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EAC0DC4E-7FE0-485C-A0CD-9EE076466859}" xr6:coauthVersionLast="41" xr6:coauthVersionMax="41" xr10:uidLastSave="{00000000-0000-0000-0000-000000000000}"/>
  <bookViews>
    <workbookView xWindow="-120" yWindow="-120" windowWidth="29040" windowHeight="15840" firstSheet="1" activeTab="3"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RIESGOS'!$A$110:$A$130</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10" i="20" l="1"/>
  <c r="P110" i="20"/>
  <c r="AE110" i="20"/>
  <c r="AF110" i="20"/>
  <c r="AE111" i="20"/>
  <c r="AF111" i="20"/>
  <c r="AE112" i="20"/>
  <c r="AF112" i="20"/>
  <c r="O114" i="20"/>
  <c r="P114" i="20"/>
  <c r="AE114" i="20"/>
  <c r="AF114" i="20"/>
  <c r="AE115" i="20"/>
  <c r="AF115" i="20"/>
  <c r="AE116" i="20"/>
  <c r="AF116" i="20"/>
  <c r="O117" i="20"/>
  <c r="P117" i="20"/>
  <c r="AE117" i="20"/>
  <c r="AF117" i="20"/>
  <c r="AE118" i="20"/>
  <c r="AF118" i="20"/>
  <c r="AE119" i="20"/>
  <c r="AF119" i="20"/>
  <c r="O120" i="20"/>
  <c r="P120" i="20"/>
  <c r="AE120" i="20"/>
  <c r="AF120" i="20"/>
  <c r="AE121" i="20"/>
  <c r="AF121" i="20"/>
  <c r="AE122" i="20"/>
  <c r="AF122" i="20"/>
  <c r="O123" i="20"/>
  <c r="P123" i="20"/>
  <c r="AE123" i="20"/>
  <c r="AF123" i="20"/>
  <c r="AE124" i="20"/>
  <c r="AF124" i="20"/>
  <c r="AE125" i="20"/>
  <c r="AF125" i="20"/>
  <c r="O126" i="20"/>
  <c r="P126" i="20"/>
  <c r="AE126" i="20"/>
  <c r="AF126" i="20"/>
  <c r="AE127" i="20"/>
  <c r="AF127" i="20"/>
  <c r="AE128" i="20"/>
  <c r="AF128" i="20"/>
  <c r="O129" i="20"/>
  <c r="P129" i="20"/>
  <c r="AE129" i="20"/>
  <c r="AF129" i="20"/>
  <c r="AE130" i="20"/>
  <c r="AF130" i="20"/>
  <c r="O131" i="20"/>
  <c r="P131" i="20"/>
  <c r="AE131" i="20"/>
  <c r="AF131" i="20"/>
  <c r="AE132" i="20"/>
  <c r="AF132" i="20"/>
  <c r="AG123" i="20" l="1"/>
  <c r="AI123" i="20" s="1"/>
  <c r="AK123" i="20" s="1"/>
  <c r="AG120" i="20"/>
  <c r="AI120" i="20" s="1"/>
  <c r="AK120" i="20" s="1"/>
  <c r="Q117" i="20"/>
  <c r="R117" i="20" s="1"/>
  <c r="Q110" i="20"/>
  <c r="R110" i="20" s="1"/>
  <c r="Q129" i="20"/>
  <c r="R129" i="20" s="1"/>
  <c r="Q126" i="20"/>
  <c r="R126" i="20" s="1"/>
  <c r="AH126" i="20"/>
  <c r="AJ126" i="20" s="1"/>
  <c r="AL126" i="20" s="1"/>
  <c r="AG114" i="20"/>
  <c r="AI114" i="20" s="1"/>
  <c r="AK114" i="20" s="1"/>
  <c r="AH129" i="20"/>
  <c r="AJ129" i="20" s="1"/>
  <c r="AL129" i="20" s="1"/>
  <c r="AG126" i="20"/>
  <c r="AI126" i="20" s="1"/>
  <c r="AK126" i="20" s="1"/>
  <c r="AM126" i="20" s="1"/>
  <c r="AH117" i="20"/>
  <c r="AJ117" i="20" s="1"/>
  <c r="AL117" i="20" s="1"/>
  <c r="AH114" i="20"/>
  <c r="AJ114" i="20" s="1"/>
  <c r="AL114" i="20" s="1"/>
  <c r="AG131" i="20"/>
  <c r="AI131" i="20" s="1"/>
  <c r="AK131" i="20" s="1"/>
  <c r="Q131" i="20"/>
  <c r="R131" i="20" s="1"/>
  <c r="AG129" i="20"/>
  <c r="AI129" i="20" s="1"/>
  <c r="AK129" i="20" s="1"/>
  <c r="Q123" i="20"/>
  <c r="R123" i="20" s="1"/>
  <c r="AH120" i="20"/>
  <c r="AJ120" i="20" s="1"/>
  <c r="AL120" i="20" s="1"/>
  <c r="AG117" i="20"/>
  <c r="AI117" i="20" s="1"/>
  <c r="AK117" i="20" s="1"/>
  <c r="AG110" i="20"/>
  <c r="AI110" i="20" s="1"/>
  <c r="AK110" i="20" s="1"/>
  <c r="AH131" i="20"/>
  <c r="AJ131" i="20" s="1"/>
  <c r="AL131" i="20" s="1"/>
  <c r="Q120" i="20"/>
  <c r="R120" i="20" s="1"/>
  <c r="Q114" i="20"/>
  <c r="R114" i="20" s="1"/>
  <c r="AH110" i="20"/>
  <c r="AJ110" i="20" s="1"/>
  <c r="AL110" i="20" s="1"/>
  <c r="AM110" i="20" s="1"/>
  <c r="AH123" i="20"/>
  <c r="AJ123" i="20" s="1"/>
  <c r="AL123" i="20" s="1"/>
  <c r="M12" i="22"/>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AM114" i="20" l="1"/>
  <c r="AM120" i="20"/>
  <c r="AM123" i="20"/>
  <c r="AM131" i="20"/>
  <c r="AM129" i="20"/>
  <c r="AM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<sst xmlns="http://schemas.openxmlformats.org/spreadsheetml/2006/main" count="1094" uniqueCount="415">
  <si>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</si>
  <si>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</si>
  <si>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</si>
  <si>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</si>
  <si>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</si>
  <si>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</si>
  <si>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</si>
  <si>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</si>
  <si>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</si>
  <si>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</si>
  <si>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</si>
  <si>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</si>
  <si>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</si>
  <si>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</si>
  <si>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</si>
  <si>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</si>
  <si>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</si>
  <si>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</si>
  <si>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</si>
  <si>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</si>
  <si>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</si>
  <si>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</si>
  <si>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</si>
  <si>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</si>
  <si>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</si>
  <si>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</si>
  <si>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</si>
  <si>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</si>
  <si>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</si>
  <si>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</si>
  <si>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</si>
  <si>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</si>
  <si>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</si>
  <si>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</si>
  <si>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</si>
  <si>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</si>
  <si>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</si>
  <si>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</si>
  <si>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</si>
  <si>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</si>
  <si>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</si>
  <si>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</si>
  <si>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</si>
  <si>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</si>
  <si>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</si>
  <si>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</si>
  <si>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</si>
  <si>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</si>
  <si>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</si>
  <si>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</si>
  <si>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</si>
  <si>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</si>
  <si>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</si>
  <si>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</si>
  <si>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</si>
  <si>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</si>
  <si>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</si>
  <si>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</si>
  <si>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</si>
  <si>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</si>
  <si>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</si>
  <si>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</si>
  <si>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</si>
  <si>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</si>
  <si>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</si>
  <si>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</si>
  <si>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</si>
  <si>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</si>
  <si>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</si>
  <si>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</si>
  <si>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</si>
  <si>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</si>
  <si>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</si>
  <si>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</si>
  <si>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</si>
  <si>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</si>
  <si>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</si>
  <si>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</si>
  <si>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</si>
  <si>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</si>
  <si>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</si>
  <si>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</si>
  <si>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</si>
  <si>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</si>
  <si>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</si>
  <si>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</si>
  <si>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</si>
  <si>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</si>
  <si>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</si>
  <si>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</si>
  <si>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</si>
  <si>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</si>
  <si>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</si>
  <si>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</si>
  <si>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</si>
  <si>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</si>
  <si>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</si>
  <si>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</si>
  <si>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</si>
  <si>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</si>
  <si>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</si>
  <si>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</si>
  <si>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</si>
  <si>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</si>
  <si>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</si>
  <si>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</si>
  <si>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</si>
  <si>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</si>
  <si>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</si>
  <si>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</si>
  <si>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</si>
  <si>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</si>
  <si>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</si>
  <si>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</si>
  <si>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</si>
  <si>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</si>
  <si>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</si>
  <si>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</si>
  <si>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</si>
  <si>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</si>
  <si>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</si>
  <si>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</si>
  <si>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</si>
  <si>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</si>
  <si>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</si>
  <si>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</si>
  <si>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</si>
  <si>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</si>
  <si>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</si>
  <si>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</si>
  <si>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</si>
  <si>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</si>
  <si>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</si>
  <si>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</si>
  <si>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</si>
  <si>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</si>
  <si>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</si>
  <si>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</si>
  <si>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</si>
  <si>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</si>
  <si>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</si>
  <si>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</si>
  <si>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</si>
  <si>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</si>
  <si>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</si>
  <si>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</si>
  <si>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</si>
  <si>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</si>
  <si>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</si>
  <si>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</si>
  <si>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</si>
  <si>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</si>
  <si>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</si>
  <si>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</si>
  <si>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</si>
  <si>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</si>
  <si>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</si>
  <si>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</si>
  <si>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</si>
  <si>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</si>
  <si>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</si>
  <si>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</si>
  <si>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</si>
  <si>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</si>
  <si>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</si>
  <si>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</si>
  <si>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</si>
  <si>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</si>
  <si>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</si>
  <si>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</si>
  <si>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</si>
  <si>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</si>
  <si>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</si>
  <si>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</si>
  <si>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</si>
  <si>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</si>
  <si>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</si>
  <si>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</si>
  <si>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</si>
  <si>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</si>
  <si>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</si>
  <si>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</si>
  <si>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</si>
  <si>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</si>
  <si>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</si>
  <si>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</si>
  <si>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</si>
  <si>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</si>
  <si>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</si>
  <si>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</si>
  <si>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</si>
  <si>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</si>
  <si>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</si>
  <si>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</si>
  <si>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</si>
  <si>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</si>
  <si>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</si>
  <si>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</si>
  <si>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</si>
  <si>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</si>
  <si>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</si>
  <si>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</si>
  <si>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</si>
  <si>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</si>
  <si>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</si>
  <si>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</si>
  <si>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</si>
  <si>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</si>
  <si>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</si>
  <si>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</si>
  <si>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</si>
  <si>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</si>
  <si>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</si>
  <si>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</si>
  <si>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</si>
  <si>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</si>
  <si>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</si>
  <si>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</si>
  <si>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</si>
  <si>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</si>
  <si>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</si>
  <si>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</si>
  <si>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</si>
  <si>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</si>
  <si>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</si>
  <si>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</si>
  <si>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</si>
  <si>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</si>
  <si>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</si>
  <si>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</si>
  <si>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</si>
  <si>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</si>
  <si>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</si>
  <si>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</si>
  <si>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</si>
  <si>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</si>
  <si>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</si>
  <si>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</si>
  <si>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</si>
  <si>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</si>
  <si>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</si>
  <si>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</si>
  <si>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</si>
  <si>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</si>
  <si>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</si>
  <si>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</si>
  <si>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</si>
  <si>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</si>
  <si>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</si>
  <si>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</si>
  <si>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</si>
  <si>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</si>
  <si>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</si>
  <si>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</si>
  <si>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</si>
  <si>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</si>
  <si>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</si>
  <si>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</si>
  <si>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</si>
  <si>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</si>
  <si>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</si>
  <si>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</si>
  <si>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</si>
  <si>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</si>
  <si>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</si>
  <si>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</si>
  <si>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</si>
  <si>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</si>
  <si>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</si>
  <si>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</si>
  <si>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</si>
  <si>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</si>
  <si>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</si>
  <si>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</si>
  <si>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</si>
  <si>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</si>
  <si>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</si>
  <si>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</si>
  <si>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</si>
  <si>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</si>
  <si>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</si>
  <si>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</si>
  <si>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</si>
  <si>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</si>
  <si>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</si>
  <si>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</si>
  <si>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</si>
  <si>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</si>
  <si>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</si>
  <si>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</si>
  <si>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</si>
  <si>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</si>
  <si>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</si>
  <si>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</si>
  <si>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</si>
  <si>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</si>
  <si>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</si>
  <si>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</si>
  <si>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</si>
  <si>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</si>
  <si>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</si>
  <si>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</si>
  <si>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</si>
  <si>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</si>
  <si>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</si>
  <si>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</si>
  <si>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</si>
  <si>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</si>
  <si>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</si>
  <si>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</si>
  <si>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</si>
  <si>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</si>
  <si>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</si>
  <si>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</si>
  <si>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</si>
  <si>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</si>
  <si>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TECNOLOGICA</t>
  </si>
  <si>
    <t>Inadecuada Gestión de la infraestructura tecnológica y de comunicaciones</t>
  </si>
  <si>
    <t>Desconocimiento normativo vigente sobre plataforma tecnologica y comunicaciones.</t>
  </si>
  <si>
    <t>Fallas en la conectividad de los sistemas de información tanto interno como externo.</t>
  </si>
  <si>
    <t>incumplimiento de la misionalidad del instituto</t>
  </si>
  <si>
    <t>Perdida de la imagen institucional</t>
  </si>
  <si>
    <t>Posibles investigaciones y sanciones.</t>
  </si>
  <si>
    <t>Mesas de trabajo cada 3 meses para verificar la normatividad vigente</t>
  </si>
  <si>
    <t xml:space="preserve">Fallas en la conectvidad, página Web, PBX, correo electronico </t>
  </si>
  <si>
    <t>Incumplimiiento de los lineamientos en materia de la gestión plataformas tecnologica y comunicaciones.</t>
  </si>
  <si>
    <t>socializacion de los lineamientos al interior del Instituto</t>
  </si>
  <si>
    <t>actas de participación, reuniones, socializacion intranet</t>
  </si>
  <si>
    <t>analizar la causa raiz del incumplimiento a la gestión.</t>
  </si>
  <si>
    <t>Seguimiento al cumplimiento del PETIC.</t>
  </si>
  <si>
    <t>Definir e implementar acciones de seguimiento al cumplimiento normativo.</t>
  </si>
  <si>
    <t>Capacitación en seguridad y privacidad de la información.</t>
  </si>
  <si>
    <t>Mesas de trabajo cada 3 meses para verificar el cumplimiento de la normatividad vigente</t>
  </si>
  <si>
    <t>Cumplimiento de ejecucion PETIC</t>
  </si>
  <si>
    <t>Area Tecnologia</t>
  </si>
  <si>
    <t>NINGUNO</t>
  </si>
  <si>
    <t>Falta de chequeo permanente a los permisos para el acceso a los sistemas de información.</t>
  </si>
  <si>
    <t>Ineficacia de los mecanismos de seguridad informática implementados para impedir ataques y vulneraciones tanto de origen externo como interno.</t>
  </si>
  <si>
    <t>A cada funcionario o contratista de la Entidad se le asigna un usuario de red, así mismo el ingreso por parte de los usuarios a los aplicativos institucionales se encuentra supeditada al suministro de clave de acceso a los mismos con las restricciones pertinentes</t>
  </si>
  <si>
    <t>Generación de backups a la información primordial de la Entidad</t>
  </si>
  <si>
    <t>Se evidencia que los controles se aplican y son efectivos, los mismos estan debidamente formulados y existe correlacion entre las causas determinadas y los controles formulados</t>
  </si>
  <si>
    <t xml:space="preserve">Por solicitud mediante correo electrónico del jefe de área o la persona responsable, se solicita a la mesa de servicios informaticos, la creacionde usuarios de red para los nuevos funcionarios y/o contratistas </t>
  </si>
  <si>
    <t>Con el apoyo de la herramienta PF Sense se ha realizado monitoreo constante a la red del IDPYBA, existe identificacion de incidencias presentadas en el flujo de la red</t>
  </si>
  <si>
    <t>Se han realizado backups a la información institucional relevante, se cuenta con servicio de backup en la nube.</t>
  </si>
  <si>
    <t>Restaurar la información de los Backups existentes.</t>
  </si>
  <si>
    <t>Manipulación no autorizada de la información registrada en los sistemas del Instituto</t>
  </si>
  <si>
    <t>Falta de controles para el acceso a los sistemas de que dispone la entidad.</t>
  </si>
  <si>
    <t>Aplicación de firewall PF Sense, un servicio de IDS/IPS para brindar control de conexiones no autorizadas y así brindar protección perimetral y al interior de la red</t>
  </si>
  <si>
    <t>Posible perdida de informacion</t>
  </si>
  <si>
    <t>Posibles ataque a la seguridad informatica del Instituto.</t>
  </si>
  <si>
    <t>Usuarios no tengan el perfil debidamente configurado a su funcion</t>
  </si>
  <si>
    <t xml:space="preserve">actas de participación, reuniones, capacitaciones </t>
  </si>
  <si>
    <t>Cumplimiento al plan estrategico de seguridad</t>
  </si>
  <si>
    <t>Se tiene controlada la actividad de la infraestrurara tecnologica</t>
  </si>
  <si>
    <t>Se realizan actualizaciones de SW y parches de seguridad</t>
  </si>
  <si>
    <t>Incumplimiento con el Modelo de Seguridad y Privacidad de la Información de las Políticas Gobierno Digital</t>
  </si>
  <si>
    <t>Posible ataque externo e internos a la infraestructura informática del Instituto.</t>
  </si>
  <si>
    <t>Falta de controles a los elementos informáticos de la infraestructura tecnológica del Instituto.</t>
  </si>
  <si>
    <t>No se tienen los suficientes elementos tecnológicos en Hardware y Software para control de la  seguridad informática del Instituto</t>
  </si>
  <si>
    <t>Desconociemiento de la normatividad de seguridad  y privacidad de la información</t>
  </si>
  <si>
    <t>Se tienen controles de seguridad perimetral y detección de intrusos asociados a la infraestructura tecnológica.</t>
  </si>
  <si>
    <t>Incluir en los proyectos nuevos del PETI las necesidades de hardware y software requeridas para que sean tenidas en cuenta en la Planeación Estrategita Institucional.</t>
  </si>
  <si>
    <t>Mesas de trabajo mensual  para verificar el cumplimiento del MSPI y los avances y oportunidades de mejoramiento.</t>
  </si>
  <si>
    <t>Elaborar los planes de accion provistos en el MSPI para el cumplimiento de las políticas</t>
  </si>
  <si>
    <t>Se realiza la implementación de un IDS/IPS para mantener un control de afectaciones tecnológicas.</t>
  </si>
  <si>
    <t>Se realiza el levantamiento del estado actual del Instituto en temas de MSPI</t>
  </si>
  <si>
    <t>Difundir los avances en el PETIC a las áreas competentes.</t>
  </si>
  <si>
    <t>bitacora del monitoreo de la seguridad de la infraestructura</t>
  </si>
  <si>
    <t>Fallas en la seguridad y privacidad de la información que es manejada por el Instituto.</t>
  </si>
  <si>
    <t>Se realizan tareas de verificacion, para analizar que los backup se realizan de manera correcta</t>
  </si>
  <si>
    <t>Perdida de bases de datos</t>
  </si>
  <si>
    <t>Ausencia de personal calificado</t>
  </si>
  <si>
    <t>Perdida o alteración  de información reservada y clasificada o de información privada del Instituto</t>
  </si>
  <si>
    <t>Se debe definir y asignar las responsabilidades de la seguridad de la información por dependencia.</t>
  </si>
  <si>
    <t>Inclusión de los riesgos según la nueva metodologia del DAFP Versión 4.0</t>
  </si>
  <si>
    <r>
      <t>Interceptación y espionaje (</t>
    </r>
    <r>
      <rPr>
        <b/>
        <sz val="10"/>
        <color theme="1"/>
        <rFont val="Tahoma"/>
        <family val="2"/>
      </rPr>
      <t>amenaza</t>
    </r>
    <r>
      <rPr>
        <sz val="10"/>
        <color theme="1"/>
        <rFont val="Tahoma"/>
        <family val="2"/>
      </rPr>
      <t>)</t>
    </r>
  </si>
  <si>
    <r>
      <t>Mantenimiento insuficiente (</t>
    </r>
    <r>
      <rPr>
        <b/>
        <sz val="10"/>
        <color theme="1"/>
        <rFont val="Tahoma"/>
        <family val="2"/>
      </rPr>
      <t>vulnerabilidad</t>
    </r>
    <r>
      <rPr>
        <sz val="10"/>
        <color theme="1"/>
        <rFont val="Tahoma"/>
        <family val="2"/>
      </rPr>
      <t>)</t>
    </r>
  </si>
  <si>
    <t>No disponibilidad de los sistemas tecnologicos y los de información.</t>
  </si>
  <si>
    <t xml:space="preserve">No cumplimiento en la gestión misional y administrativa del Instituto </t>
  </si>
  <si>
    <r>
      <t>Fallas técnicas e incumplimiento en el mantenimiento del sistema de información  (</t>
    </r>
    <r>
      <rPr>
        <b/>
        <sz val="10"/>
        <color theme="1"/>
        <rFont val="Tahoma"/>
        <family val="2"/>
      </rPr>
      <t>AMENAZA</t>
    </r>
    <r>
      <rPr>
        <sz val="10"/>
        <color theme="1"/>
        <rFont val="Tahoma"/>
        <family val="2"/>
      </rPr>
      <t>)</t>
    </r>
  </si>
  <si>
    <r>
      <t>Ausencia  de Documentación (</t>
    </r>
    <r>
      <rPr>
        <b/>
        <sz val="10"/>
        <color theme="1"/>
        <rFont val="Tahoma"/>
        <family val="2"/>
      </rPr>
      <t>VULNERABILIDAD</t>
    </r>
    <r>
      <rPr>
        <sz val="10"/>
        <color theme="1"/>
        <rFont val="Tahoma"/>
        <family val="2"/>
      </rPr>
      <t>)</t>
    </r>
  </si>
  <si>
    <t>Se deben identificar los activos asociados con la información  y se debe mantener un inventario de estos activos. Todos los empleados y usuarios de partes externas deberían devolver los activos de la organización que se encuentren a su cargo al terminar su contrato, empleo entre otros. Todos los empleados de la organización y en donde sea pertinente, los contratistas deberían recibir la educación y la formación en toma de conciencia apropiada y actualizaciones regulares sobre las políticas y procedimientos pertientes para su cargo</t>
  </si>
  <si>
    <t>Falta de controles de protección de la red y vulnerabilidades no detectadas.</t>
  </si>
  <si>
    <r>
      <t>Linea de comunicación sin protección adecuada (</t>
    </r>
    <r>
      <rPr>
        <b/>
        <sz val="10"/>
        <color theme="1"/>
        <rFont val="Tahoma"/>
        <family val="2"/>
      </rPr>
      <t>VULNERABILIDAD</t>
    </r>
    <r>
      <rPr>
        <sz val="10"/>
        <color theme="1"/>
        <rFont val="Tahoma"/>
        <family val="2"/>
      </rPr>
      <t>)</t>
    </r>
  </si>
  <si>
    <t>Perdida de datos de la información privada y con carácter de reservada (RED)</t>
  </si>
  <si>
    <t xml:space="preserve">Afectación de la operación de los sistemas tecnologicos como los de información </t>
  </si>
  <si>
    <t xml:space="preserve">Falta de posicionamiento del área de sistemas </t>
  </si>
  <si>
    <t>No tener la infraestructura disponible para la operación del Instituto</t>
  </si>
  <si>
    <r>
      <t>Hurto de elementos informaticos y uso inadecuado de medios y/o documentos (</t>
    </r>
    <r>
      <rPr>
        <b/>
        <sz val="10"/>
        <color theme="1"/>
        <rFont val="Tahoma"/>
        <family val="2"/>
      </rPr>
      <t>AMENAZA</t>
    </r>
    <r>
      <rPr>
        <sz val="10"/>
        <color theme="1"/>
        <rFont val="Tahoma"/>
        <family val="2"/>
      </rPr>
      <t>)</t>
    </r>
  </si>
  <si>
    <t>Se deben controlar los cambios en la organización, en los procesos de negocio, en las instalaciones y en los sistemas de procesamiento de información que afecta la seguridad de la información. Para asegurar el desempeño requerido del sistema se debería hacer seguimiento al uso de los recursos, hacer los ajustes y hacer proyecciones de los requisitos sobre la capaidad financiera.</t>
  </si>
  <si>
    <t>Ausencia de controles en los niveles de servicio</t>
  </si>
  <si>
    <t>No tener los niveles de servicios ajustados a las necesidades del Instituto</t>
  </si>
  <si>
    <t>Abuso de derechos</t>
  </si>
  <si>
    <t>Ausencia de acuerdos de niveles de servicio</t>
  </si>
  <si>
    <t>Adopción mapa</t>
  </si>
  <si>
    <t>Se participó de los eventos organizados por Mintic y Alta Consejeria Distrital TIC, en cuanto a la normatividad vigente en materia de lineamientos Tecnológicos</t>
  </si>
  <si>
    <t>Se envió cartilla sobre actividades de la seguridad y privacidad a todos los contratistas y funcionarios del Instituto a través de correo electrónico el 12 de diciembre.</t>
  </si>
  <si>
    <t>Se actualizó el PETIC para que este acorde con los parametros de Gobierno Digital. Se actualiza el catalogo de servicios.</t>
  </si>
  <si>
    <t>Se elaboró cartilla  para los funcionarios y colaboradores en el adecuado manejo y lineamientos de los elementos informáticos.</t>
  </si>
  <si>
    <t>El avance se logró en la entrega de los modulos de sistema de información</t>
  </si>
  <si>
    <t xml:space="preserve">A través del monitoreo permanente del firewall PF Sense se controla el flujo y acceso a la red de los usuarios.
Se realiza de manera constante  las actualizaciones, parches y configuraciones. Para mantener al FireWall realizando el monitoreo correcto </t>
  </si>
  <si>
    <t>Se verifica que el perfil solicitado se ajuste a las funciones del usuario final
De manera permanente, Se asigna el usuario y contraseña, solo bajo solicitud  por medio de la mesa de servicio de las personas responsables.</t>
  </si>
  <si>
    <t>Se realizan las actualizaciones alos elementos informaticos de seguridad  de manera constante
Se corrigen posibles vulnerabilidades detectadas por las herramientas de seguridad</t>
  </si>
  <si>
    <t>A través del monitoreo permanente del firewall PF Sense se controla el flujo y acceso a la red de los usuarios.
Se realiza de manera constante  las actualizaciones, parches y configuraciones. Para mantener al FireWall realizando el monitoreo correcto</t>
  </si>
  <si>
    <t>Se realizaron seguimientos trimestrales  a través de la matriz de seguimiento MSPI, que se encuentra publicada en la página web del Instituto</t>
  </si>
  <si>
    <t>Se realizan back ups de manera automáticamente con periodicidad semanal</t>
  </si>
  <si>
    <t>Se realizó el levantamiento de la base de datos de activos de la información . 
Adicionalmente, los contratistas al finalizar su contrato deben entregar los bienes asignados mediante el formato establecido.</t>
  </si>
  <si>
    <t>Los propietarios de los activos deberían revisar los derechos de acceso a los usuarios para todos los sistemas y servicios.</t>
  </si>
  <si>
    <t>se actualizó la matriz de activos de información asignado responsables y definiendo la tipologia documental para el acceso a la información</t>
  </si>
  <si>
    <t>Se realizó la encriptación de los discos duros con el fin de evitar la perdida o robo de información del Instituto.</t>
  </si>
  <si>
    <r>
      <t>Empleados descontentos (Criminal en computación) (</t>
    </r>
    <r>
      <rPr>
        <b/>
        <sz val="11"/>
        <color theme="1"/>
        <rFont val="Tahoma"/>
        <family val="2"/>
      </rPr>
      <t>AMENAZA</t>
    </r>
    <r>
      <rPr>
        <sz val="11"/>
        <color theme="1"/>
        <rFont val="Tahoma"/>
        <family val="2"/>
      </rPr>
      <t>)</t>
    </r>
  </si>
  <si>
    <t>Existen niveles de servicio tanto internos como externos para dar cumplimiento al desarrollo de las actividades del Instituto.</t>
  </si>
  <si>
    <t>Se realiza seguimiento al cumplimiento de Acuerdos de niveles de servicio.</t>
  </si>
  <si>
    <t>SEGUIMIENTO DE AUTOCONTROL POR PARTE DEL RESPONSABLE DEL PROCESO ( A DICIEMBRE 2019) Y MONITOREO POR PARTE DE LA OFICINA ASESORA DE PLANEACIÓN Y RESPONSABLE DEL PROCESO</t>
  </si>
  <si>
    <t>SEGUIMIENTO A LAS ACCIONES DE MANEJO y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</si>
</sst>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13">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2"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55" fillId="0" borderId="47"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17" fontId="55" fillId="0" borderId="48" xfId="0" applyNumberFormat="1" applyFont="1" applyBorder="1" applyAlignment="1" applyProtection="1">
      <alignment horizontal="justify" vertical="center" wrapText="1"/>
      <protection locked="0"/>
    </xf>
    <xf numFmtId="17" fontId="55" fillId="0" borderId="11" xfId="0" applyNumberFormat="1" applyFont="1" applyBorder="1" applyAlignment="1" applyProtection="1">
      <alignment horizontal="justify" vertical="center" wrapText="1"/>
      <protection locked="0"/>
    </xf>
    <xf numFmtId="0" fontId="55" fillId="0" borderId="13" xfId="0" applyFont="1" applyBorder="1" applyAlignment="1" applyProtection="1">
      <alignment horizontal="justify" vertical="center" wrapText="1"/>
      <protection locked="0"/>
    </xf>
    <xf numFmtId="0" fontId="61" fillId="0" borderId="1" xfId="0" applyFont="1" applyBorder="1" applyAlignment="1">
      <alignment horizontal="justify" vertical="center" wrapText="1"/>
    </xf>
    <xf numFmtId="14" fontId="55" fillId="0" borderId="1" xfId="0" applyNumberFormat="1" applyFont="1" applyBorder="1" applyAlignment="1" applyProtection="1">
      <alignment vertical="center" wrapText="1"/>
      <protection locked="0"/>
    </xf>
    <xf numFmtId="0" fontId="55" fillId="0" borderId="11"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55" fillId="0" borderId="6" xfId="0" applyFont="1" applyBorder="1" applyAlignment="1" applyProtection="1">
      <alignment horizontal="left" vertical="center" wrapText="1"/>
      <protection locked="0"/>
    </xf>
    <xf numFmtId="0" fontId="55" fillId="0" borderId="11" xfId="0" quotePrefix="1" applyFont="1" applyBorder="1" applyAlignment="1" applyProtection="1">
      <alignment horizontal="center" vertical="center" wrapText="1"/>
      <protection locked="0"/>
    </xf>
    <xf numFmtId="0" fontId="55" fillId="0" borderId="1" xfId="0" applyFont="1" applyBorder="1" applyAlignment="1">
      <alignment horizontal="center" vertical="center" wrapText="1"/>
    </xf>
    <xf numFmtId="0" fontId="55" fillId="0" borderId="11" xfId="0" applyFont="1" applyBorder="1" applyAlignment="1" applyProtection="1">
      <alignment horizontal="left" vertical="top" wrapText="1"/>
      <protection locked="0"/>
    </xf>
    <xf numFmtId="0" fontId="0" fillId="0" borderId="1" xfId="0" applyBorder="1" applyAlignment="1">
      <alignment horizontal="center"/>
    </xf>
    <xf numFmtId="0" fontId="55" fillId="0" borderId="5"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0" borderId="11" xfId="0" applyFont="1" applyBorder="1" applyAlignment="1" applyProtection="1">
      <alignment horizontal="center" vertical="center" wrapText="1"/>
      <protection hidden="1"/>
    </xf>
    <xf numFmtId="0" fontId="0" fillId="0" borderId="0" xfId="0" applyBorder="1"/>
    <xf numFmtId="0" fontId="0" fillId="0" borderId="0" xfId="0" applyBorder="1" applyAlignment="1">
      <alignment wrapText="1"/>
    </xf>
    <xf numFmtId="0" fontId="55" fillId="0" borderId="48" xfId="0" applyFont="1" applyBorder="1" applyAlignment="1" applyProtection="1">
      <alignment horizontal="justify" vertical="center" wrapText="1"/>
      <protection locked="0"/>
    </xf>
    <xf numFmtId="3" fontId="55" fillId="0" borderId="11" xfId="0" applyNumberFormat="1" applyFont="1" applyBorder="1" applyAlignment="1" applyProtection="1">
      <alignment horizontal="center" vertical="center" wrapText="1"/>
      <protection hidden="1"/>
    </xf>
    <xf numFmtId="0" fontId="65" fillId="0" borderId="0" xfId="0" applyFont="1" applyAlignment="1">
      <alignment horizontal="left"/>
    </xf>
    <xf numFmtId="0" fontId="65" fillId="0" borderId="0" xfId="0" applyFont="1" applyAlignment="1" applyProtection="1">
      <alignment horizontal="left"/>
      <protection hidden="1"/>
    </xf>
    <xf numFmtId="0" fontId="64" fillId="0" borderId="0" xfId="0" applyFont="1" applyAlignment="1">
      <alignment horizontal="left"/>
    </xf>
    <xf numFmtId="0" fontId="55" fillId="0" borderId="11" xfId="0" applyFont="1" applyBorder="1" applyAlignment="1" applyProtection="1">
      <alignment horizontal="left" vertical="center" wrapText="1"/>
      <protection locked="0"/>
    </xf>
    <xf numFmtId="0" fontId="55" fillId="0" borderId="12" xfId="0" applyFont="1" applyBorder="1" applyAlignment="1" applyProtection="1">
      <alignment horizontal="left" vertical="center" wrapText="1"/>
      <protection locked="0"/>
    </xf>
    <xf numFmtId="0" fontId="55" fillId="0" borderId="0" xfId="0" applyFont="1" applyAlignment="1">
      <alignment horizontal="left"/>
    </xf>
    <xf numFmtId="0" fontId="65" fillId="0" borderId="0" xfId="0" applyFont="1" applyBorder="1" applyAlignment="1">
      <alignment wrapText="1"/>
    </xf>
    <xf numFmtId="0" fontId="55" fillId="0" borderId="0" xfId="0" applyFont="1" applyBorder="1" applyAlignment="1">
      <alignment vertical="center"/>
    </xf>
    <xf numFmtId="0" fontId="55" fillId="0" borderId="33" xfId="0" applyFont="1" applyBorder="1" applyAlignment="1">
      <alignment vertical="center" wrapText="1"/>
    </xf>
    <xf numFmtId="0" fontId="64" fillId="0" borderId="0" xfId="0" applyFont="1" applyBorder="1" applyAlignment="1"/>
    <xf numFmtId="0" fontId="64" fillId="0" borderId="0" xfId="0" applyFont="1" applyBorder="1" applyAlignment="1">
      <alignment vertical="center"/>
    </xf>
    <xf numFmtId="0" fontId="68" fillId="0" borderId="0" xfId="0" applyFont="1" applyBorder="1" applyAlignment="1"/>
    <xf numFmtId="0" fontId="68" fillId="0" borderId="0" xfId="0" applyFont="1" applyBorder="1" applyAlignment="1">
      <alignment horizontal="center"/>
    </xf>
    <xf numFmtId="0" fontId="68" fillId="0" borderId="0" xfId="0" applyFont="1" applyBorder="1"/>
    <xf numFmtId="0" fontId="64" fillId="0" borderId="7" xfId="0" applyFont="1" applyBorder="1"/>
    <xf numFmtId="0" fontId="61" fillId="0" borderId="7" xfId="0" applyFont="1" applyBorder="1"/>
    <xf numFmtId="0" fontId="55" fillId="0" borderId="12" xfId="0" applyFont="1" applyBorder="1" applyAlignment="1" applyProtection="1">
      <alignment horizontal="center" vertical="center" wrapText="1"/>
      <protection locked="0"/>
    </xf>
    <xf numFmtId="0" fontId="1" fillId="14" borderId="44"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4"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2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vertical="center" wrapText="1"/>
    </xf>
    <xf numFmtId="0" fontId="64" fillId="0" borderId="1" xfId="0" applyFont="1" applyBorder="1" applyAlignment="1">
      <alignment horizontal="center"/>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61" fillId="0" borderId="1" xfId="0" applyFont="1" applyBorder="1" applyAlignment="1">
      <alignment horizontal="center"/>
    </xf>
    <xf numFmtId="0" fontId="55" fillId="0" borderId="5" xfId="0" applyFont="1" applyBorder="1" applyAlignment="1" applyProtection="1">
      <alignment horizontal="center" vertical="center"/>
      <protection hidden="1"/>
    </xf>
    <xf numFmtId="0" fontId="55" fillId="0" borderId="48" xfId="0" applyFont="1" applyBorder="1" applyAlignment="1" applyProtection="1">
      <alignment horizontal="center" vertical="center"/>
      <protection hidden="1"/>
    </xf>
    <xf numFmtId="0" fontId="55" fillId="0" borderId="5" xfId="0" applyFont="1" applyBorder="1" applyAlignment="1" applyProtection="1">
      <alignment horizontal="center" vertical="center" wrapText="1"/>
      <protection hidden="1"/>
    </xf>
    <xf numFmtId="0" fontId="55" fillId="0" borderId="48" xfId="0" applyFont="1" applyBorder="1" applyAlignment="1" applyProtection="1">
      <alignment horizontal="center" vertical="center" wrapText="1"/>
      <protection hidden="1"/>
    </xf>
    <xf numFmtId="0" fontId="55" fillId="0" borderId="60"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48"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57" fillId="0" borderId="5" xfId="0" applyFont="1" applyBorder="1" applyAlignment="1" applyProtection="1">
      <alignment horizontal="center" vertical="center"/>
      <protection locked="0"/>
    </xf>
    <xf numFmtId="0" fontId="57" fillId="0" borderId="48"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48" xfId="0" applyFont="1" applyFill="1" applyBorder="1" applyAlignment="1" applyProtection="1">
      <alignment horizontal="center" vertical="center" wrapText="1"/>
      <protection locked="0"/>
    </xf>
    <xf numFmtId="0" fontId="55" fillId="0" borderId="5" xfId="0" applyFont="1" applyBorder="1" applyAlignment="1" applyProtection="1">
      <alignment horizontal="center" vertical="center"/>
      <protection locked="0"/>
    </xf>
    <xf numFmtId="0" fontId="55" fillId="0" borderId="48" xfId="0" applyFont="1" applyBorder="1" applyAlignment="1" applyProtection="1">
      <alignment horizontal="center" vertical="center"/>
      <protection locked="0"/>
    </xf>
    <xf numFmtId="1" fontId="55" fillId="0" borderId="69" xfId="0" applyNumberFormat="1" applyFont="1" applyBorder="1" applyAlignment="1" applyProtection="1">
      <alignment horizontal="center" vertical="center"/>
      <protection hidden="1"/>
    </xf>
    <xf numFmtId="1" fontId="55" fillId="0" borderId="66"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25" xfId="0" applyFont="1" applyBorder="1" applyAlignment="1" applyProtection="1">
      <alignment horizontal="center" vertical="center"/>
      <protection hidden="1"/>
    </xf>
    <xf numFmtId="0" fontId="55" fillId="0" borderId="58" xfId="0" applyFont="1" applyBorder="1" applyAlignment="1" applyProtection="1">
      <alignment horizontal="center" vertical="center"/>
      <protection hidden="1"/>
    </xf>
    <xf numFmtId="0" fontId="55" fillId="0" borderId="67"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locked="0"/>
    </xf>
    <xf numFmtId="0" fontId="57" fillId="0" borderId="9" xfId="0" applyFont="1" applyBorder="1" applyAlignment="1" applyProtection="1">
      <alignment horizontal="center" vertical="center"/>
      <protection locked="0"/>
    </xf>
    <xf numFmtId="0" fontId="55" fillId="0" borderId="8" xfId="0" applyFont="1" applyBorder="1" applyAlignment="1" applyProtection="1">
      <alignment horizontal="center" vertical="center"/>
      <protection locked="0"/>
    </xf>
    <xf numFmtId="0" fontId="57" fillId="14" borderId="8" xfId="0" applyFont="1" applyFill="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49"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27"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2" fillId="27" borderId="60"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70" xfId="10" applyFill="1" applyBorder="1" applyAlignment="1" applyProtection="1">
      <alignment horizontal="center" vertical="center"/>
      <protection locked="0"/>
    </xf>
    <xf numFmtId="0" fontId="52" fillId="27" borderId="33" xfId="10" applyFill="1" applyBorder="1" applyAlignment="1" applyProtection="1">
      <alignment horizontal="center" vertical="center"/>
      <protection locked="0"/>
    </xf>
    <xf numFmtId="0" fontId="52" fillId="27" borderId="71" xfId="10" applyFill="1" applyBorder="1" applyAlignment="1" applyProtection="1">
      <alignment horizontal="center" vertical="center"/>
      <protection locked="0"/>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5" fillId="0" borderId="70" xfId="0" applyFont="1" applyBorder="1" applyAlignment="1" applyProtection="1">
      <alignment horizontal="center" vertical="center" wrapText="1"/>
      <protection locked="0"/>
    </xf>
    <xf numFmtId="0" fontId="55" fillId="0" borderId="33" xfId="0" applyFont="1" applyBorder="1" applyAlignment="1" applyProtection="1">
      <alignment horizontal="center" vertical="center" wrapText="1"/>
      <protection locked="0"/>
    </xf>
    <xf numFmtId="0" fontId="55" fillId="0" borderId="71" xfId="0" applyFont="1" applyBorder="1" applyAlignment="1" applyProtection="1">
      <alignment horizontal="center" vertical="center" wrapText="1"/>
      <protection locked="0"/>
    </xf>
    <xf numFmtId="0" fontId="40" fillId="27" borderId="60"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1" xfId="0" applyFont="1" applyFill="1" applyBorder="1" applyAlignment="1">
      <alignment horizontal="center" vertical="center"/>
    </xf>
    <xf numFmtId="0" fontId="40" fillId="27" borderId="62"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40" fillId="27" borderId="60"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61" xfId="0" applyFont="1" applyFill="1" applyBorder="1" applyAlignment="1">
      <alignment horizontal="center" vertical="center" wrapText="1"/>
    </xf>
    <xf numFmtId="0" fontId="40" fillId="27" borderId="62" xfId="0" applyFont="1" applyFill="1" applyBorder="1" applyAlignment="1">
      <alignment horizontal="center" vertical="center" wrapText="1"/>
    </xf>
    <xf numFmtId="0" fontId="40" fillId="27" borderId="28" xfId="0" applyFont="1" applyFill="1" applyBorder="1" applyAlignment="1">
      <alignment horizontal="center" vertical="center" wrapText="1"/>
    </xf>
    <xf numFmtId="0" fontId="68" fillId="0" borderId="26" xfId="0" applyFont="1" applyBorder="1" applyAlignment="1">
      <alignment horizontal="center"/>
    </xf>
    <xf numFmtId="0" fontId="8" fillId="0" borderId="1" xfId="0" applyFont="1" applyBorder="1" applyAlignment="1">
      <alignment horizontal="center"/>
    </xf>
    <xf numFmtId="0" fontId="64" fillId="0" borderId="26" xfId="0" applyFont="1" applyBorder="1" applyAlignment="1">
      <alignment horizontal="center"/>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60" xfId="0" applyFont="1" applyFill="1" applyBorder="1" applyAlignment="1">
      <alignment horizontal="center" vertical="center" wrapText="1"/>
    </xf>
    <xf numFmtId="0" fontId="40" fillId="35" borderId="35" xfId="0" applyFont="1" applyFill="1" applyBorder="1" applyAlignment="1">
      <alignment horizontal="center" vertical="center" wrapText="1"/>
    </xf>
    <xf numFmtId="0" fontId="40" fillId="35" borderId="37" xfId="0" applyFont="1" applyFill="1" applyBorder="1" applyAlignment="1">
      <alignment horizontal="center" vertical="center" wrapText="1"/>
    </xf>
    <xf numFmtId="0" fontId="40" fillId="35" borderId="61" xfId="0" applyFont="1" applyFill="1" applyBorder="1" applyAlignment="1">
      <alignment horizontal="center" vertical="center" wrapText="1"/>
    </xf>
    <xf numFmtId="0" fontId="40" fillId="35" borderId="62" xfId="0" applyFont="1" applyFill="1" applyBorder="1" applyAlignment="1">
      <alignment horizontal="center" vertical="center" wrapText="1"/>
    </xf>
    <xf numFmtId="0" fontId="40" fillId="35" borderId="28" xfId="0" applyFont="1" applyFill="1" applyBorder="1" applyAlignment="1">
      <alignment horizontal="center" vertical="center" wrapText="1"/>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64" fillId="0" borderId="0" xfId="0" applyFont="1" applyBorder="1" applyAlignment="1">
      <alignment horizontal="center"/>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5" fillId="25" borderId="60"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1" xfId="0" applyFont="1" applyFill="1" applyBorder="1" applyAlignment="1">
      <alignment horizontal="center" vertical="center" wrapText="1"/>
    </xf>
    <xf numFmtId="0" fontId="75" fillId="25" borderId="62"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40" fillId="36" borderId="60"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69" fillId="25" borderId="5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64" fillId="0" borderId="0" xfId="0" applyFont="1" applyBorder="1" applyAlignment="1">
      <alignment horizontal="center" vertical="center"/>
    </xf>
    <xf numFmtId="0" fontId="64" fillId="0" borderId="29" xfId="0" applyFont="1" applyBorder="1" applyAlignment="1">
      <alignment horizontal="center" vertical="center"/>
    </xf>
    <xf numFmtId="0" fontId="64" fillId="0" borderId="30" xfId="0" applyFont="1" applyBorder="1" applyAlignment="1">
      <alignment horizontal="center" vertical="center"/>
    </xf>
    <xf numFmtId="0" fontId="64" fillId="0" borderId="31" xfId="0" applyFont="1" applyBorder="1" applyAlignment="1">
      <alignment horizontal="center" vertical="center"/>
    </xf>
    <xf numFmtId="0" fontId="64" fillId="0" borderId="32" xfId="0" applyFont="1" applyBorder="1" applyAlignment="1">
      <alignment horizontal="center" vertical="center"/>
    </xf>
    <xf numFmtId="0" fontId="64" fillId="0" borderId="33" xfId="0" applyFont="1" applyBorder="1" applyAlignment="1">
      <alignment horizontal="center" vertical="center"/>
    </xf>
    <xf numFmtId="0" fontId="64" fillId="0" borderId="34" xfId="0" applyFont="1" applyBorder="1" applyAlignment="1">
      <alignment horizontal="center" vertical="center"/>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0"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1" xfId="0" applyFont="1" applyFill="1" applyBorder="1" applyAlignment="1">
      <alignment horizontal="center" vertical="center" wrapText="1"/>
    </xf>
    <xf numFmtId="0" fontId="75" fillId="28" borderId="62"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0"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1"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72" fillId="11" borderId="19" xfId="0" applyFont="1" applyFill="1" applyBorder="1" applyAlignment="1">
      <alignment horizontal="center" vertical="center"/>
    </xf>
    <xf numFmtId="0" fontId="72" fillId="11" borderId="24" xfId="0" applyFont="1" applyFill="1" applyBorder="1" applyAlignment="1">
      <alignment horizontal="center" vertic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52" fillId="27" borderId="60"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Border="1" applyAlignment="1">
      <alignment horizontal="center" vertical="center"/>
    </xf>
    <xf numFmtId="0" fontId="52" fillId="27" borderId="21" xfId="10" applyFill="1" applyBorder="1" applyAlignment="1">
      <alignment horizontal="center" vertical="center"/>
    </xf>
    <xf numFmtId="0" fontId="52" fillId="27" borderId="61" xfId="10" applyFill="1" applyBorder="1" applyAlignment="1">
      <alignment horizontal="center" vertical="center"/>
    </xf>
    <xf numFmtId="0" fontId="52" fillId="27" borderId="62" xfId="10" applyFill="1" applyBorder="1" applyAlignment="1">
      <alignment horizontal="center" vertical="center"/>
    </xf>
    <xf numFmtId="0" fontId="52" fillId="27" borderId="28" xfId="10" applyFill="1" applyBorder="1" applyAlignment="1">
      <alignment horizontal="center" vertical="center"/>
    </xf>
    <xf numFmtId="0" fontId="55" fillId="0" borderId="9" xfId="0" applyFont="1" applyBorder="1" applyAlignment="1" applyProtection="1">
      <alignment horizontal="center" vertical="center"/>
      <protection locked="0"/>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8" fillId="0" borderId="0" xfId="0" applyFont="1" applyBorder="1" applyAlignment="1">
      <alignment horizontal="center"/>
    </xf>
    <xf numFmtId="0" fontId="63" fillId="24" borderId="60"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57" fillId="14" borderId="9" xfId="0" applyFont="1" applyFill="1" applyBorder="1" applyAlignment="1" applyProtection="1">
      <alignment horizontal="center" vertical="center" wrapText="1"/>
      <protection locked="0"/>
    </xf>
    <xf numFmtId="1" fontId="55" fillId="0" borderId="40" xfId="0" applyNumberFormat="1" applyFont="1" applyBorder="1" applyAlignment="1" applyProtection="1">
      <alignment horizontal="center" vertical="center"/>
      <protection hidden="1"/>
    </xf>
    <xf numFmtId="1" fontId="55" fillId="0" borderId="68" xfId="0" applyNumberFormat="1" applyFont="1" applyBorder="1" applyAlignment="1" applyProtection="1">
      <alignment horizontal="center" vertical="center"/>
      <protection hidden="1"/>
    </xf>
    <xf numFmtId="0" fontId="55" fillId="0" borderId="19" xfId="0" applyFont="1" applyBorder="1" applyAlignment="1" applyProtection="1">
      <alignment horizontal="center" vertical="center" wrapText="1"/>
      <protection locked="0"/>
    </xf>
    <xf numFmtId="0" fontId="55" fillId="0" borderId="24" xfId="0" applyFont="1" applyBorder="1" applyAlignment="1" applyProtection="1">
      <alignment horizontal="center" vertical="center" wrapText="1"/>
      <protection locked="0"/>
    </xf>
    <xf numFmtId="0" fontId="55" fillId="0" borderId="36" xfId="0" applyFont="1" applyBorder="1" applyAlignment="1" applyProtection="1">
      <alignment horizontal="center" vertical="center" wrapText="1"/>
      <protection locked="0"/>
    </xf>
    <xf numFmtId="0" fontId="55" fillId="0" borderId="50"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7" fillId="0" borderId="19" xfId="0" applyFont="1" applyBorder="1" applyAlignment="1" applyProtection="1">
      <alignment horizontal="center" vertical="center" wrapText="1"/>
      <protection locked="0"/>
    </xf>
    <xf numFmtId="0" fontId="57" fillId="0" borderId="24" xfId="0" applyFont="1" applyBorder="1" applyAlignment="1" applyProtection="1">
      <alignment horizontal="center" vertical="center" wrapText="1"/>
      <protection locked="0"/>
    </xf>
    <xf numFmtId="0" fontId="57" fillId="0" borderId="36" xfId="0" applyFont="1" applyBorder="1" applyAlignment="1" applyProtection="1">
      <alignment horizontal="center" vertical="center" wrapText="1"/>
      <protection locked="0"/>
    </xf>
    <xf numFmtId="0" fontId="55" fillId="0" borderId="59" xfId="0" applyFont="1" applyBorder="1" applyAlignment="1" applyProtection="1">
      <alignment horizontal="center" vertical="center"/>
      <protection hidden="1"/>
    </xf>
    <xf numFmtId="0" fontId="55" fillId="0" borderId="8" xfId="0" applyFont="1" applyBorder="1" applyAlignment="1" applyProtection="1">
      <alignment horizontal="center" vertical="center"/>
      <protection hidden="1"/>
    </xf>
    <xf numFmtId="0" fontId="55" fillId="0" borderId="9" xfId="0" applyFont="1" applyBorder="1" applyAlignment="1" applyProtection="1">
      <alignment horizontal="center" vertical="center"/>
      <protection hidden="1"/>
    </xf>
    <xf numFmtId="0" fontId="52" fillId="27" borderId="60"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Border="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66" fillId="0" borderId="9" xfId="0" applyFont="1" applyBorder="1" applyAlignment="1" applyProtection="1">
      <alignment horizontal="center" vertical="center" textRotation="90" wrapText="1"/>
      <protection locked="0"/>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60" xfId="0" applyFont="1" applyBorder="1" applyAlignment="1" applyProtection="1">
      <alignment horizontal="center" vertical="center" wrapText="1"/>
      <protection hidden="1"/>
    </xf>
    <xf numFmtId="0" fontId="55" fillId="0" borderId="20" xfId="0" applyFont="1" applyBorder="1" applyAlignment="1" applyProtection="1">
      <alignment horizontal="center" vertical="center" wrapText="1"/>
      <protection hidden="1"/>
    </xf>
    <xf numFmtId="0" fontId="55" fillId="0" borderId="61"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48" xfId="0" applyBorder="1" applyAlignment="1">
      <alignment horizontal="center" vertical="center" wrapText="1"/>
    </xf>
    <xf numFmtId="0" fontId="55" fillId="0" borderId="5" xfId="0" applyFont="1" applyBorder="1" applyAlignment="1" applyProtection="1">
      <alignment horizontal="left" vertical="center" wrapText="1"/>
      <protection locked="0"/>
    </xf>
    <xf numFmtId="0" fontId="55" fillId="0" borderId="8" xfId="0" applyFont="1" applyBorder="1" applyAlignment="1" applyProtection="1">
      <alignment horizontal="left" vertical="center" wrapText="1"/>
      <protection locked="0"/>
    </xf>
    <xf numFmtId="0" fontId="55" fillId="0" borderId="9" xfId="0" applyFont="1" applyBorder="1" applyAlignment="1" applyProtection="1">
      <alignment horizontal="left" vertical="center" wrapText="1"/>
      <protection locked="0"/>
    </xf>
    <xf numFmtId="0" fontId="55" fillId="0" borderId="43" xfId="0" applyFont="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9" xfId="0" applyBorder="1" applyAlignment="1">
      <alignment horizontal="left" vertical="center" wrapText="1"/>
    </xf>
    <xf numFmtId="0" fontId="57" fillId="0" borderId="60" xfId="0" applyFont="1" applyBorder="1" applyAlignment="1" applyProtection="1">
      <alignment horizontal="left" vertical="center" wrapText="1"/>
      <protection locked="0"/>
    </xf>
    <xf numFmtId="0" fontId="57" fillId="0" borderId="35" xfId="0" applyFont="1" applyBorder="1" applyAlignment="1" applyProtection="1">
      <alignment horizontal="left" vertical="center" wrapText="1"/>
      <protection locked="0"/>
    </xf>
    <xf numFmtId="0" fontId="57" fillId="0" borderId="37" xfId="0" applyFont="1" applyBorder="1" applyAlignment="1" applyProtection="1">
      <alignment horizontal="left" vertical="center" wrapText="1"/>
      <protection locked="0"/>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28" xfId="0" applyBorder="1" applyAlignment="1">
      <alignment horizontal="left" vertical="center" wrapText="1"/>
    </xf>
    <xf numFmtId="0" fontId="57" fillId="0" borderId="60" xfId="0" applyFont="1" applyBorder="1" applyAlignment="1" applyProtection="1">
      <alignment horizontal="center" vertical="center" wrapText="1"/>
      <protection locked="0"/>
    </xf>
    <xf numFmtId="0" fontId="57" fillId="0" borderId="35"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20" xfId="0" applyFont="1" applyBorder="1" applyAlignment="1" applyProtection="1">
      <alignment horizontal="center" vertical="center" wrapText="1"/>
      <protection locked="0"/>
    </xf>
    <xf numFmtId="0" fontId="57" fillId="0" borderId="0" xfId="0" applyFont="1" applyBorder="1" applyAlignment="1" applyProtection="1">
      <alignment horizontal="center" vertical="center" wrapText="1"/>
      <protection locked="0"/>
    </xf>
    <xf numFmtId="0" fontId="57" fillId="0" borderId="21"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62" xfId="0" applyFont="1" applyBorder="1" applyAlignment="1" applyProtection="1">
      <alignment horizontal="center" vertical="center" wrapText="1"/>
      <protection locked="0"/>
    </xf>
    <xf numFmtId="0" fontId="57" fillId="0" borderId="28" xfId="0" applyFont="1" applyBorder="1" applyAlignment="1" applyProtection="1">
      <alignment horizontal="center" vertical="center" wrapText="1"/>
      <protection locked="0"/>
    </xf>
    <xf numFmtId="0" fontId="55" fillId="0" borderId="43" xfId="0" applyFont="1" applyBorder="1" applyAlignment="1">
      <alignment horizontal="left" vertical="center" wrapText="1"/>
    </xf>
    <xf numFmtId="0" fontId="55" fillId="0" borderId="48" xfId="0" applyFont="1" applyBorder="1" applyAlignment="1">
      <alignment horizontal="left" vertical="center" wrapText="1"/>
    </xf>
    <xf numFmtId="0" fontId="0" fillId="0" borderId="43" xfId="0" applyBorder="1" applyAlignment="1">
      <alignment horizontal="center" vertical="center" wrapText="1"/>
    </xf>
    <xf numFmtId="0" fontId="52" fillId="27" borderId="20" xfId="10" applyFill="1" applyBorder="1" applyAlignment="1" applyProtection="1">
      <alignment horizontal="center" vertical="center"/>
      <protection locked="0"/>
    </xf>
    <xf numFmtId="0" fontId="52" fillId="27" borderId="0" xfId="10" applyFill="1" applyBorder="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73" fillId="31" borderId="60"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3"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54" xfId="0" applyFill="1" applyBorder="1" applyAlignment="1">
      <alignment horizontal="justify" vertical="center"/>
    </xf>
    <xf numFmtId="0" fontId="63" fillId="21" borderId="26" xfId="0" applyFont="1" applyFill="1" applyBorder="1" applyAlignment="1">
      <alignment horizontal="center"/>
    </xf>
    <xf numFmtId="0" fontId="63" fillId="21" borderId="49" xfId="0" applyFont="1" applyFill="1" applyBorder="1" applyAlignment="1">
      <alignment horizontal="center"/>
    </xf>
    <xf numFmtId="0" fontId="63" fillId="21" borderId="7" xfId="0" applyFont="1" applyFill="1" applyBorder="1" applyAlignment="1">
      <alignment horizontal="center"/>
    </xf>
    <xf numFmtId="0" fontId="63" fillId="14" borderId="66"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3" fillId="0" borderId="1" xfId="12" applyBorder="1" applyAlignment="1">
      <alignment horizontal="left" vertical="center" wrapText="1"/>
    </xf>
    <xf numFmtId="0" fontId="3" fillId="0" borderId="68" xfId="12" applyBorder="1" applyAlignment="1">
      <alignment horizontal="center" vertical="center" wrapText="1"/>
    </xf>
    <xf numFmtId="0" fontId="3" fillId="0" borderId="59"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7" fillId="11" borderId="1" xfId="12" applyFont="1" applyFill="1" applyBorder="1" applyAlignment="1">
      <alignment horizontal="center" vertical="center"/>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5"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4" xfId="12" applyFont="1" applyFill="1" applyBorder="1" applyAlignment="1">
      <alignment horizontal="center" vertical="center" wrapText="1"/>
    </xf>
    <xf numFmtId="0" fontId="12" fillId="12" borderId="5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4" xfId="12" applyFont="1" applyFill="1" applyBorder="1" applyAlignment="1">
      <alignment horizontal="center" vertical="center"/>
    </xf>
    <xf numFmtId="0" fontId="11" fillId="15" borderId="5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4" xfId="12" applyFont="1" applyFill="1" applyBorder="1" applyAlignment="1">
      <alignment horizontal="center" vertical="center"/>
    </xf>
    <xf numFmtId="0" fontId="5" fillId="11" borderId="5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4" xfId="12" applyFont="1" applyFill="1" applyBorder="1" applyAlignment="1">
      <alignment horizontal="center" vertical="center"/>
    </xf>
    <xf numFmtId="0" fontId="5" fillId="2" borderId="5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4" xfId="12" applyFont="1" applyFill="1" applyBorder="1" applyAlignment="1">
      <alignment horizontal="center" vertical="center" wrapText="1"/>
    </xf>
    <xf numFmtId="0" fontId="11" fillId="12" borderId="5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4" xfId="12" applyFont="1" applyFill="1" applyBorder="1" applyAlignment="1">
      <alignment horizontal="center" vertical="center" wrapText="1"/>
    </xf>
    <xf numFmtId="0" fontId="11" fillId="13" borderId="5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4" xfId="12" applyFont="1" applyFill="1" applyBorder="1" applyAlignment="1">
      <alignment horizontal="center" vertical="center"/>
    </xf>
    <xf numFmtId="0" fontId="11" fillId="13" borderId="5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4" xfId="12" applyFont="1" applyFill="1" applyBorder="1" applyAlignment="1">
      <alignment horizontal="center" vertical="center" wrapText="1"/>
    </xf>
    <xf numFmtId="0" fontId="11" fillId="16" borderId="5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4" xfId="12" applyFont="1" applyFill="1" applyBorder="1" applyAlignment="1">
      <alignment horizontal="center" vertical="center"/>
    </xf>
    <xf numFmtId="0" fontId="11" fillId="16" borderId="50"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4" xfId="12" applyFont="1" applyFill="1" applyBorder="1" applyAlignment="1">
      <alignment horizontal="center" vertical="center" wrapText="1"/>
    </xf>
    <xf numFmtId="0" fontId="11" fillId="15" borderId="5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80" fillId="40" borderId="60"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1" xfId="0" applyFont="1" applyFill="1" applyBorder="1" applyAlignment="1">
      <alignment horizontal="center" vertical="center"/>
    </xf>
    <xf numFmtId="0" fontId="80" fillId="40" borderId="62"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4" xfId="0" applyFont="1" applyBorder="1" applyAlignment="1">
      <alignment horizontal="center" vertical="center"/>
    </xf>
    <xf numFmtId="0" fontId="54" fillId="0" borderId="50" xfId="0" applyFont="1" applyBorder="1" applyAlignment="1">
      <alignment horizontal="center" vertical="center"/>
    </xf>
    <xf numFmtId="0" fontId="54" fillId="0" borderId="25" xfId="0" applyFont="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5" xfId="0" applyFont="1" applyFill="1" applyBorder="1" applyAlignment="1">
      <alignment horizontal="center" vertical="center" wrapText="1"/>
    </xf>
    <xf numFmtId="0" fontId="72" fillId="39" borderId="46"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49" xfId="0" applyFont="1" applyFill="1" applyBorder="1" applyAlignment="1">
      <alignment horizontal="center" vertical="center"/>
    </xf>
    <xf numFmtId="0" fontId="63" fillId="39" borderId="7" xfId="0" applyFont="1" applyFill="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8">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75364E4-3B72-4381-B951-112BA8C9E720}"/>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22" name="Imagen 2">
          <a:extLst>
            <a:ext uri="{FF2B5EF4-FFF2-40B4-BE49-F238E27FC236}">
              <a16:creationId xmlns:a16="http://schemas.microsoft.com/office/drawing/2014/main" id="{3CF01594-BB67-4DED-BD22-2803009E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23" name="Imagen 3">
          <a:extLst>
            <a:ext uri="{FF2B5EF4-FFF2-40B4-BE49-F238E27FC236}">
              <a16:creationId xmlns:a16="http://schemas.microsoft.com/office/drawing/2014/main" id="{92753D8F-24EB-4D24-8417-04D772DDF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93" name="Imagen 2">
          <a:extLst>
            <a:ext uri="{FF2B5EF4-FFF2-40B4-BE49-F238E27FC236}">
              <a16:creationId xmlns:a16="http://schemas.microsoft.com/office/drawing/2014/main" id="{E3C18B37-6D6E-43E4-9106-8971E1A05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556847</xdr:colOff>
      <xdr:row>100</xdr:row>
      <xdr:rowOff>95250</xdr:rowOff>
    </xdr:from>
    <xdr:to>
      <xdr:col>1</xdr:col>
      <xdr:colOff>1339362</xdr:colOff>
      <xdr:row>103</xdr:row>
      <xdr:rowOff>166687</xdr:rowOff>
    </xdr:to>
    <xdr:pic>
      <xdr:nvPicPr>
        <xdr:cNvPr id="9" name="Imagen 8" descr="escudo_negro">
          <a:extLst>
            <a:ext uri="{FF2B5EF4-FFF2-40B4-BE49-F238E27FC236}">
              <a16:creationId xmlns:a16="http://schemas.microsoft.com/office/drawing/2014/main" id="{59BF6EDB-FB1E-42ED-AF7C-4293E65DA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222" y="95250"/>
          <a:ext cx="78251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654099</xdr:colOff>
      <xdr:row>100</xdr:row>
      <xdr:rowOff>146539</xdr:rowOff>
    </xdr:from>
    <xdr:to>
      <xdr:col>18</xdr:col>
      <xdr:colOff>538531</xdr:colOff>
      <xdr:row>104</xdr:row>
      <xdr:rowOff>0</xdr:rowOff>
    </xdr:to>
    <xdr:pic>
      <xdr:nvPicPr>
        <xdr:cNvPr id="10" name="Imagen 1" descr="LOGO-OFICIAL-Proteccion-Animal-Bogota 28-11-2018">
          <a:extLst>
            <a:ext uri="{FF2B5EF4-FFF2-40B4-BE49-F238E27FC236}">
              <a16:creationId xmlns:a16="http://schemas.microsoft.com/office/drawing/2014/main" id="{FA2B72B4-8BE2-4769-9CEC-0C6A1EF07E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73830" y="146539"/>
          <a:ext cx="1027432" cy="1055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527539</xdr:colOff>
      <xdr:row>100</xdr:row>
      <xdr:rowOff>161192</xdr:rowOff>
    </xdr:from>
    <xdr:to>
      <xdr:col>41</xdr:col>
      <xdr:colOff>309394</xdr:colOff>
      <xdr:row>104</xdr:row>
      <xdr:rowOff>0</xdr:rowOff>
    </xdr:to>
    <xdr:pic>
      <xdr:nvPicPr>
        <xdr:cNvPr id="11" name="Imagen 1" descr="LOGO-OFICIAL-Proteccion-Animal-Bogota 28-11-2018">
          <a:extLst>
            <a:ext uri="{FF2B5EF4-FFF2-40B4-BE49-F238E27FC236}">
              <a16:creationId xmlns:a16="http://schemas.microsoft.com/office/drawing/2014/main" id="{1CAF3A33-684B-463C-8CE4-A43DDAEFE8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8193" y="161192"/>
          <a:ext cx="1027432" cy="104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615461</xdr:colOff>
      <xdr:row>100</xdr:row>
      <xdr:rowOff>131884</xdr:rowOff>
    </xdr:from>
    <xdr:to>
      <xdr:col>45</xdr:col>
      <xdr:colOff>328245</xdr:colOff>
      <xdr:row>104</xdr:row>
      <xdr:rowOff>0</xdr:rowOff>
    </xdr:to>
    <xdr:pic>
      <xdr:nvPicPr>
        <xdr:cNvPr id="14" name="Imagen 13" descr="escudo_negro">
          <a:extLst>
            <a:ext uri="{FF2B5EF4-FFF2-40B4-BE49-F238E27FC236}">
              <a16:creationId xmlns:a16="http://schemas.microsoft.com/office/drawing/2014/main" id="{8BFFC297-7C8C-40F6-A4D8-8686056462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10807" y="131884"/>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C3024A-D086-4E14-B717-F32CBAB8D24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1EC292B-007A-4CFE-8299-D9D5DD9A1F9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ED7D407-BF10-42F3-9A7A-6C3A3CE2746E}"/>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E069C15-0FB3-44C2-8DB9-B3707850BF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42ECFB1-4668-4CED-BD49-DAF1BD88A7BB}"/>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10"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38" t="s">
        <v>0</v>
      </c>
      <c r="C3" s="239"/>
      <c r="D3" s="239"/>
    </row>
    <row r="4" spans="2:4" ht="108" customHeight="1" x14ac:dyDescent="0.25">
      <c r="B4" s="111" t="s">
        <v>224</v>
      </c>
      <c r="C4" s="111" t="s">
        <v>225</v>
      </c>
      <c r="D4" s="111" t="s">
        <v>226</v>
      </c>
    </row>
    <row r="5" spans="2:4" ht="45" x14ac:dyDescent="0.25">
      <c r="B5" s="73" t="s">
        <v>184</v>
      </c>
      <c r="C5" s="235" t="s">
        <v>221</v>
      </c>
      <c r="D5" s="237" t="s">
        <v>201</v>
      </c>
    </row>
    <row r="6" spans="2:4" ht="45" x14ac:dyDescent="0.25">
      <c r="B6" s="73" t="s">
        <v>185</v>
      </c>
      <c r="C6" s="236"/>
      <c r="D6" s="236"/>
    </row>
    <row r="7" spans="2:4" ht="75" x14ac:dyDescent="0.25">
      <c r="B7" s="112" t="s">
        <v>186</v>
      </c>
      <c r="C7" s="113" t="s">
        <v>219</v>
      </c>
      <c r="D7" s="113" t="s">
        <v>202</v>
      </c>
    </row>
    <row r="8" spans="2:4" ht="60" x14ac:dyDescent="0.25">
      <c r="B8" s="112" t="s">
        <v>187</v>
      </c>
      <c r="C8" s="113" t="s">
        <v>220</v>
      </c>
      <c r="D8" s="113" t="s">
        <v>203</v>
      </c>
    </row>
    <row r="9" spans="2:4" ht="50.25" customHeight="1" x14ac:dyDescent="0.25">
      <c r="B9" s="114" t="s">
        <v>218</v>
      </c>
      <c r="C9" s="114" t="s">
        <v>222</v>
      </c>
      <c r="D9" s="113" t="s">
        <v>204</v>
      </c>
    </row>
    <row r="10" spans="2:4" ht="62.25" customHeight="1" x14ac:dyDescent="0.25">
      <c r="B10" s="114" t="s">
        <v>214</v>
      </c>
      <c r="C10" s="110" t="s">
        <v>223</v>
      </c>
      <c r="D10" s="114" t="s">
        <v>205</v>
      </c>
    </row>
    <row r="11" spans="2:4" ht="64.5" customHeight="1" x14ac:dyDescent="0.25">
      <c r="B11" s="114"/>
      <c r="C11" s="114" t="s">
        <v>215</v>
      </c>
      <c r="D11" s="115" t="s">
        <v>206</v>
      </c>
    </row>
    <row r="12" spans="2:4" ht="81.75" customHeight="1" x14ac:dyDescent="0.25">
      <c r="B12" s="74"/>
    </row>
    <row r="13" spans="2:4" ht="81.75" customHeight="1" x14ac:dyDescent="0.25">
      <c r="B13" s="74"/>
    </row>
    <row r="14" spans="2:4" ht="81.75" customHeight="1" x14ac:dyDescent="0.25">
      <c r="B14" s="74"/>
    </row>
    <row r="15" spans="2:4" ht="81.75" customHeight="1" x14ac:dyDescent="0.25">
      <c r="B15" s="74"/>
    </row>
    <row r="16" spans="2:4" ht="81.75" customHeight="1" x14ac:dyDescent="0.25">
      <c r="B16" s="7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4"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8" max="8" width="20.14062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49"/>
      <c r="C2" s="249"/>
      <c r="D2" s="249"/>
      <c r="E2" s="249"/>
      <c r="F2" s="248" t="s">
        <v>188</v>
      </c>
      <c r="G2" s="248"/>
      <c r="H2" s="248"/>
      <c r="I2" s="248"/>
      <c r="J2" s="248"/>
      <c r="K2" s="248"/>
      <c r="L2" s="248"/>
      <c r="M2" s="248"/>
      <c r="N2" s="248"/>
      <c r="O2" s="248"/>
      <c r="P2" s="248"/>
      <c r="Q2" s="248"/>
    </row>
    <row r="3" spans="2:17" x14ac:dyDescent="0.25">
      <c r="B3" s="249"/>
      <c r="C3" s="249"/>
      <c r="D3" s="249"/>
      <c r="E3" s="249"/>
      <c r="F3" s="248" t="s">
        <v>312</v>
      </c>
      <c r="G3" s="248"/>
      <c r="H3" s="248"/>
      <c r="I3" s="248"/>
      <c r="J3" s="248"/>
      <c r="K3" s="248"/>
      <c r="L3" s="248"/>
      <c r="M3" s="248"/>
      <c r="N3" s="248"/>
      <c r="O3" s="248"/>
      <c r="P3" s="248"/>
      <c r="Q3" s="248"/>
    </row>
    <row r="4" spans="2:17" ht="15" customHeight="1" x14ac:dyDescent="0.25">
      <c r="B4" s="249"/>
      <c r="C4" s="249"/>
      <c r="D4" s="249"/>
      <c r="E4" s="249"/>
      <c r="F4" s="248" t="s">
        <v>191</v>
      </c>
      <c r="G4" s="248"/>
      <c r="H4" s="248"/>
      <c r="I4" s="248"/>
      <c r="J4" s="248"/>
      <c r="K4" s="248"/>
      <c r="L4" s="248"/>
      <c r="M4" s="248"/>
      <c r="N4" s="248"/>
      <c r="O4" s="248"/>
      <c r="P4" s="248"/>
      <c r="Q4" s="248"/>
    </row>
    <row r="5" spans="2:17" x14ac:dyDescent="0.25">
      <c r="B5" s="249"/>
      <c r="C5" s="249"/>
      <c r="D5" s="249"/>
      <c r="E5" s="249"/>
      <c r="F5" s="250" t="s">
        <v>311</v>
      </c>
      <c r="G5" s="251"/>
      <c r="H5" s="251"/>
      <c r="I5" s="251"/>
      <c r="J5" s="251"/>
      <c r="K5" s="251"/>
      <c r="L5" s="251"/>
      <c r="M5" s="252"/>
      <c r="N5" s="241" t="s">
        <v>207</v>
      </c>
      <c r="O5" s="253"/>
      <c r="P5" s="248"/>
      <c r="Q5" s="248"/>
    </row>
    <row r="6" spans="2:17" x14ac:dyDescent="0.25">
      <c r="B6" s="249"/>
      <c r="C6" s="249"/>
      <c r="D6" s="249"/>
      <c r="E6" s="249"/>
      <c r="F6" s="241" t="s">
        <v>194</v>
      </c>
      <c r="G6" s="241"/>
      <c r="H6" s="241"/>
      <c r="I6" s="241"/>
      <c r="J6" s="241"/>
      <c r="K6" s="241"/>
      <c r="L6" s="241"/>
      <c r="M6" s="241"/>
      <c r="N6" s="242" t="s">
        <v>195</v>
      </c>
      <c r="O6" s="243"/>
      <c r="P6" s="248"/>
      <c r="Q6" s="248"/>
    </row>
    <row r="7" spans="2:17" x14ac:dyDescent="0.25">
      <c r="B7" s="244" t="s">
        <v>279</v>
      </c>
      <c r="C7" s="244"/>
      <c r="D7" s="244"/>
      <c r="E7" s="244"/>
      <c r="F7" s="244"/>
      <c r="G7" s="244"/>
      <c r="H7" s="244"/>
      <c r="I7" s="244"/>
      <c r="J7" s="244"/>
      <c r="K7" s="244"/>
      <c r="L7" s="244"/>
      <c r="M7" s="244"/>
      <c r="N7" s="244"/>
      <c r="O7" s="244"/>
      <c r="P7" s="244"/>
      <c r="Q7" s="244"/>
    </row>
    <row r="8" spans="2:17" x14ac:dyDescent="0.25">
      <c r="B8" s="240" t="s">
        <v>280</v>
      </c>
      <c r="C8" s="240"/>
      <c r="D8" s="240"/>
      <c r="E8" s="240"/>
      <c r="F8" s="245" t="s">
        <v>281</v>
      </c>
      <c r="G8" s="240" t="s">
        <v>47</v>
      </c>
      <c r="H8" s="240"/>
      <c r="I8" s="245" t="s">
        <v>282</v>
      </c>
      <c r="J8" s="245"/>
      <c r="K8" s="245"/>
      <c r="L8" s="245"/>
      <c r="M8" s="245"/>
      <c r="N8" s="245"/>
      <c r="O8" s="245"/>
      <c r="P8" s="245"/>
      <c r="Q8" s="245"/>
    </row>
    <row r="9" spans="2:17" x14ac:dyDescent="0.25">
      <c r="B9" s="240"/>
      <c r="C9" s="240"/>
      <c r="D9" s="240"/>
      <c r="E9" s="240"/>
      <c r="F9" s="245"/>
      <c r="G9" s="240"/>
      <c r="H9" s="240"/>
      <c r="I9" s="245"/>
      <c r="J9" s="245"/>
      <c r="K9" s="245"/>
      <c r="L9" s="245"/>
      <c r="M9" s="245"/>
      <c r="N9" s="245"/>
      <c r="O9" s="245"/>
      <c r="P9" s="245"/>
      <c r="Q9" s="245"/>
    </row>
    <row r="10" spans="2:17" x14ac:dyDescent="0.25">
      <c r="B10" s="240">
        <v>2018</v>
      </c>
      <c r="C10" s="240"/>
      <c r="D10" s="240"/>
      <c r="E10" s="240"/>
      <c r="F10" s="210">
        <v>1</v>
      </c>
      <c r="G10" s="240" t="s">
        <v>394</v>
      </c>
      <c r="H10" s="240"/>
      <c r="I10" s="240"/>
      <c r="J10" s="240"/>
      <c r="K10" s="240"/>
      <c r="L10" s="240"/>
      <c r="M10" s="240"/>
      <c r="N10" s="240"/>
      <c r="O10" s="240"/>
      <c r="P10" s="240"/>
      <c r="Q10" s="240"/>
    </row>
    <row r="11" spans="2:17" ht="63" customHeight="1" x14ac:dyDescent="0.25">
      <c r="B11" s="246">
        <v>43564</v>
      </c>
      <c r="C11" s="240"/>
      <c r="D11" s="240"/>
      <c r="E11" s="240"/>
      <c r="F11" s="118">
        <v>2</v>
      </c>
      <c r="G11" s="247" t="s">
        <v>374</v>
      </c>
      <c r="H11" s="247"/>
      <c r="I11" s="240"/>
      <c r="J11" s="240"/>
      <c r="K11" s="240"/>
      <c r="L11" s="240"/>
      <c r="M11" s="240"/>
      <c r="N11" s="240"/>
      <c r="O11" s="240"/>
      <c r="P11" s="240"/>
      <c r="Q11" s="240"/>
    </row>
    <row r="12" spans="2:17" x14ac:dyDescent="0.25">
      <c r="B12" s="240"/>
      <c r="C12" s="240"/>
      <c r="D12" s="240"/>
      <c r="E12" s="240"/>
      <c r="F12" s="117"/>
      <c r="G12" s="240"/>
      <c r="H12" s="240"/>
      <c r="I12" s="240"/>
      <c r="J12" s="240"/>
      <c r="K12" s="240"/>
      <c r="L12" s="240"/>
      <c r="M12" s="240"/>
      <c r="N12" s="240"/>
      <c r="O12" s="240"/>
      <c r="P12" s="240"/>
      <c r="Q12" s="240"/>
    </row>
    <row r="13" spans="2:17" x14ac:dyDescent="0.25">
      <c r="B13" s="240"/>
      <c r="C13" s="240"/>
      <c r="D13" s="240"/>
      <c r="E13" s="240"/>
      <c r="F13" s="117"/>
      <c r="G13" s="240"/>
      <c r="H13" s="240"/>
      <c r="I13" s="240"/>
      <c r="J13" s="240"/>
      <c r="K13" s="240"/>
      <c r="L13" s="240"/>
      <c r="M13" s="240"/>
      <c r="N13" s="240"/>
      <c r="O13" s="240"/>
      <c r="P13" s="240"/>
      <c r="Q13" s="240"/>
    </row>
    <row r="14" spans="2:17" x14ac:dyDescent="0.25">
      <c r="B14" s="240"/>
      <c r="C14" s="240"/>
      <c r="D14" s="240"/>
      <c r="E14" s="240"/>
      <c r="F14" s="117"/>
      <c r="G14" s="240"/>
      <c r="H14" s="240"/>
      <c r="I14" s="240"/>
      <c r="J14" s="240"/>
      <c r="K14" s="240"/>
      <c r="L14" s="240"/>
      <c r="M14" s="240"/>
      <c r="N14" s="240"/>
      <c r="O14" s="240"/>
      <c r="P14" s="240"/>
      <c r="Q14" s="240"/>
    </row>
    <row r="15" spans="2:17" x14ac:dyDescent="0.25">
      <c r="B15" s="240"/>
      <c r="C15" s="240"/>
      <c r="D15" s="240"/>
      <c r="E15" s="240"/>
      <c r="F15" s="117"/>
      <c r="G15" s="240"/>
      <c r="H15" s="240"/>
      <c r="I15" s="240"/>
      <c r="J15" s="240"/>
      <c r="K15" s="240"/>
      <c r="L15" s="240"/>
      <c r="M15" s="240"/>
      <c r="N15" s="240"/>
      <c r="O15" s="240"/>
      <c r="P15" s="240"/>
      <c r="Q15" s="240"/>
    </row>
    <row r="16" spans="2:17" x14ac:dyDescent="0.25">
      <c r="B16" s="240"/>
      <c r="C16" s="240"/>
      <c r="D16" s="240"/>
      <c r="E16" s="240"/>
      <c r="F16" s="117"/>
      <c r="G16" s="240"/>
      <c r="H16" s="240"/>
      <c r="I16" s="240"/>
      <c r="J16" s="240"/>
      <c r="K16" s="240"/>
      <c r="L16" s="240"/>
      <c r="M16" s="240"/>
      <c r="N16" s="240"/>
      <c r="O16" s="240"/>
      <c r="P16" s="240"/>
      <c r="Q16" s="240"/>
    </row>
    <row r="17" spans="2:17" x14ac:dyDescent="0.25">
      <c r="B17" s="240"/>
      <c r="C17" s="240"/>
      <c r="D17" s="240"/>
      <c r="E17" s="240"/>
      <c r="F17" s="117"/>
      <c r="G17" s="240"/>
      <c r="H17" s="240"/>
      <c r="I17" s="240"/>
      <c r="J17" s="240"/>
      <c r="K17" s="240"/>
      <c r="L17" s="240"/>
      <c r="M17" s="240"/>
      <c r="N17" s="240"/>
      <c r="O17" s="240"/>
      <c r="P17" s="240"/>
      <c r="Q17" s="240"/>
    </row>
    <row r="18" spans="2:17" x14ac:dyDescent="0.25">
      <c r="B18" s="240"/>
      <c r="C18" s="240"/>
      <c r="D18" s="240"/>
      <c r="E18" s="240"/>
      <c r="F18" s="117"/>
      <c r="G18" s="240"/>
      <c r="H18" s="240"/>
      <c r="I18" s="240"/>
      <c r="J18" s="240"/>
      <c r="K18" s="240"/>
      <c r="L18" s="240"/>
      <c r="M18" s="240"/>
      <c r="N18" s="240"/>
      <c r="O18" s="240"/>
      <c r="P18" s="240"/>
      <c r="Q18" s="240"/>
    </row>
    <row r="19" spans="2:17" x14ac:dyDescent="0.25">
      <c r="B19" s="240"/>
      <c r="C19" s="240"/>
      <c r="D19" s="240"/>
      <c r="E19" s="240"/>
      <c r="F19" s="117"/>
      <c r="G19" s="240"/>
      <c r="H19" s="240"/>
      <c r="I19" s="240"/>
      <c r="J19" s="240"/>
      <c r="K19" s="240"/>
      <c r="L19" s="240"/>
      <c r="M19" s="240"/>
      <c r="N19" s="240"/>
      <c r="O19" s="240"/>
      <c r="P19" s="240"/>
      <c r="Q19" s="240"/>
    </row>
    <row r="20" spans="2:17" x14ac:dyDescent="0.25">
      <c r="B20" s="240"/>
      <c r="C20" s="240"/>
      <c r="D20" s="240"/>
      <c r="E20" s="240"/>
      <c r="F20" s="117"/>
      <c r="G20" s="240"/>
      <c r="H20" s="240"/>
      <c r="I20" s="240"/>
      <c r="J20" s="240"/>
      <c r="K20" s="240"/>
      <c r="L20" s="240"/>
      <c r="M20" s="240"/>
      <c r="N20" s="240"/>
      <c r="O20" s="240"/>
      <c r="P20" s="240"/>
      <c r="Q20" s="240"/>
    </row>
    <row r="21" spans="2:17" x14ac:dyDescent="0.25">
      <c r="B21" s="240"/>
      <c r="C21" s="240"/>
      <c r="D21" s="240"/>
      <c r="E21" s="240"/>
      <c r="F21" s="117"/>
      <c r="G21" s="240"/>
      <c r="H21" s="240"/>
      <c r="I21" s="240"/>
      <c r="J21" s="240"/>
      <c r="K21" s="240"/>
      <c r="L21" s="240"/>
      <c r="M21" s="240"/>
      <c r="N21" s="240"/>
      <c r="O21" s="240"/>
      <c r="P21" s="240"/>
      <c r="Q21" s="240"/>
    </row>
    <row r="22" spans="2:17" x14ac:dyDescent="0.25">
      <c r="B22" s="240"/>
      <c r="C22" s="240"/>
      <c r="D22" s="240"/>
      <c r="E22" s="240"/>
      <c r="F22" s="117"/>
      <c r="G22" s="240"/>
      <c r="H22" s="240"/>
      <c r="I22" s="240"/>
      <c r="J22" s="240"/>
      <c r="K22" s="240"/>
      <c r="L22" s="240"/>
      <c r="M22" s="240"/>
      <c r="N22" s="240"/>
      <c r="O22" s="240"/>
      <c r="P22" s="240"/>
      <c r="Q22" s="240"/>
    </row>
    <row r="23" spans="2:17" x14ac:dyDescent="0.25">
      <c r="B23" s="240"/>
      <c r="C23" s="240"/>
      <c r="D23" s="240"/>
      <c r="E23" s="240"/>
      <c r="F23" s="117"/>
      <c r="G23" s="240"/>
      <c r="H23" s="240"/>
      <c r="I23" s="240"/>
      <c r="J23" s="240"/>
      <c r="K23" s="240"/>
      <c r="L23" s="240"/>
      <c r="M23" s="240"/>
      <c r="N23" s="240"/>
      <c r="O23" s="240"/>
      <c r="P23" s="240"/>
      <c r="Q23" s="240"/>
    </row>
    <row r="24" spans="2:17" x14ac:dyDescent="0.25">
      <c r="B24" s="240"/>
      <c r="C24" s="240"/>
      <c r="D24" s="240"/>
      <c r="E24" s="240"/>
      <c r="F24" s="117"/>
      <c r="G24" s="240"/>
      <c r="H24" s="240"/>
      <c r="I24" s="240"/>
      <c r="J24" s="240"/>
      <c r="K24" s="240"/>
      <c r="L24" s="240"/>
      <c r="M24" s="240"/>
      <c r="N24" s="240"/>
      <c r="O24" s="240"/>
      <c r="P24" s="240"/>
      <c r="Q24" s="240"/>
    </row>
    <row r="25" spans="2:17" x14ac:dyDescent="0.25">
      <c r="B25" s="240"/>
      <c r="C25" s="240"/>
      <c r="D25" s="240"/>
      <c r="E25" s="240"/>
      <c r="F25" s="117"/>
      <c r="G25" s="240"/>
      <c r="H25" s="240"/>
      <c r="I25" s="240"/>
      <c r="J25" s="240"/>
      <c r="K25" s="240"/>
      <c r="L25" s="240"/>
      <c r="M25" s="240"/>
      <c r="N25" s="240"/>
      <c r="O25" s="240"/>
      <c r="P25" s="240"/>
      <c r="Q25" s="240"/>
    </row>
    <row r="26" spans="2:17" x14ac:dyDescent="0.25">
      <c r="B26" s="240"/>
      <c r="C26" s="240"/>
      <c r="D26" s="240"/>
      <c r="E26" s="240"/>
      <c r="F26" s="117"/>
      <c r="G26" s="240"/>
      <c r="H26" s="240"/>
      <c r="I26" s="240"/>
      <c r="J26" s="240"/>
      <c r="K26" s="240"/>
      <c r="L26" s="240"/>
      <c r="M26" s="240"/>
      <c r="N26" s="240"/>
      <c r="O26" s="240"/>
      <c r="P26" s="240"/>
      <c r="Q26" s="240"/>
    </row>
  </sheetData>
  <mergeCells count="65">
    <mergeCell ref="I26:Q26"/>
    <mergeCell ref="I23:Q23"/>
    <mergeCell ref="I14:Q14"/>
    <mergeCell ref="I17:Q17"/>
    <mergeCell ref="I16:Q16"/>
    <mergeCell ref="I24:Q24"/>
    <mergeCell ref="I25:Q25"/>
    <mergeCell ref="I18:Q18"/>
    <mergeCell ref="I19:Q19"/>
    <mergeCell ref="I20:Q20"/>
    <mergeCell ref="I21:Q21"/>
    <mergeCell ref="I22:Q22"/>
    <mergeCell ref="B15:E15"/>
    <mergeCell ref="G16:H16"/>
    <mergeCell ref="G17:H17"/>
    <mergeCell ref="B26:E26"/>
    <mergeCell ref="B20:E20"/>
    <mergeCell ref="B21:E21"/>
    <mergeCell ref="B22:E22"/>
    <mergeCell ref="B23:E23"/>
    <mergeCell ref="B24:E24"/>
    <mergeCell ref="B25:E25"/>
    <mergeCell ref="G26:H26"/>
    <mergeCell ref="G25:H25"/>
    <mergeCell ref="G20:H20"/>
    <mergeCell ref="G21:H21"/>
    <mergeCell ref="G23:H23"/>
    <mergeCell ref="G24:H24"/>
    <mergeCell ref="G22:H22"/>
    <mergeCell ref="B16:E16"/>
    <mergeCell ref="B17:E17"/>
    <mergeCell ref="B18:E18"/>
    <mergeCell ref="B19:E19"/>
    <mergeCell ref="G18:H18"/>
    <mergeCell ref="G19:H19"/>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F6:M6"/>
    <mergeCell ref="N6:O6"/>
    <mergeCell ref="B7:Q7"/>
    <mergeCell ref="F8:F9"/>
    <mergeCell ref="B11:E11"/>
    <mergeCell ref="G10:H10"/>
    <mergeCell ref="G11:H11"/>
    <mergeCell ref="I10:Q10"/>
    <mergeCell ref="I11:Q11"/>
    <mergeCell ref="G12:H12"/>
    <mergeCell ref="G13:H13"/>
    <mergeCell ref="G14:H14"/>
    <mergeCell ref="I12:Q12"/>
    <mergeCell ref="I13:Q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32"/>
  <sheetViews>
    <sheetView topLeftCell="A101" zoomScale="80" zoomScaleNormal="80" workbookViewId="0">
      <selection activeCell="H106" sqref="H106:H109"/>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31" style="25" customWidth="1"/>
    <col min="12" max="12" width="37.140625" style="25" customWidth="1"/>
    <col min="13" max="13" width="18.5703125" style="25" hidden="1" customWidth="1"/>
    <col min="14" max="14" width="24.42578125" style="25" hidden="1" customWidth="1"/>
    <col min="15" max="15" width="7.140625" style="25" hidden="1" customWidth="1"/>
    <col min="16" max="16" width="2.140625" style="25" hidden="1" customWidth="1"/>
    <col min="17" max="17" width="0.28515625" style="25" hidden="1" customWidth="1"/>
    <col min="18" max="18" width="17.140625" style="25" hidden="1" customWidth="1"/>
    <col min="19" max="19" width="17.28515625" style="25" hidden="1" customWidth="1"/>
    <col min="20" max="20" width="40" style="25" customWidth="1"/>
    <col min="21" max="21" width="14.140625" style="25" customWidth="1"/>
    <col min="22" max="22" width="5.7109375" style="25" customWidth="1"/>
    <col min="23" max="23" width="12.140625" style="25" customWidth="1"/>
    <col min="24" max="24" width="28.28515625" style="25" customWidth="1"/>
    <col min="25" max="25" width="5.7109375" style="25" hidden="1" customWidth="1"/>
    <col min="26" max="26" width="8.85546875" style="25" hidden="1" customWidth="1"/>
    <col min="27" max="27" width="10.7109375" style="25" hidden="1" customWidth="1"/>
    <col min="28" max="28" width="5.7109375" style="25" hidden="1" customWidth="1"/>
    <col min="29" max="29" width="11" style="25" hidden="1"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hidden="1" customWidth="1"/>
    <col min="42" max="42" width="17" style="25" hidden="1" customWidth="1"/>
    <col min="43" max="43" width="17.140625" style="25" hidden="1" customWidth="1"/>
    <col min="44" max="44" width="25.5703125" style="25" customWidth="1"/>
    <col min="45" max="45" width="16" style="25" hidden="1" customWidth="1"/>
    <col min="46" max="46" width="18.140625" style="25" hidden="1" customWidth="1"/>
    <col min="47" max="47" width="19.5703125" style="25" hidden="1" customWidth="1"/>
    <col min="48" max="48" width="31.7109375" style="25" hidden="1" customWidth="1"/>
    <col min="49" max="49" width="15.7109375" style="25" hidden="1" customWidth="1"/>
    <col min="50" max="50" width="46.7109375" style="25" hidden="1" customWidth="1"/>
    <col min="51" max="51" width="46.28515625" style="25" hidden="1" customWidth="1"/>
    <col min="52" max="52" width="21.140625" style="25" hidden="1" customWidth="1"/>
    <col min="53" max="53" width="16.85546875" style="25" hidden="1" customWidth="1"/>
    <col min="54" max="54" width="25.42578125" style="25" hidden="1" customWidth="1"/>
    <col min="55" max="55" width="20.85546875" style="25" hidden="1" customWidth="1"/>
    <col min="56" max="56" width="35.42578125" style="26" hidden="1" customWidth="1"/>
    <col min="57" max="57" width="30.140625" style="26" hidden="1" customWidth="1"/>
    <col min="58" max="58" width="21.140625" style="25" hidden="1" customWidth="1"/>
    <col min="59" max="59" width="20" style="25" hidden="1" customWidth="1"/>
    <col min="60" max="60" width="18.42578125" style="25" hidden="1" customWidth="1"/>
    <col min="61" max="61" width="21.85546875" style="25" hidden="1" customWidth="1"/>
    <col min="62" max="62" width="29.7109375" style="25" hidden="1" customWidth="1"/>
    <col min="63" max="63" width="33.140625" style="223" customWidth="1"/>
    <col min="64" max="64" width="21.85546875" style="25" customWidth="1"/>
    <col min="65" max="65" width="20" style="25" customWidth="1"/>
    <col min="66" max="66" width="25" style="25" customWidth="1"/>
    <col min="67" max="67" width="24.5703125" style="25" customWidth="1"/>
    <col min="68" max="69" width="24.5703125" style="25" hidden="1" customWidth="1"/>
    <col min="70"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7"/>
      <c r="AU1" s="75"/>
      <c r="AV1" s="75"/>
      <c r="AW1" s="75"/>
      <c r="AX1" s="75"/>
      <c r="AY1" s="75"/>
      <c r="AZ1" s="75"/>
      <c r="BA1" s="75"/>
      <c r="BB1" s="75"/>
      <c r="BC1" s="75"/>
      <c r="BD1" s="76"/>
      <c r="BE1" s="76"/>
      <c r="BF1" s="75"/>
      <c r="BG1" s="75"/>
      <c r="BH1" s="75"/>
      <c r="BI1" s="75"/>
      <c r="BJ1" s="75"/>
      <c r="BK1" s="218"/>
      <c r="BL1" s="75"/>
      <c r="BM1" s="75"/>
    </row>
    <row r="2" spans="1:65" ht="20.25" hidden="1" customHeight="1" x14ac:dyDescent="0.2">
      <c r="AU2" s="75"/>
      <c r="AV2" s="75"/>
      <c r="AW2" s="75"/>
      <c r="AX2" s="75"/>
      <c r="AY2" s="75"/>
      <c r="AZ2" s="75"/>
      <c r="BA2" s="75"/>
      <c r="BB2" s="75"/>
      <c r="BC2" s="75"/>
      <c r="BD2" s="76"/>
      <c r="BE2" s="76"/>
      <c r="BF2" s="75"/>
      <c r="BG2" s="75"/>
      <c r="BH2" s="75"/>
      <c r="BI2" s="75"/>
      <c r="BJ2" s="75"/>
      <c r="BK2" s="218"/>
      <c r="BL2" s="75"/>
      <c r="BM2" s="75"/>
    </row>
    <row r="3" spans="1:65" ht="20.25" hidden="1" customHeight="1" x14ac:dyDescent="0.2">
      <c r="AU3" s="75"/>
      <c r="AV3" s="75"/>
      <c r="AW3" s="75"/>
      <c r="AX3" s="75"/>
      <c r="AY3" s="75"/>
      <c r="AZ3" s="75"/>
      <c r="BA3" s="75"/>
      <c r="BB3" s="75"/>
      <c r="BC3" s="75"/>
      <c r="BD3" s="76"/>
      <c r="BE3" s="76"/>
      <c r="BF3" s="75"/>
      <c r="BG3" s="75"/>
      <c r="BH3" s="75"/>
      <c r="BI3" s="75"/>
      <c r="BJ3" s="75"/>
      <c r="BK3" s="218"/>
      <c r="BL3" s="75"/>
      <c r="BM3" s="75"/>
    </row>
    <row r="4" spans="1:65" ht="20.25" hidden="1" customHeight="1" x14ac:dyDescent="0.2">
      <c r="AU4" s="75"/>
      <c r="AV4" s="75"/>
      <c r="AW4" s="75"/>
      <c r="AX4" s="75"/>
      <c r="AY4" s="75"/>
      <c r="AZ4" s="75"/>
      <c r="BA4" s="75"/>
      <c r="BB4" s="75"/>
      <c r="BC4" s="75"/>
      <c r="BD4" s="76"/>
      <c r="BE4" s="76"/>
      <c r="BF4" s="75"/>
      <c r="BG4" s="75"/>
      <c r="BH4" s="75"/>
      <c r="BI4" s="75"/>
      <c r="BJ4" s="75"/>
      <c r="BK4" s="218"/>
      <c r="BL4" s="75"/>
      <c r="BM4" s="75"/>
    </row>
    <row r="5" spans="1:65" ht="20.25" hidden="1" customHeight="1" x14ac:dyDescent="0.2">
      <c r="AU5" s="75"/>
      <c r="AV5" s="75"/>
      <c r="AW5" s="75"/>
      <c r="AX5" s="75"/>
      <c r="AY5" s="75"/>
      <c r="AZ5" s="75"/>
      <c r="BA5" s="75"/>
      <c r="BB5" s="75"/>
      <c r="BC5" s="75"/>
      <c r="BD5" s="76"/>
      <c r="BE5" s="76"/>
      <c r="BF5" s="75"/>
      <c r="BG5" s="75"/>
      <c r="BH5" s="75"/>
      <c r="BI5" s="75"/>
      <c r="BJ5" s="75"/>
      <c r="BK5" s="218"/>
      <c r="BL5" s="75"/>
      <c r="BM5" s="75"/>
    </row>
    <row r="6" spans="1:65" ht="20.25" hidden="1" customHeight="1" x14ac:dyDescent="0.2">
      <c r="AU6" s="75"/>
      <c r="AV6" s="75"/>
      <c r="AW6" s="75"/>
      <c r="AX6" s="75"/>
      <c r="AY6" s="75"/>
      <c r="AZ6" s="75"/>
      <c r="BA6" s="75"/>
      <c r="BB6" s="75"/>
      <c r="BC6" s="75"/>
      <c r="BD6" s="76"/>
      <c r="BE6" s="76"/>
      <c r="BF6" s="75"/>
      <c r="BG6" s="75"/>
      <c r="BH6" s="75"/>
      <c r="BI6" s="75"/>
      <c r="BJ6" s="75"/>
      <c r="BK6" s="218"/>
      <c r="BL6" s="75"/>
      <c r="BM6" s="75"/>
    </row>
    <row r="7" spans="1:65" ht="20.25" hidden="1" customHeight="1" x14ac:dyDescent="0.2">
      <c r="AU7" s="75"/>
      <c r="AV7" s="75"/>
      <c r="AW7" s="75"/>
      <c r="AX7" s="75"/>
      <c r="AY7" s="75"/>
      <c r="AZ7" s="75"/>
      <c r="BA7" s="75"/>
      <c r="BB7" s="75"/>
      <c r="BC7" s="75"/>
      <c r="BD7" s="76"/>
      <c r="BE7" s="76"/>
      <c r="BF7" s="75"/>
      <c r="BG7" s="75"/>
      <c r="BH7" s="75"/>
      <c r="BI7" s="75"/>
      <c r="BJ7" s="75"/>
      <c r="BK7" s="218"/>
      <c r="BL7" s="75"/>
      <c r="BM7" s="75"/>
    </row>
    <row r="8" spans="1:65" ht="20.25" hidden="1" customHeight="1" x14ac:dyDescent="0.2">
      <c r="AU8" s="75"/>
      <c r="AV8" s="75"/>
      <c r="AW8" s="75"/>
      <c r="AX8" s="75"/>
      <c r="AY8" s="75"/>
      <c r="AZ8" s="75"/>
      <c r="BA8" s="75"/>
      <c r="BB8" s="75"/>
      <c r="BC8" s="75"/>
      <c r="BD8" s="76"/>
      <c r="BE8" s="76"/>
      <c r="BF8" s="75"/>
      <c r="BG8" s="75"/>
      <c r="BH8" s="75"/>
      <c r="BI8" s="75"/>
      <c r="BJ8" s="75"/>
      <c r="BK8" s="218"/>
      <c r="BL8" s="75"/>
      <c r="BM8" s="75"/>
    </row>
    <row r="9" spans="1:65" ht="20.25" hidden="1" customHeight="1" x14ac:dyDescent="0.2">
      <c r="AU9" s="75"/>
      <c r="AV9" s="75"/>
      <c r="AW9" s="75"/>
      <c r="AX9" s="75"/>
      <c r="AY9" s="75"/>
      <c r="AZ9" s="75"/>
      <c r="BA9" s="75"/>
      <c r="BB9" s="75"/>
      <c r="BC9" s="75"/>
      <c r="BD9" s="76"/>
      <c r="BE9" s="76"/>
      <c r="BF9" s="75"/>
      <c r="BG9" s="75"/>
      <c r="BH9" s="75"/>
      <c r="BI9" s="75"/>
      <c r="BJ9" s="75"/>
      <c r="BK9" s="218"/>
      <c r="BL9" s="75"/>
      <c r="BM9" s="75"/>
    </row>
    <row r="10" spans="1:65" ht="20.25" hidden="1" customHeight="1" x14ac:dyDescent="0.2">
      <c r="AU10" s="75"/>
      <c r="AV10" s="75"/>
      <c r="AW10" s="75"/>
      <c r="AX10" s="75"/>
      <c r="AY10" s="75"/>
      <c r="AZ10" s="75"/>
      <c r="BA10" s="75"/>
      <c r="BB10" s="75"/>
      <c r="BC10" s="75"/>
      <c r="BD10" s="76"/>
      <c r="BE10" s="76"/>
      <c r="BF10" s="75"/>
      <c r="BG10" s="75"/>
      <c r="BH10" s="75"/>
      <c r="BI10" s="75"/>
      <c r="BJ10" s="75"/>
      <c r="BK10" s="218"/>
      <c r="BL10" s="75"/>
      <c r="BM10" s="75"/>
    </row>
    <row r="11" spans="1:65" ht="20.25" hidden="1" customHeight="1" x14ac:dyDescent="0.2">
      <c r="AU11" s="75"/>
      <c r="AV11" s="75"/>
      <c r="AW11" s="75"/>
      <c r="AX11" s="75"/>
      <c r="AY11" s="75"/>
      <c r="AZ11" s="75"/>
      <c r="BA11" s="75"/>
      <c r="BB11" s="75"/>
      <c r="BC11" s="75"/>
      <c r="BD11" s="76"/>
      <c r="BE11" s="76"/>
      <c r="BF11" s="75"/>
      <c r="BG11" s="75"/>
      <c r="BH11" s="75"/>
      <c r="BI11" s="75"/>
      <c r="BJ11" s="75"/>
      <c r="BK11" s="218"/>
      <c r="BL11" s="75"/>
      <c r="BM11" s="75"/>
    </row>
    <row r="12" spans="1:65" ht="20.25" hidden="1" customHeight="1" x14ac:dyDescent="0.2">
      <c r="AU12" s="75"/>
      <c r="AV12" s="75"/>
      <c r="AW12" s="75"/>
      <c r="AX12" s="75"/>
      <c r="AY12" s="75"/>
      <c r="AZ12" s="75"/>
      <c r="BA12" s="75"/>
      <c r="BB12" s="75"/>
      <c r="BC12" s="75"/>
      <c r="BD12" s="76"/>
      <c r="BE12" s="76"/>
      <c r="BF12" s="75"/>
      <c r="BG12" s="75"/>
      <c r="BH12" s="75"/>
      <c r="BI12" s="75"/>
      <c r="BJ12" s="75"/>
      <c r="BK12" s="218"/>
      <c r="BL12" s="75"/>
      <c r="BM12" s="75"/>
    </row>
    <row r="13" spans="1:65" ht="20.25" hidden="1" customHeight="1" x14ac:dyDescent="0.2">
      <c r="AU13" s="75"/>
      <c r="AV13" s="75"/>
      <c r="AW13" s="75"/>
      <c r="AX13" s="75"/>
      <c r="AY13" s="75"/>
      <c r="AZ13" s="75"/>
      <c r="BA13" s="75"/>
      <c r="BB13" s="75"/>
      <c r="BC13" s="75"/>
      <c r="BD13" s="76"/>
      <c r="BE13" s="76"/>
      <c r="BF13" s="75"/>
      <c r="BG13" s="75"/>
      <c r="BH13" s="75"/>
      <c r="BI13" s="75"/>
      <c r="BJ13" s="75"/>
      <c r="BK13" s="218"/>
      <c r="BL13" s="75"/>
      <c r="BM13" s="75"/>
    </row>
    <row r="14" spans="1:65" ht="20.25" hidden="1" customHeight="1" x14ac:dyDescent="0.2">
      <c r="AU14" s="75"/>
      <c r="AV14" s="75"/>
      <c r="AW14" s="75"/>
      <c r="AX14" s="75"/>
      <c r="AY14" s="75"/>
      <c r="AZ14" s="75"/>
      <c r="BA14" s="75"/>
      <c r="BB14" s="75"/>
      <c r="BC14" s="75"/>
      <c r="BD14" s="76"/>
      <c r="BE14" s="76"/>
      <c r="BF14" s="75"/>
      <c r="BG14" s="75"/>
      <c r="BH14" s="75"/>
      <c r="BI14" s="75"/>
      <c r="BJ14" s="75"/>
      <c r="BK14" s="218"/>
      <c r="BL14" s="75"/>
      <c r="BM14" s="75"/>
    </row>
    <row r="15" spans="1:65" ht="20.25" hidden="1" customHeight="1" x14ac:dyDescent="0.2">
      <c r="AU15" s="75"/>
      <c r="AV15" s="75"/>
      <c r="AW15" s="75"/>
      <c r="AX15" s="75"/>
      <c r="AY15" s="75"/>
      <c r="AZ15" s="75"/>
      <c r="BA15" s="75"/>
      <c r="BB15" s="75"/>
      <c r="BC15" s="75"/>
      <c r="BD15" s="76"/>
      <c r="BE15" s="76"/>
      <c r="BF15" s="75"/>
      <c r="BG15" s="75"/>
      <c r="BH15" s="75"/>
      <c r="BI15" s="75"/>
      <c r="BJ15" s="75"/>
      <c r="BK15" s="218"/>
      <c r="BL15" s="75"/>
      <c r="BM15" s="75"/>
    </row>
    <row r="16" spans="1:65" ht="20.25" hidden="1" customHeight="1" x14ac:dyDescent="0.2">
      <c r="AU16" s="75"/>
      <c r="AV16" s="75"/>
      <c r="AW16" s="75"/>
      <c r="AX16" s="75"/>
      <c r="AY16" s="75"/>
      <c r="AZ16" s="75"/>
      <c r="BA16" s="75"/>
      <c r="BB16" s="75"/>
      <c r="BC16" s="75"/>
      <c r="BD16" s="76"/>
      <c r="BE16" s="76"/>
      <c r="BF16" s="75"/>
      <c r="BG16" s="75"/>
      <c r="BH16" s="75"/>
      <c r="BI16" s="75"/>
      <c r="BJ16" s="75"/>
      <c r="BK16" s="218"/>
      <c r="BL16" s="75"/>
      <c r="BM16" s="75"/>
    </row>
    <row r="17" spans="47:65" ht="20.25" hidden="1" customHeight="1" x14ac:dyDescent="0.2">
      <c r="AU17" s="75"/>
      <c r="AV17" s="75"/>
      <c r="AW17" s="75"/>
      <c r="AX17" s="75"/>
      <c r="AY17" s="75"/>
      <c r="AZ17" s="75"/>
      <c r="BA17" s="75"/>
      <c r="BB17" s="75"/>
      <c r="BC17" s="75"/>
      <c r="BD17" s="76"/>
      <c r="BE17" s="76"/>
      <c r="BF17" s="75"/>
      <c r="BG17" s="75"/>
      <c r="BH17" s="75"/>
      <c r="BI17" s="75"/>
      <c r="BJ17" s="75"/>
      <c r="BK17" s="218"/>
      <c r="BL17" s="75"/>
      <c r="BM17" s="75"/>
    </row>
    <row r="18" spans="47:65" ht="20.25" hidden="1" customHeight="1" x14ac:dyDescent="0.2">
      <c r="AU18" s="75"/>
      <c r="AV18" s="75"/>
      <c r="AW18" s="75"/>
      <c r="AX18" s="75"/>
      <c r="AY18" s="75"/>
      <c r="AZ18" s="75"/>
      <c r="BA18" s="75"/>
      <c r="BB18" s="75"/>
      <c r="BC18" s="75"/>
      <c r="BD18" s="76"/>
      <c r="BE18" s="76"/>
      <c r="BF18" s="75"/>
      <c r="BG18" s="75"/>
      <c r="BH18" s="75"/>
      <c r="BI18" s="75"/>
      <c r="BJ18" s="75"/>
      <c r="BK18" s="218"/>
      <c r="BL18" s="75"/>
      <c r="BM18" s="75"/>
    </row>
    <row r="19" spans="47:65" ht="20.25" hidden="1" customHeight="1" x14ac:dyDescent="0.2">
      <c r="AU19" s="75"/>
      <c r="AV19" s="75"/>
      <c r="AW19" s="75"/>
      <c r="AX19" s="75"/>
      <c r="AY19" s="75"/>
      <c r="AZ19" s="75"/>
      <c r="BA19" s="75"/>
      <c r="BB19" s="75"/>
      <c r="BC19" s="75"/>
      <c r="BD19" s="76"/>
      <c r="BE19" s="76"/>
      <c r="BF19" s="75"/>
      <c r="BG19" s="75"/>
      <c r="BH19" s="75"/>
      <c r="BI19" s="75"/>
      <c r="BJ19" s="75"/>
      <c r="BK19" s="218"/>
      <c r="BL19" s="75"/>
      <c r="BM19" s="75"/>
    </row>
    <row r="20" spans="47:65" ht="20.25" hidden="1" customHeight="1" x14ac:dyDescent="0.2">
      <c r="AU20" s="75"/>
      <c r="AV20" s="75"/>
      <c r="AW20" s="75"/>
      <c r="AX20" s="75"/>
      <c r="AY20" s="75"/>
      <c r="AZ20" s="75"/>
      <c r="BA20" s="75"/>
      <c r="BB20" s="75"/>
      <c r="BC20" s="75"/>
      <c r="BD20" s="76"/>
      <c r="BE20" s="76"/>
      <c r="BF20" s="75"/>
      <c r="BG20" s="75"/>
      <c r="BH20" s="75"/>
      <c r="BI20" s="75"/>
      <c r="BJ20" s="75"/>
      <c r="BK20" s="218"/>
      <c r="BL20" s="75"/>
      <c r="BM20" s="75"/>
    </row>
    <row r="21" spans="47:65" ht="20.25" hidden="1" customHeight="1" x14ac:dyDescent="0.2">
      <c r="AU21" s="75"/>
      <c r="AV21" s="75"/>
      <c r="AW21" s="75"/>
      <c r="AX21" s="75"/>
      <c r="AY21" s="75"/>
      <c r="AZ21" s="75"/>
      <c r="BA21" s="75"/>
      <c r="BB21" s="75"/>
      <c r="BC21" s="75"/>
      <c r="BD21" s="76"/>
      <c r="BE21" s="76"/>
      <c r="BF21" s="75"/>
      <c r="BG21" s="75"/>
      <c r="BH21" s="75"/>
      <c r="BI21" s="75"/>
      <c r="BJ21" s="75"/>
      <c r="BK21" s="218"/>
      <c r="BL21" s="75"/>
      <c r="BM21" s="75"/>
    </row>
    <row r="22" spans="47:65" ht="20.25" hidden="1" customHeight="1" x14ac:dyDescent="0.2">
      <c r="AU22" s="75"/>
      <c r="AV22" s="75"/>
      <c r="AW22" s="75"/>
      <c r="AX22" s="75"/>
      <c r="AY22" s="75"/>
      <c r="AZ22" s="75"/>
      <c r="BA22" s="75"/>
      <c r="BB22" s="75"/>
      <c r="BC22" s="75"/>
      <c r="BD22" s="76"/>
      <c r="BE22" s="76"/>
      <c r="BF22" s="75"/>
      <c r="BG22" s="75"/>
      <c r="BH22" s="75"/>
      <c r="BI22" s="75"/>
      <c r="BJ22" s="75"/>
      <c r="BK22" s="218"/>
      <c r="BL22" s="75"/>
      <c r="BM22" s="75"/>
    </row>
    <row r="23" spans="47:65" ht="20.25" hidden="1" customHeight="1" x14ac:dyDescent="0.2">
      <c r="AU23" s="75"/>
      <c r="AV23" s="75"/>
      <c r="AW23" s="75"/>
      <c r="AX23" s="75"/>
      <c r="AY23" s="75"/>
      <c r="AZ23" s="75"/>
      <c r="BA23" s="75"/>
      <c r="BB23" s="75"/>
      <c r="BC23" s="75"/>
      <c r="BD23" s="76"/>
      <c r="BE23" s="76"/>
      <c r="BF23" s="75"/>
      <c r="BG23" s="75"/>
      <c r="BH23" s="75"/>
      <c r="BI23" s="75"/>
      <c r="BJ23" s="75"/>
      <c r="BK23" s="218"/>
      <c r="BL23" s="75"/>
      <c r="BM23" s="75"/>
    </row>
    <row r="24" spans="47:65" ht="20.25" hidden="1" customHeight="1" x14ac:dyDescent="0.2">
      <c r="AU24" s="75"/>
      <c r="AV24" s="75"/>
      <c r="AW24" s="75"/>
      <c r="AX24" s="75"/>
      <c r="AY24" s="75"/>
      <c r="AZ24" s="75"/>
      <c r="BA24" s="75"/>
      <c r="BB24" s="75"/>
      <c r="BC24" s="75"/>
      <c r="BD24" s="76"/>
      <c r="BE24" s="76"/>
      <c r="BF24" s="75"/>
      <c r="BG24" s="75"/>
      <c r="BH24" s="75"/>
      <c r="BI24" s="75"/>
      <c r="BJ24" s="75"/>
      <c r="BK24" s="218"/>
      <c r="BL24" s="75"/>
      <c r="BM24" s="75"/>
    </row>
    <row r="25" spans="47:65" ht="20.25" hidden="1" customHeight="1" x14ac:dyDescent="0.2">
      <c r="AU25" s="75"/>
      <c r="AV25" s="75"/>
      <c r="AW25" s="75"/>
      <c r="AX25" s="75"/>
      <c r="AY25" s="75"/>
      <c r="AZ25" s="75"/>
      <c r="BA25" s="75"/>
      <c r="BB25" s="75"/>
      <c r="BC25" s="75"/>
      <c r="BD25" s="76"/>
      <c r="BE25" s="76"/>
      <c r="BF25" s="75"/>
      <c r="BG25" s="75"/>
      <c r="BH25" s="75"/>
      <c r="BI25" s="75"/>
      <c r="BJ25" s="75"/>
      <c r="BK25" s="218"/>
      <c r="BL25" s="75"/>
      <c r="BM25" s="75"/>
    </row>
    <row r="26" spans="47:65" ht="20.25" hidden="1" customHeight="1" x14ac:dyDescent="0.2">
      <c r="AU26" s="75"/>
      <c r="AV26" s="75"/>
      <c r="AW26" s="75"/>
      <c r="AX26" s="75"/>
      <c r="AY26" s="75"/>
      <c r="AZ26" s="75"/>
      <c r="BA26" s="75"/>
      <c r="BB26" s="75"/>
      <c r="BC26" s="75"/>
      <c r="BD26" s="76"/>
      <c r="BE26" s="76"/>
      <c r="BF26" s="75"/>
      <c r="BG26" s="75"/>
      <c r="BH26" s="75"/>
      <c r="BI26" s="75"/>
      <c r="BJ26" s="75"/>
      <c r="BK26" s="218"/>
      <c r="BL26" s="75"/>
      <c r="BM26" s="75"/>
    </row>
    <row r="27" spans="47:65" ht="20.25" hidden="1" customHeight="1" x14ac:dyDescent="0.2">
      <c r="AU27" s="75"/>
      <c r="AV27" s="75"/>
      <c r="AW27" s="75"/>
      <c r="AX27" s="75"/>
      <c r="AY27" s="75"/>
      <c r="AZ27" s="75"/>
      <c r="BA27" s="75"/>
      <c r="BB27" s="75"/>
      <c r="BC27" s="75"/>
      <c r="BD27" s="76"/>
      <c r="BE27" s="76"/>
      <c r="BF27" s="75"/>
      <c r="BG27" s="75"/>
      <c r="BH27" s="75"/>
      <c r="BI27" s="75"/>
      <c r="BJ27" s="75"/>
      <c r="BK27" s="218"/>
      <c r="BL27" s="75"/>
      <c r="BM27" s="75"/>
    </row>
    <row r="28" spans="47:65" ht="20.25" hidden="1" customHeight="1" x14ac:dyDescent="0.2">
      <c r="AU28" s="75"/>
      <c r="AV28" s="75"/>
      <c r="AW28" s="75"/>
      <c r="AX28" s="75"/>
      <c r="AY28" s="75"/>
      <c r="AZ28" s="75"/>
      <c r="BA28" s="75"/>
      <c r="BB28" s="75"/>
      <c r="BC28" s="75"/>
      <c r="BD28" s="76"/>
      <c r="BE28" s="76"/>
      <c r="BF28" s="75"/>
      <c r="BG28" s="75"/>
      <c r="BH28" s="75"/>
      <c r="BI28" s="75"/>
      <c r="BJ28" s="75"/>
      <c r="BK28" s="218"/>
      <c r="BL28" s="75"/>
      <c r="BM28" s="75"/>
    </row>
    <row r="29" spans="47:65" ht="20.25" hidden="1" customHeight="1" x14ac:dyDescent="0.2">
      <c r="AU29" s="75"/>
      <c r="AV29" s="75"/>
      <c r="AW29" s="75"/>
      <c r="AX29" s="75"/>
      <c r="AY29" s="75"/>
      <c r="AZ29" s="75"/>
      <c r="BA29" s="75"/>
      <c r="BB29" s="75"/>
      <c r="BC29" s="75"/>
      <c r="BD29" s="76"/>
      <c r="BE29" s="76"/>
      <c r="BF29" s="75"/>
      <c r="BG29" s="75"/>
      <c r="BH29" s="75"/>
      <c r="BI29" s="75"/>
      <c r="BJ29" s="75"/>
      <c r="BK29" s="218"/>
      <c r="BL29" s="75"/>
      <c r="BM29" s="75"/>
    </row>
    <row r="30" spans="47:65" ht="20.25" hidden="1" customHeight="1" x14ac:dyDescent="0.2">
      <c r="AU30" s="75"/>
      <c r="AV30" s="75"/>
      <c r="AW30" s="75"/>
      <c r="AX30" s="75"/>
      <c r="AY30" s="75"/>
      <c r="AZ30" s="75"/>
      <c r="BA30" s="75"/>
      <c r="BB30" s="75"/>
      <c r="BC30" s="75"/>
      <c r="BD30" s="76"/>
      <c r="BE30" s="76"/>
      <c r="BF30" s="75"/>
      <c r="BG30" s="75"/>
      <c r="BH30" s="75"/>
      <c r="BI30" s="75"/>
      <c r="BJ30" s="75"/>
      <c r="BK30" s="218"/>
      <c r="BL30" s="75"/>
      <c r="BM30" s="75"/>
    </row>
    <row r="31" spans="47:65" ht="20.25" hidden="1" customHeight="1" x14ac:dyDescent="0.2">
      <c r="AU31" s="75"/>
      <c r="AV31" s="75"/>
      <c r="AW31" s="75"/>
      <c r="AX31" s="75"/>
      <c r="AY31" s="75"/>
      <c r="AZ31" s="75"/>
      <c r="BA31" s="75"/>
      <c r="BB31" s="75"/>
      <c r="BC31" s="75"/>
      <c r="BD31" s="76"/>
      <c r="BE31" s="76"/>
      <c r="BF31" s="75"/>
      <c r="BG31" s="75"/>
      <c r="BH31" s="75"/>
      <c r="BI31" s="75"/>
      <c r="BJ31" s="75"/>
      <c r="BK31" s="218"/>
      <c r="BL31" s="75"/>
      <c r="BM31" s="75"/>
    </row>
    <row r="32" spans="47:65" ht="20.25" hidden="1" customHeight="1" x14ac:dyDescent="0.2">
      <c r="AU32" s="75"/>
      <c r="AV32" s="75"/>
      <c r="AW32" s="75"/>
      <c r="AX32" s="75"/>
      <c r="AY32" s="75"/>
      <c r="AZ32" s="75"/>
      <c r="BA32" s="75"/>
      <c r="BB32" s="75"/>
      <c r="BC32" s="75"/>
      <c r="BD32" s="76"/>
      <c r="BE32" s="76"/>
      <c r="BF32" s="75"/>
      <c r="BG32" s="75"/>
      <c r="BH32" s="75"/>
      <c r="BI32" s="75"/>
      <c r="BJ32" s="75"/>
      <c r="BK32" s="218"/>
      <c r="BL32" s="75"/>
      <c r="BM32" s="75"/>
    </row>
    <row r="33" spans="47:65" ht="20.25" hidden="1" customHeight="1" x14ac:dyDescent="0.2">
      <c r="AU33" s="75"/>
      <c r="AV33" s="75"/>
      <c r="AW33" s="75"/>
      <c r="AX33" s="75"/>
      <c r="AY33" s="75"/>
      <c r="AZ33" s="75"/>
      <c r="BA33" s="75"/>
      <c r="BB33" s="75"/>
      <c r="BC33" s="75"/>
      <c r="BD33" s="76"/>
      <c r="BE33" s="76"/>
      <c r="BF33" s="75"/>
      <c r="BG33" s="75"/>
      <c r="BH33" s="75"/>
      <c r="BI33" s="75"/>
      <c r="BJ33" s="75"/>
      <c r="BK33" s="218"/>
      <c r="BL33" s="75"/>
      <c r="BM33" s="75"/>
    </row>
    <row r="34" spans="47:65" ht="20.25" hidden="1" customHeight="1" x14ac:dyDescent="0.2">
      <c r="AU34" s="75"/>
      <c r="AV34" s="75"/>
      <c r="AW34" s="75"/>
      <c r="AX34" s="75"/>
      <c r="AY34" s="75"/>
      <c r="AZ34" s="75"/>
      <c r="BA34" s="75"/>
      <c r="BB34" s="75"/>
      <c r="BC34" s="75"/>
      <c r="BD34" s="76"/>
      <c r="BE34" s="76"/>
      <c r="BF34" s="75"/>
      <c r="BG34" s="75"/>
      <c r="BH34" s="75"/>
      <c r="BI34" s="75"/>
      <c r="BJ34" s="75"/>
      <c r="BK34" s="218"/>
      <c r="BL34" s="75"/>
      <c r="BM34" s="75"/>
    </row>
    <row r="35" spans="47:65" ht="20.25" hidden="1" customHeight="1" x14ac:dyDescent="0.2">
      <c r="AU35" s="75"/>
      <c r="AV35" s="75"/>
      <c r="AW35" s="75"/>
      <c r="AX35" s="75"/>
      <c r="AY35" s="75"/>
      <c r="AZ35" s="75"/>
      <c r="BA35" s="75"/>
      <c r="BB35" s="75"/>
      <c r="BC35" s="75"/>
      <c r="BD35" s="76"/>
      <c r="BE35" s="76"/>
      <c r="BF35" s="75"/>
      <c r="BG35" s="75"/>
      <c r="BH35" s="75"/>
      <c r="BI35" s="75"/>
      <c r="BJ35" s="75"/>
      <c r="BK35" s="218"/>
      <c r="BL35" s="75"/>
      <c r="BM35" s="75"/>
    </row>
    <row r="36" spans="47:65" ht="20.25" hidden="1" customHeight="1" x14ac:dyDescent="0.2">
      <c r="AU36" s="75"/>
      <c r="AV36" s="75"/>
      <c r="AW36" s="75"/>
      <c r="AX36" s="75"/>
      <c r="AY36" s="75"/>
      <c r="AZ36" s="75"/>
      <c r="BA36" s="75"/>
      <c r="BB36" s="75"/>
      <c r="BC36" s="75"/>
      <c r="BD36" s="76"/>
      <c r="BE36" s="76"/>
      <c r="BF36" s="75"/>
      <c r="BG36" s="75"/>
      <c r="BH36" s="75"/>
      <c r="BI36" s="75"/>
      <c r="BJ36" s="75"/>
      <c r="BK36" s="218"/>
      <c r="BL36" s="75"/>
      <c r="BM36" s="75"/>
    </row>
    <row r="37" spans="47:65" ht="20.25" hidden="1" customHeight="1" x14ac:dyDescent="0.2">
      <c r="AU37" s="75"/>
      <c r="AV37" s="75"/>
      <c r="AW37" s="75"/>
      <c r="AX37" s="75"/>
      <c r="AY37" s="75"/>
      <c r="AZ37" s="75"/>
      <c r="BA37" s="75"/>
      <c r="BB37" s="75"/>
      <c r="BC37" s="75"/>
      <c r="BD37" s="76"/>
      <c r="BE37" s="76"/>
      <c r="BF37" s="75"/>
      <c r="BG37" s="75"/>
      <c r="BH37" s="75"/>
      <c r="BI37" s="75"/>
      <c r="BJ37" s="75"/>
      <c r="BK37" s="218"/>
      <c r="BL37" s="75"/>
      <c r="BM37" s="75"/>
    </row>
    <row r="38" spans="47:65" ht="20.25" hidden="1" customHeight="1" x14ac:dyDescent="0.2">
      <c r="AU38" s="75"/>
      <c r="AV38" s="75"/>
      <c r="AW38" s="75"/>
      <c r="AX38" s="75"/>
      <c r="AY38" s="75"/>
      <c r="AZ38" s="75"/>
      <c r="BA38" s="75"/>
      <c r="BB38" s="75"/>
      <c r="BC38" s="75"/>
      <c r="BD38" s="76"/>
      <c r="BE38" s="76"/>
      <c r="BF38" s="75"/>
      <c r="BG38" s="75"/>
      <c r="BH38" s="75"/>
      <c r="BI38" s="75"/>
      <c r="BJ38" s="75"/>
      <c r="BK38" s="218"/>
      <c r="BL38" s="75"/>
      <c r="BM38" s="75"/>
    </row>
    <row r="39" spans="47:65" ht="20.25" hidden="1" customHeight="1" x14ac:dyDescent="0.2">
      <c r="AU39" s="75"/>
      <c r="AV39" s="75"/>
      <c r="AW39" s="75"/>
      <c r="AX39" s="75"/>
      <c r="AY39" s="75"/>
      <c r="AZ39" s="75"/>
      <c r="BA39" s="75"/>
      <c r="BB39" s="75"/>
      <c r="BC39" s="75"/>
      <c r="BD39" s="76"/>
      <c r="BE39" s="76"/>
      <c r="BF39" s="75"/>
      <c r="BG39" s="75"/>
      <c r="BH39" s="75"/>
      <c r="BI39" s="75"/>
      <c r="BJ39" s="75"/>
      <c r="BK39" s="218"/>
      <c r="BL39" s="75"/>
      <c r="BM39" s="75"/>
    </row>
    <row r="40" spans="47:65" ht="20.25" hidden="1" customHeight="1" x14ac:dyDescent="0.2">
      <c r="AU40" s="75"/>
      <c r="AV40" s="75"/>
      <c r="AW40" s="75"/>
      <c r="AX40" s="75"/>
      <c r="AY40" s="75"/>
      <c r="AZ40" s="75"/>
      <c r="BA40" s="75"/>
      <c r="BB40" s="75"/>
      <c r="BC40" s="75"/>
      <c r="BD40" s="76"/>
      <c r="BE40" s="76"/>
      <c r="BF40" s="75"/>
      <c r="BG40" s="75"/>
      <c r="BH40" s="75"/>
      <c r="BI40" s="75"/>
      <c r="BJ40" s="75"/>
      <c r="BK40" s="218"/>
      <c r="BL40" s="75"/>
      <c r="BM40" s="75"/>
    </row>
    <row r="41" spans="47:65" ht="20.25" hidden="1" customHeight="1" x14ac:dyDescent="0.2">
      <c r="AU41" s="75"/>
      <c r="AV41" s="75"/>
      <c r="AW41" s="75"/>
      <c r="AX41" s="75"/>
      <c r="AY41" s="75"/>
      <c r="AZ41" s="75"/>
      <c r="BA41" s="75"/>
      <c r="BB41" s="75"/>
      <c r="BC41" s="75"/>
      <c r="BD41" s="76"/>
      <c r="BE41" s="76"/>
      <c r="BF41" s="75"/>
      <c r="BG41" s="75"/>
      <c r="BH41" s="75"/>
      <c r="BI41" s="75"/>
      <c r="BJ41" s="75"/>
      <c r="BK41" s="218"/>
      <c r="BL41" s="75"/>
      <c r="BM41" s="75"/>
    </row>
    <row r="42" spans="47:65" ht="20.25" hidden="1" customHeight="1" x14ac:dyDescent="0.2">
      <c r="AU42" s="75"/>
      <c r="AV42" s="75"/>
      <c r="AW42" s="75"/>
      <c r="AX42" s="75"/>
      <c r="AY42" s="75"/>
      <c r="AZ42" s="75"/>
      <c r="BA42" s="75"/>
      <c r="BB42" s="75"/>
      <c r="BC42" s="75"/>
      <c r="BD42" s="76"/>
      <c r="BE42" s="76"/>
      <c r="BF42" s="75"/>
      <c r="BG42" s="75"/>
      <c r="BH42" s="75"/>
      <c r="BI42" s="75"/>
      <c r="BJ42" s="75"/>
      <c r="BK42" s="218"/>
      <c r="BL42" s="75"/>
      <c r="BM42" s="75"/>
    </row>
    <row r="43" spans="47:65" ht="20.25" hidden="1" customHeight="1" x14ac:dyDescent="0.2">
      <c r="AU43" s="75"/>
      <c r="AV43" s="75"/>
      <c r="AW43" s="75"/>
      <c r="AX43" s="75"/>
      <c r="AY43" s="75"/>
      <c r="AZ43" s="75"/>
      <c r="BA43" s="75"/>
      <c r="BB43" s="75"/>
      <c r="BC43" s="75"/>
      <c r="BD43" s="76"/>
      <c r="BE43" s="76"/>
      <c r="BF43" s="75"/>
      <c r="BG43" s="75"/>
      <c r="BH43" s="75"/>
      <c r="BI43" s="75"/>
      <c r="BJ43" s="75"/>
      <c r="BK43" s="218"/>
      <c r="BL43" s="75"/>
      <c r="BM43" s="75"/>
    </row>
    <row r="44" spans="47:65" ht="20.25" hidden="1" customHeight="1" x14ac:dyDescent="0.2">
      <c r="AU44" s="75"/>
      <c r="AV44" s="75"/>
      <c r="AW44" s="75"/>
      <c r="AX44" s="75"/>
      <c r="AY44" s="75"/>
      <c r="AZ44" s="75"/>
      <c r="BA44" s="75"/>
      <c r="BB44" s="75"/>
      <c r="BC44" s="75"/>
      <c r="BD44" s="76"/>
      <c r="BE44" s="76"/>
      <c r="BF44" s="75"/>
      <c r="BG44" s="75"/>
      <c r="BH44" s="75"/>
      <c r="BI44" s="75"/>
      <c r="BJ44" s="75"/>
      <c r="BK44" s="218"/>
      <c r="BL44" s="75"/>
      <c r="BM44" s="75"/>
    </row>
    <row r="45" spans="47:65" ht="20.25" hidden="1" customHeight="1" x14ac:dyDescent="0.2">
      <c r="AU45" s="75"/>
      <c r="AV45" s="75"/>
      <c r="AW45" s="75"/>
      <c r="AX45" s="75"/>
      <c r="AY45" s="75"/>
      <c r="AZ45" s="75"/>
      <c r="BA45" s="75"/>
      <c r="BB45" s="75"/>
      <c r="BC45" s="75"/>
      <c r="BD45" s="76"/>
      <c r="BE45" s="76"/>
      <c r="BF45" s="75"/>
      <c r="BG45" s="75"/>
      <c r="BH45" s="75"/>
      <c r="BI45" s="75"/>
      <c r="BJ45" s="75"/>
      <c r="BK45" s="218"/>
      <c r="BL45" s="75"/>
      <c r="BM45" s="75"/>
    </row>
    <row r="46" spans="47:65" ht="20.25" hidden="1" customHeight="1" x14ac:dyDescent="0.2">
      <c r="AU46" s="75"/>
      <c r="AV46" s="75"/>
      <c r="AW46" s="75"/>
      <c r="AX46" s="75"/>
      <c r="AY46" s="75"/>
      <c r="AZ46" s="75"/>
      <c r="BA46" s="75"/>
      <c r="BB46" s="75"/>
      <c r="BC46" s="75"/>
      <c r="BD46" s="76"/>
      <c r="BE46" s="76"/>
      <c r="BF46" s="75"/>
      <c r="BG46" s="75"/>
      <c r="BH46" s="75"/>
      <c r="BI46" s="75"/>
      <c r="BJ46" s="75"/>
      <c r="BK46" s="218"/>
      <c r="BL46" s="75"/>
      <c r="BM46" s="75"/>
    </row>
    <row r="47" spans="47:65" ht="20.25" hidden="1" customHeight="1" x14ac:dyDescent="0.2">
      <c r="AU47" s="75"/>
      <c r="AV47" s="75"/>
      <c r="AW47" s="75"/>
      <c r="AX47" s="75"/>
      <c r="AY47" s="75"/>
      <c r="AZ47" s="75"/>
      <c r="BA47" s="75"/>
      <c r="BB47" s="75"/>
      <c r="BC47" s="75"/>
      <c r="BD47" s="76"/>
      <c r="BE47" s="76"/>
      <c r="BF47" s="75"/>
      <c r="BG47" s="75"/>
      <c r="BH47" s="75"/>
      <c r="BI47" s="75"/>
      <c r="BJ47" s="75"/>
      <c r="BK47" s="218"/>
      <c r="BL47" s="75"/>
      <c r="BM47" s="75"/>
    </row>
    <row r="48" spans="47:65" ht="20.25" hidden="1" customHeight="1" x14ac:dyDescent="0.2">
      <c r="AU48" s="75"/>
      <c r="AV48" s="75"/>
      <c r="AW48" s="75"/>
      <c r="AX48" s="75"/>
      <c r="AY48" s="75"/>
      <c r="AZ48" s="75"/>
      <c r="BA48" s="75"/>
      <c r="BB48" s="75"/>
      <c r="BC48" s="75"/>
      <c r="BD48" s="76"/>
      <c r="BE48" s="76"/>
      <c r="BF48" s="75"/>
      <c r="BG48" s="75"/>
      <c r="BH48" s="75"/>
      <c r="BI48" s="75"/>
      <c r="BJ48" s="75"/>
      <c r="BK48" s="218"/>
      <c r="BL48" s="75"/>
      <c r="BM48" s="75"/>
    </row>
    <row r="49" spans="1:91" ht="20.25" hidden="1" customHeight="1" x14ac:dyDescent="0.2">
      <c r="AU49" s="75"/>
      <c r="AV49" s="75"/>
      <c r="AW49" s="75"/>
      <c r="AX49" s="75"/>
      <c r="AY49" s="75"/>
      <c r="AZ49" s="75"/>
      <c r="BA49" s="75"/>
      <c r="BB49" s="75"/>
      <c r="BC49" s="75"/>
      <c r="BD49" s="76"/>
      <c r="BE49" s="76"/>
      <c r="BF49" s="75"/>
      <c r="BG49" s="75"/>
      <c r="BH49" s="75"/>
      <c r="BI49" s="75"/>
      <c r="BJ49" s="75"/>
      <c r="BK49" s="218"/>
      <c r="BL49" s="75"/>
      <c r="BM49" s="75"/>
    </row>
    <row r="50" spans="1:91" ht="20.25" hidden="1" customHeight="1" x14ac:dyDescent="0.2">
      <c r="AU50" s="75"/>
      <c r="AV50" s="75"/>
      <c r="AW50" s="75"/>
      <c r="AX50" s="75"/>
      <c r="AY50" s="75"/>
      <c r="AZ50" s="75"/>
      <c r="BA50" s="75"/>
      <c r="BB50" s="75"/>
      <c r="BC50" s="75"/>
      <c r="BD50" s="76"/>
      <c r="BE50" s="76"/>
      <c r="BF50" s="75"/>
      <c r="BG50" s="75"/>
      <c r="BH50" s="75"/>
      <c r="BI50" s="75"/>
      <c r="BJ50" s="75"/>
      <c r="BK50" s="218"/>
      <c r="BL50" s="75"/>
      <c r="BM50" s="75"/>
    </row>
    <row r="51" spans="1:91" ht="20.25" hidden="1" customHeight="1" x14ac:dyDescent="0.2">
      <c r="AU51" s="75"/>
      <c r="AV51" s="75"/>
      <c r="AW51" s="75"/>
      <c r="AX51" s="75"/>
      <c r="AY51" s="75"/>
      <c r="AZ51" s="75"/>
      <c r="BA51" s="75"/>
      <c r="BB51" s="75"/>
      <c r="BC51" s="75"/>
      <c r="BD51" s="76"/>
      <c r="BE51" s="76"/>
      <c r="BF51" s="75"/>
      <c r="BG51" s="75"/>
      <c r="BH51" s="75"/>
      <c r="BI51" s="75"/>
      <c r="BJ51" s="75"/>
      <c r="BK51" s="218"/>
      <c r="BL51" s="75"/>
      <c r="BM51" s="75"/>
    </row>
    <row r="52" spans="1:91" ht="20.25" hidden="1" customHeight="1" thickBot="1" x14ac:dyDescent="0.25">
      <c r="AU52" s="75"/>
      <c r="AV52" s="75"/>
      <c r="AW52" s="75"/>
      <c r="AX52" s="75"/>
      <c r="AY52" s="75"/>
      <c r="AZ52" s="75"/>
      <c r="BA52" s="75"/>
      <c r="BB52" s="75"/>
      <c r="BC52" s="75"/>
      <c r="BD52" s="76"/>
      <c r="BE52" s="76"/>
      <c r="BF52" s="75"/>
      <c r="BG52" s="75"/>
      <c r="BH52" s="75"/>
      <c r="BI52" s="75"/>
      <c r="BJ52" s="75"/>
      <c r="BK52" s="218"/>
      <c r="BL52" s="75"/>
      <c r="BM52" s="75"/>
    </row>
    <row r="53" spans="1:91" ht="20.25" hidden="1" customHeight="1" thickBot="1" x14ac:dyDescent="0.25">
      <c r="A53" s="24" t="s">
        <v>148</v>
      </c>
      <c r="AU53" s="75"/>
      <c r="AV53" s="75"/>
      <c r="AW53" s="75"/>
      <c r="AX53" s="75"/>
      <c r="AY53" s="75"/>
      <c r="AZ53" s="75"/>
      <c r="BA53" s="75"/>
      <c r="BB53" s="75"/>
      <c r="BC53" s="75"/>
      <c r="BD53" s="76"/>
      <c r="BE53" s="76"/>
      <c r="BF53" s="75"/>
      <c r="BG53" s="75"/>
      <c r="BH53" s="75"/>
      <c r="BI53" s="75"/>
      <c r="BJ53" s="75"/>
      <c r="BK53" s="218"/>
      <c r="BL53" s="75"/>
      <c r="BM53" s="75"/>
    </row>
    <row r="54" spans="1:91" ht="20.25" hidden="1" customHeight="1" x14ac:dyDescent="0.2">
      <c r="AU54" s="75"/>
      <c r="AV54" s="75"/>
      <c r="AW54" s="75"/>
      <c r="AX54" s="75"/>
      <c r="AY54" s="75"/>
      <c r="AZ54" s="75"/>
      <c r="BA54" s="75"/>
      <c r="BB54" s="75"/>
      <c r="BC54" s="75"/>
      <c r="BD54" s="76"/>
      <c r="BE54" s="76"/>
      <c r="BF54" s="75"/>
      <c r="BG54" s="75"/>
      <c r="BH54" s="75"/>
      <c r="BI54" s="75"/>
      <c r="BJ54" s="75"/>
      <c r="BK54" s="218"/>
      <c r="BL54" s="75"/>
      <c r="BM54" s="75"/>
    </row>
    <row r="55" spans="1:91" ht="20.25" hidden="1" customHeight="1" x14ac:dyDescent="0.2">
      <c r="AU55" s="75"/>
      <c r="AV55" s="75"/>
      <c r="AW55" s="75"/>
      <c r="AX55" s="75"/>
      <c r="AY55" s="75"/>
      <c r="AZ55" s="75"/>
      <c r="BA55" s="75"/>
      <c r="BB55" s="75"/>
      <c r="BC55" s="75"/>
      <c r="BD55" s="76"/>
      <c r="BE55" s="76"/>
      <c r="BF55" s="75"/>
      <c r="BG55" s="75"/>
      <c r="BH55" s="75"/>
      <c r="BI55" s="75"/>
      <c r="BJ55" s="75"/>
      <c r="BK55" s="218"/>
      <c r="BL55" s="75"/>
      <c r="BM55" s="75"/>
    </row>
    <row r="56" spans="1:91" ht="20.25" hidden="1" customHeight="1" x14ac:dyDescent="0.2">
      <c r="AU56" s="75"/>
      <c r="AV56" s="75"/>
      <c r="AW56" s="75"/>
      <c r="AX56" s="75"/>
      <c r="AY56" s="75"/>
      <c r="AZ56" s="75"/>
      <c r="BA56" s="75"/>
      <c r="BB56" s="75"/>
      <c r="BC56" s="75"/>
      <c r="BD56" s="76"/>
      <c r="BE56" s="76"/>
      <c r="BF56" s="75"/>
      <c r="BG56" s="75"/>
      <c r="BH56" s="75"/>
      <c r="BI56" s="75"/>
      <c r="BJ56" s="75"/>
      <c r="BK56" s="218"/>
      <c r="BL56" s="75"/>
      <c r="BM56" s="75"/>
    </row>
    <row r="57" spans="1:91" ht="20.25" hidden="1" customHeight="1" x14ac:dyDescent="0.2">
      <c r="AU57" s="75"/>
      <c r="AV57" s="75"/>
      <c r="AW57" s="75"/>
      <c r="AX57" s="75"/>
      <c r="AY57" s="75"/>
      <c r="AZ57" s="75"/>
      <c r="BA57" s="75"/>
      <c r="BB57" s="75"/>
      <c r="BC57" s="75"/>
      <c r="BD57" s="76"/>
      <c r="BE57" s="76"/>
      <c r="BF57" s="75"/>
      <c r="BG57" s="75"/>
      <c r="BH57" s="75"/>
      <c r="BI57" s="75"/>
      <c r="BJ57" s="75"/>
      <c r="BK57" s="218"/>
      <c r="BL57" s="75"/>
      <c r="BM57" s="75"/>
    </row>
    <row r="58" spans="1:91" ht="20.25" hidden="1" customHeight="1" x14ac:dyDescent="0.2">
      <c r="AU58" s="75"/>
      <c r="AV58" s="75"/>
      <c r="AW58" s="75"/>
      <c r="AX58" s="75"/>
      <c r="AY58" s="75"/>
      <c r="AZ58" s="75"/>
      <c r="BA58" s="75"/>
      <c r="BB58" s="75"/>
      <c r="BC58" s="75"/>
      <c r="BD58" s="76"/>
      <c r="BE58" s="76"/>
      <c r="BF58" s="75"/>
      <c r="BG58" s="75"/>
      <c r="BH58" s="75"/>
      <c r="BI58" s="75"/>
      <c r="BJ58" s="75"/>
      <c r="BK58" s="218"/>
      <c r="BL58" s="75"/>
      <c r="BM58" s="75"/>
    </row>
    <row r="59" spans="1:91" ht="20.25" hidden="1" customHeight="1" x14ac:dyDescent="0.2">
      <c r="AU59" s="75"/>
      <c r="AV59" s="75"/>
      <c r="AW59" s="75"/>
      <c r="AX59" s="75"/>
      <c r="AY59" s="75"/>
      <c r="AZ59" s="75"/>
      <c r="BA59" s="75"/>
      <c r="BB59" s="75"/>
      <c r="BC59" s="75"/>
      <c r="BD59" s="76"/>
      <c r="BE59" s="76"/>
      <c r="BF59" s="75"/>
      <c r="BG59" s="75"/>
      <c r="BH59" s="75"/>
      <c r="BI59" s="75"/>
      <c r="BJ59" s="75"/>
      <c r="BK59" s="218"/>
      <c r="BL59" s="75"/>
      <c r="BM59" s="75"/>
    </row>
    <row r="60" spans="1:91" ht="20.25" hidden="1" customHeight="1" x14ac:dyDescent="0.2">
      <c r="AU60" s="75"/>
      <c r="AV60" s="75"/>
      <c r="AW60" s="75"/>
      <c r="AX60" s="75"/>
      <c r="AY60" s="75"/>
      <c r="AZ60" s="75"/>
      <c r="BA60" s="75"/>
      <c r="BB60" s="75"/>
      <c r="BC60" s="75"/>
      <c r="BD60" s="76"/>
      <c r="BE60" s="76"/>
      <c r="BF60" s="75"/>
      <c r="BG60" s="75"/>
      <c r="BH60" s="75"/>
      <c r="BI60" s="75"/>
      <c r="BJ60" s="75"/>
      <c r="BK60" s="218"/>
      <c r="BL60" s="75"/>
      <c r="BM60" s="75"/>
    </row>
    <row r="61" spans="1:91" ht="20.25" hidden="1" customHeight="1" x14ac:dyDescent="0.2">
      <c r="AU61" s="75"/>
      <c r="AV61" s="75"/>
      <c r="AW61" s="75"/>
      <c r="AX61" s="75"/>
      <c r="AY61" s="75"/>
      <c r="AZ61" s="75"/>
      <c r="BA61" s="75"/>
      <c r="BB61" s="75"/>
      <c r="BC61" s="75"/>
      <c r="BD61" s="321" t="s">
        <v>18</v>
      </c>
      <c r="BE61" s="321"/>
      <c r="BF61" s="77"/>
      <c r="BG61" s="77"/>
      <c r="BH61" s="77"/>
      <c r="BI61" s="77"/>
      <c r="BJ61" s="77" t="s">
        <v>0</v>
      </c>
      <c r="BK61" s="218"/>
      <c r="BL61" s="75" t="s">
        <v>3</v>
      </c>
      <c r="BM61" s="75"/>
      <c r="CD61" s="25" t="s">
        <v>76</v>
      </c>
      <c r="CE61" s="25" t="s">
        <v>77</v>
      </c>
    </row>
    <row r="62" spans="1:91" ht="20.25" hidden="1" customHeight="1" x14ac:dyDescent="0.2">
      <c r="AU62" s="75"/>
      <c r="AV62" s="75"/>
      <c r="AW62" s="75"/>
      <c r="AX62" s="75"/>
      <c r="AY62" s="75"/>
      <c r="AZ62" s="75"/>
      <c r="BA62" s="75"/>
      <c r="BB62" s="75"/>
      <c r="BC62" s="75"/>
      <c r="BD62" s="78" t="s">
        <v>12</v>
      </c>
      <c r="BE62" s="78" t="s">
        <v>13</v>
      </c>
      <c r="BF62" s="77"/>
      <c r="BG62" s="77"/>
      <c r="BH62" s="77"/>
      <c r="BI62" s="77"/>
      <c r="BJ62" s="77" t="s">
        <v>1</v>
      </c>
      <c r="BK62" s="218" t="s">
        <v>2</v>
      </c>
      <c r="BL62" s="75"/>
      <c r="BM62" s="75" t="s">
        <v>78</v>
      </c>
      <c r="BN62" s="25" t="s">
        <v>11</v>
      </c>
      <c r="BS62" s="25" t="s">
        <v>13</v>
      </c>
      <c r="BY62" s="25" t="s">
        <v>15</v>
      </c>
      <c r="BZ62" s="25" t="s">
        <v>23</v>
      </c>
      <c r="CC62" s="25" t="s">
        <v>12</v>
      </c>
      <c r="CD62" s="25">
        <v>15</v>
      </c>
      <c r="CE62" s="25">
        <v>15</v>
      </c>
      <c r="CM62" s="25" t="s">
        <v>79</v>
      </c>
    </row>
    <row r="63" spans="1:91" ht="20.25" hidden="1" customHeight="1" x14ac:dyDescent="0.2">
      <c r="AU63" s="75"/>
      <c r="AV63" s="75"/>
      <c r="AW63" s="75"/>
      <c r="AX63" s="75"/>
      <c r="AY63" s="75"/>
      <c r="AZ63" s="75"/>
      <c r="BA63" s="75"/>
      <c r="BB63" s="75"/>
      <c r="BC63" s="75"/>
      <c r="BD63" s="79" t="s">
        <v>30</v>
      </c>
      <c r="BE63" s="79" t="s">
        <v>34</v>
      </c>
      <c r="BF63" s="77"/>
      <c r="BG63" s="77"/>
      <c r="BH63" s="77"/>
      <c r="BI63" s="77"/>
      <c r="BJ63" s="77" t="s">
        <v>181</v>
      </c>
      <c r="BK63" s="218" t="s">
        <v>80</v>
      </c>
      <c r="BL63" s="75" t="s">
        <v>4</v>
      </c>
      <c r="BM63" s="75"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5"/>
      <c r="AV64" s="75"/>
      <c r="AW64" s="75"/>
      <c r="AX64" s="75"/>
      <c r="AY64" s="75"/>
      <c r="AZ64" s="75"/>
      <c r="BA64" s="75"/>
      <c r="BB64" s="75"/>
      <c r="BC64" s="75"/>
      <c r="BD64" s="79" t="s">
        <v>31</v>
      </c>
      <c r="BE64" s="79" t="s">
        <v>35</v>
      </c>
      <c r="BF64" s="77"/>
      <c r="BG64" s="77"/>
      <c r="BH64" s="77"/>
      <c r="BI64" s="77"/>
      <c r="BJ64" s="77" t="s">
        <v>105</v>
      </c>
      <c r="BK64" s="218" t="s">
        <v>183</v>
      </c>
      <c r="BL64" s="75" t="s">
        <v>68</v>
      </c>
      <c r="BM64" s="75"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5"/>
      <c r="AV65" s="75"/>
      <c r="AW65" s="75"/>
      <c r="AX65" s="75"/>
      <c r="AY65" s="75"/>
      <c r="AZ65" s="75"/>
      <c r="BA65" s="75"/>
      <c r="BB65" s="75"/>
      <c r="BC65" s="75"/>
      <c r="BD65" s="79" t="s">
        <v>61</v>
      </c>
      <c r="BE65" s="79" t="s">
        <v>32</v>
      </c>
      <c r="BF65" s="77"/>
      <c r="BG65" s="77"/>
      <c r="BH65" s="77"/>
      <c r="BI65" s="77"/>
      <c r="BJ65" s="77" t="s">
        <v>88</v>
      </c>
      <c r="BK65" s="218" t="s">
        <v>78</v>
      </c>
      <c r="BL65" s="75" t="s">
        <v>5</v>
      </c>
      <c r="BM65" s="75" t="s">
        <v>153</v>
      </c>
      <c r="BN65" s="25" t="s">
        <v>167</v>
      </c>
      <c r="BS65" s="25" t="s">
        <v>32</v>
      </c>
      <c r="BY65" s="30" t="s">
        <v>111</v>
      </c>
      <c r="BZ65" s="28" t="s">
        <v>131</v>
      </c>
      <c r="CD65" s="25">
        <v>60</v>
      </c>
      <c r="CI65" s="25" t="s">
        <v>44</v>
      </c>
      <c r="CJ65" s="25" t="s">
        <v>89</v>
      </c>
      <c r="CM65" s="25" t="s">
        <v>90</v>
      </c>
    </row>
    <row r="66" spans="47:91" ht="20.25" hidden="1" customHeight="1" x14ac:dyDescent="0.2">
      <c r="AU66" s="75"/>
      <c r="AV66" s="75"/>
      <c r="AW66" s="75"/>
      <c r="AX66" s="75"/>
      <c r="AY66" s="75"/>
      <c r="AZ66" s="75"/>
      <c r="BA66" s="75"/>
      <c r="BB66" s="75"/>
      <c r="BC66" s="75"/>
      <c r="BD66" s="79" t="s">
        <v>33</v>
      </c>
      <c r="BE66" s="79" t="s">
        <v>36</v>
      </c>
      <c r="BF66" s="77"/>
      <c r="BG66" s="77"/>
      <c r="BH66" s="77"/>
      <c r="BI66" s="77"/>
      <c r="BJ66" s="77" t="s">
        <v>182</v>
      </c>
      <c r="BK66" s="218" t="s">
        <v>8</v>
      </c>
      <c r="BL66" s="75" t="s">
        <v>6</v>
      </c>
      <c r="BM66" s="75" t="s">
        <v>154</v>
      </c>
      <c r="BN66" s="25" t="s">
        <v>168</v>
      </c>
      <c r="BS66" s="25" t="s">
        <v>36</v>
      </c>
      <c r="BY66" s="31" t="s">
        <v>112</v>
      </c>
      <c r="BZ66" s="28" t="s">
        <v>131</v>
      </c>
      <c r="CJ66" s="25" t="s">
        <v>91</v>
      </c>
      <c r="CM66" s="25" t="s">
        <v>92</v>
      </c>
    </row>
    <row r="67" spans="47:91" ht="20.25" hidden="1" customHeight="1" x14ac:dyDescent="0.2">
      <c r="AU67" s="75"/>
      <c r="AV67" s="75"/>
      <c r="AW67" s="75"/>
      <c r="AX67" s="75"/>
      <c r="AY67" s="75"/>
      <c r="AZ67" s="75"/>
      <c r="BA67" s="75"/>
      <c r="BB67" s="75"/>
      <c r="BC67" s="75"/>
      <c r="BD67" s="79" t="s">
        <v>62</v>
      </c>
      <c r="BE67" s="79" t="s">
        <v>37</v>
      </c>
      <c r="BF67" s="77"/>
      <c r="BG67" s="77"/>
      <c r="BH67" s="77"/>
      <c r="BI67" s="77"/>
      <c r="BJ67" s="77" t="s">
        <v>93</v>
      </c>
      <c r="BK67" s="218"/>
      <c r="BL67" s="75" t="s">
        <v>7</v>
      </c>
      <c r="BM67" s="75" t="s">
        <v>155</v>
      </c>
      <c r="BN67" s="25" t="s">
        <v>169</v>
      </c>
      <c r="BS67" s="25" t="s">
        <v>37</v>
      </c>
      <c r="CJ67" s="25" t="s">
        <v>44</v>
      </c>
      <c r="CM67" s="25" t="s">
        <v>94</v>
      </c>
    </row>
    <row r="68" spans="47:91" ht="20.25" hidden="1" customHeight="1" x14ac:dyDescent="0.2">
      <c r="AU68" s="75"/>
      <c r="AV68" s="75"/>
      <c r="AW68" s="75"/>
      <c r="AX68" s="75"/>
      <c r="AY68" s="75"/>
      <c r="AZ68" s="75"/>
      <c r="BA68" s="75"/>
      <c r="BB68" s="75"/>
      <c r="BC68" s="75"/>
      <c r="BD68" s="76"/>
      <c r="BE68" s="76"/>
      <c r="BF68" s="77"/>
      <c r="BG68" s="77"/>
      <c r="BH68" s="77"/>
      <c r="BI68" s="77" t="s">
        <v>39</v>
      </c>
      <c r="BJ68" s="77"/>
      <c r="BK68" s="218"/>
      <c r="BL68" s="75" t="s">
        <v>8</v>
      </c>
      <c r="BM68" s="75" t="s">
        <v>156</v>
      </c>
      <c r="BN68" s="25" t="s">
        <v>170</v>
      </c>
      <c r="CM68" s="25" t="s">
        <v>95</v>
      </c>
    </row>
    <row r="69" spans="47:91" ht="20.25" hidden="1" customHeight="1" x14ac:dyDescent="0.2">
      <c r="AU69" s="75"/>
      <c r="AV69" s="75"/>
      <c r="AW69" s="75"/>
      <c r="AX69" s="75"/>
      <c r="AY69" s="75"/>
      <c r="AZ69" s="75"/>
      <c r="BA69" s="75"/>
      <c r="BB69" s="75"/>
      <c r="BC69" s="75"/>
      <c r="BD69" s="76"/>
      <c r="BE69" s="76"/>
      <c r="BF69" s="77"/>
      <c r="BG69" s="77"/>
      <c r="BH69" s="77"/>
      <c r="BI69" s="77" t="s">
        <v>85</v>
      </c>
      <c r="BJ69" s="77"/>
      <c r="BK69" s="218"/>
      <c r="BL69" s="75" t="s">
        <v>180</v>
      </c>
      <c r="BM69" s="75" t="s">
        <v>157</v>
      </c>
      <c r="BN69" s="25" t="s">
        <v>171</v>
      </c>
    </row>
    <row r="70" spans="47:91" ht="20.25" hidden="1" customHeight="1" x14ac:dyDescent="0.2">
      <c r="AU70" s="75"/>
      <c r="AV70" s="75"/>
      <c r="AW70" s="75"/>
      <c r="AX70" s="75"/>
      <c r="AY70" s="75"/>
      <c r="AZ70" s="75"/>
      <c r="BA70" s="75"/>
      <c r="BB70" s="75"/>
      <c r="BC70" s="75"/>
      <c r="BD70" s="76"/>
      <c r="BE70" s="76"/>
      <c r="BF70" s="77"/>
      <c r="BG70" s="77"/>
      <c r="BH70" s="77"/>
      <c r="BI70" s="77"/>
      <c r="BJ70" s="77"/>
      <c r="BK70" s="218"/>
      <c r="BL70" s="75"/>
      <c r="BM70" s="75" t="s">
        <v>158</v>
      </c>
      <c r="BN70" s="25" t="s">
        <v>172</v>
      </c>
    </row>
    <row r="71" spans="47:91" ht="20.25" hidden="1" customHeight="1" x14ac:dyDescent="0.2">
      <c r="AU71" s="75"/>
      <c r="AV71" s="75"/>
      <c r="AW71" s="75"/>
      <c r="AX71" s="75"/>
      <c r="AY71" s="75"/>
      <c r="AZ71" s="75"/>
      <c r="BA71" s="75"/>
      <c r="BB71" s="75"/>
      <c r="BC71" s="75"/>
      <c r="BD71" s="76"/>
      <c r="BE71" s="76"/>
      <c r="BF71" s="77"/>
      <c r="BG71" s="77"/>
      <c r="BH71" s="77"/>
      <c r="BI71" s="77"/>
      <c r="BJ71" s="77"/>
      <c r="BK71" s="218"/>
      <c r="BL71" s="75"/>
      <c r="BM71" s="75" t="s">
        <v>159</v>
      </c>
      <c r="BN71" s="25" t="s">
        <v>173</v>
      </c>
    </row>
    <row r="72" spans="47:91" ht="20.25" hidden="1" customHeight="1" x14ac:dyDescent="0.2">
      <c r="AU72" s="75"/>
      <c r="AV72" s="75"/>
      <c r="AW72" s="75"/>
      <c r="AX72" s="75"/>
      <c r="AY72" s="75"/>
      <c r="AZ72" s="75"/>
      <c r="BA72" s="75"/>
      <c r="BB72" s="75"/>
      <c r="BC72" s="75"/>
      <c r="BD72" s="76"/>
      <c r="BE72" s="76"/>
      <c r="BF72" s="77"/>
      <c r="BG72" s="77"/>
      <c r="BH72" s="77"/>
      <c r="BI72" s="77" t="s">
        <v>39</v>
      </c>
      <c r="BJ72" s="77"/>
      <c r="BK72" s="218"/>
      <c r="BL72" s="75"/>
      <c r="BM72" s="75" t="s">
        <v>160</v>
      </c>
      <c r="BN72" s="25" t="s">
        <v>174</v>
      </c>
    </row>
    <row r="73" spans="47:91" ht="20.25" hidden="1" customHeight="1" x14ac:dyDescent="0.2">
      <c r="AU73" s="75"/>
      <c r="AV73" s="75"/>
      <c r="AW73" s="75"/>
      <c r="AX73" s="75"/>
      <c r="AY73" s="75"/>
      <c r="AZ73" s="75"/>
      <c r="BA73" s="75"/>
      <c r="BB73" s="75"/>
      <c r="BC73" s="75"/>
      <c r="BD73" s="76"/>
      <c r="BE73" s="76"/>
      <c r="BF73" s="75"/>
      <c r="BG73" s="75"/>
      <c r="BH73" s="75"/>
      <c r="BI73" s="75" t="s">
        <v>44</v>
      </c>
      <c r="BJ73" s="75"/>
      <c r="BK73" s="218"/>
      <c r="BL73" s="75"/>
      <c r="BM73" s="75" t="s">
        <v>161</v>
      </c>
      <c r="BN73" s="25" t="s">
        <v>175</v>
      </c>
    </row>
    <row r="74" spans="47:91" ht="20.25" hidden="1" customHeight="1" x14ac:dyDescent="0.2">
      <c r="AU74" s="75"/>
      <c r="AV74" s="75"/>
      <c r="AW74" s="75"/>
      <c r="AX74" s="75"/>
      <c r="AY74" s="75"/>
      <c r="AZ74" s="75"/>
      <c r="BA74" s="75"/>
      <c r="BB74" s="75"/>
      <c r="BC74" s="75"/>
      <c r="BD74" s="76"/>
      <c r="BE74" s="76"/>
      <c r="BF74" s="75"/>
      <c r="BG74" s="75"/>
      <c r="BH74" s="75"/>
      <c r="BI74" s="75"/>
      <c r="BJ74" s="75"/>
      <c r="BK74" s="218"/>
      <c r="BL74" s="75"/>
      <c r="BM74" s="75" t="s">
        <v>162</v>
      </c>
      <c r="BN74" s="25" t="s">
        <v>176</v>
      </c>
    </row>
    <row r="75" spans="47:91" ht="20.25" hidden="1" customHeight="1" x14ac:dyDescent="0.2">
      <c r="AU75" s="75"/>
      <c r="AV75" s="75"/>
      <c r="AW75" s="75"/>
      <c r="AX75" s="75"/>
      <c r="AY75" s="75"/>
      <c r="AZ75" s="75"/>
      <c r="BA75" s="75"/>
      <c r="BB75" s="75"/>
      <c r="BC75" s="75"/>
      <c r="BD75" s="76"/>
      <c r="BE75" s="76"/>
      <c r="BF75" s="75"/>
      <c r="BG75" s="75"/>
      <c r="BH75" s="75"/>
      <c r="BI75" s="75"/>
      <c r="BJ75" s="75"/>
      <c r="BK75" s="218"/>
      <c r="BL75" s="75"/>
      <c r="BM75" s="75" t="s">
        <v>164</v>
      </c>
      <c r="BN75" s="25" t="s">
        <v>177</v>
      </c>
    </row>
    <row r="76" spans="47:91" ht="20.25" hidden="1" customHeight="1" x14ac:dyDescent="0.2">
      <c r="AU76" s="75"/>
      <c r="AV76" s="75"/>
      <c r="AW76" s="75"/>
      <c r="AX76" s="75"/>
      <c r="AY76" s="75"/>
      <c r="AZ76" s="75"/>
      <c r="BA76" s="75"/>
      <c r="BB76" s="75"/>
      <c r="BC76" s="75"/>
      <c r="BD76" s="76"/>
      <c r="BE76" s="76"/>
      <c r="BF76" s="75"/>
      <c r="BG76" s="75"/>
      <c r="BH76" s="75"/>
      <c r="BI76" s="75"/>
      <c r="BJ76" s="75"/>
      <c r="BK76" s="218"/>
      <c r="BL76" s="75"/>
      <c r="BM76" s="75" t="s">
        <v>163</v>
      </c>
      <c r="BN76" s="25" t="s">
        <v>178</v>
      </c>
    </row>
    <row r="77" spans="47:91" ht="20.25" hidden="1" customHeight="1" x14ac:dyDescent="0.2">
      <c r="AU77" s="75"/>
      <c r="AV77" s="75"/>
      <c r="AW77" s="75"/>
      <c r="AX77" s="75"/>
      <c r="AY77" s="75"/>
      <c r="AZ77" s="75"/>
      <c r="BA77" s="75"/>
      <c r="BB77" s="75"/>
      <c r="BC77" s="75"/>
      <c r="BD77" s="76"/>
      <c r="BE77" s="76"/>
      <c r="BF77" s="75"/>
      <c r="BG77" s="75"/>
      <c r="BH77" s="75"/>
      <c r="BI77" s="75"/>
      <c r="BJ77" s="76" t="s">
        <v>71</v>
      </c>
      <c r="BK77" s="219" t="s">
        <v>72</v>
      </c>
      <c r="BL77" s="77" t="s">
        <v>73</v>
      </c>
      <c r="BM77" s="80"/>
      <c r="BO77" s="25" t="s">
        <v>63</v>
      </c>
    </row>
    <row r="78" spans="47:91" ht="20.25" hidden="1" customHeight="1" x14ac:dyDescent="0.2">
      <c r="AU78" s="75"/>
      <c r="AV78" s="75"/>
      <c r="AW78" s="75"/>
      <c r="AX78" s="75"/>
      <c r="AY78" s="75"/>
      <c r="AZ78" s="75"/>
      <c r="BA78" s="75"/>
      <c r="BB78" s="75"/>
      <c r="BC78" s="75"/>
      <c r="BD78" s="76"/>
      <c r="BE78" s="76"/>
      <c r="BF78" s="75"/>
      <c r="BG78" s="75"/>
      <c r="BH78" s="75"/>
      <c r="BI78" s="75"/>
      <c r="BJ78" s="76">
        <v>0</v>
      </c>
      <c r="BK78" s="219">
        <v>0</v>
      </c>
      <c r="BL78" s="77">
        <v>0</v>
      </c>
      <c r="BM78" s="77"/>
      <c r="BO78" s="25" t="s">
        <v>96</v>
      </c>
    </row>
    <row r="79" spans="47:91" ht="20.25" hidden="1" customHeight="1" x14ac:dyDescent="0.2">
      <c r="AU79" s="75"/>
      <c r="AV79" s="75"/>
      <c r="AW79" s="75"/>
      <c r="AX79" s="75"/>
      <c r="AY79" s="75"/>
      <c r="AZ79" s="75"/>
      <c r="BA79" s="75"/>
      <c r="BB79" s="75"/>
      <c r="BC79" s="75"/>
      <c r="BD79" s="76"/>
      <c r="BE79" s="76"/>
      <c r="BF79" s="75"/>
      <c r="BG79" s="75"/>
      <c r="BH79" s="75"/>
      <c r="BI79" s="75"/>
      <c r="BJ79" s="76">
        <v>15</v>
      </c>
      <c r="BK79" s="219">
        <v>15</v>
      </c>
      <c r="BL79" s="77">
        <v>30</v>
      </c>
      <c r="BM79" s="77"/>
      <c r="BO79" s="25" t="s">
        <v>97</v>
      </c>
    </row>
    <row r="80" spans="47:91" ht="20.25" hidden="1" customHeight="1" x14ac:dyDescent="0.2">
      <c r="AU80" s="75"/>
      <c r="AV80" s="75"/>
      <c r="AW80" s="75"/>
      <c r="AX80" s="75"/>
      <c r="AY80" s="75"/>
      <c r="AZ80" s="75"/>
      <c r="BA80" s="75"/>
      <c r="BB80" s="75"/>
      <c r="BC80" s="75"/>
      <c r="BD80" s="76"/>
      <c r="BE80" s="76"/>
      <c r="BF80" s="75"/>
      <c r="BG80" s="75"/>
      <c r="BH80" s="75"/>
      <c r="BI80" s="75"/>
      <c r="BJ80" s="76" t="s">
        <v>74</v>
      </c>
      <c r="BK80" s="219" t="s">
        <v>75</v>
      </c>
      <c r="BL80" s="75"/>
      <c r="BM80" s="75"/>
    </row>
    <row r="81" spans="5:65" ht="20.25" hidden="1" customHeight="1" x14ac:dyDescent="0.2">
      <c r="AU81" s="75"/>
      <c r="AV81" s="75"/>
      <c r="AW81" s="75"/>
      <c r="AX81" s="75"/>
      <c r="AY81" s="75"/>
      <c r="AZ81" s="75"/>
      <c r="BA81" s="75"/>
      <c r="BB81" s="75"/>
      <c r="BC81" s="75"/>
      <c r="BD81" s="76"/>
      <c r="BE81" s="76"/>
      <c r="BF81" s="75"/>
      <c r="BG81" s="75"/>
      <c r="BH81" s="75"/>
      <c r="BI81" s="75"/>
      <c r="BJ81" s="76">
        <v>0</v>
      </c>
      <c r="BK81" s="219">
        <v>0</v>
      </c>
      <c r="BL81" s="75"/>
      <c r="BM81" s="75"/>
    </row>
    <row r="82" spans="5:65" ht="20.25" hidden="1" customHeight="1" x14ac:dyDescent="0.2">
      <c r="AU82" s="75"/>
      <c r="AV82" s="75"/>
      <c r="AW82" s="75"/>
      <c r="AX82" s="75"/>
      <c r="AY82" s="75"/>
      <c r="AZ82" s="75"/>
      <c r="BA82" s="75"/>
      <c r="BB82" s="75"/>
      <c r="BC82" s="75"/>
      <c r="BD82" s="76"/>
      <c r="BE82" s="76"/>
      <c r="BF82" s="75"/>
      <c r="BG82" s="75"/>
      <c r="BH82" s="75"/>
      <c r="BI82" s="75"/>
      <c r="BJ82" s="76">
        <v>15</v>
      </c>
      <c r="BK82" s="219">
        <v>25</v>
      </c>
      <c r="BL82" s="75"/>
      <c r="BM82" s="75"/>
    </row>
    <row r="83" spans="5:65" ht="20.25" hidden="1" customHeight="1" x14ac:dyDescent="0.2">
      <c r="AU83" s="75"/>
      <c r="AV83" s="75"/>
      <c r="AW83" s="75"/>
      <c r="AX83" s="75"/>
      <c r="AY83" s="75"/>
      <c r="AZ83" s="75"/>
      <c r="BA83" s="75"/>
      <c r="BB83" s="75"/>
      <c r="BC83" s="75"/>
      <c r="BD83" s="76"/>
      <c r="BE83" s="76"/>
      <c r="BF83" s="75"/>
      <c r="BG83" s="75"/>
      <c r="BH83" s="75"/>
      <c r="BI83" s="75"/>
      <c r="BJ83" s="75"/>
      <c r="BK83" s="218"/>
      <c r="BL83" s="75"/>
      <c r="BM83" s="75"/>
    </row>
    <row r="84" spans="5:65" ht="20.25" hidden="1" customHeight="1" x14ac:dyDescent="0.2">
      <c r="AU84" s="75"/>
      <c r="AV84" s="75"/>
      <c r="AW84" s="75"/>
      <c r="AX84" s="75"/>
      <c r="AY84" s="75"/>
      <c r="AZ84" s="75"/>
      <c r="BA84" s="75"/>
      <c r="BB84" s="75"/>
      <c r="BC84" s="75"/>
      <c r="BD84" s="76"/>
      <c r="BE84" s="76"/>
      <c r="BF84" s="75"/>
      <c r="BG84" s="75"/>
      <c r="BH84" s="75"/>
      <c r="BI84" s="75"/>
      <c r="BJ84" s="75"/>
      <c r="BK84" s="218"/>
      <c r="BL84" s="75"/>
      <c r="BM84" s="75"/>
    </row>
    <row r="85" spans="5:65" ht="20.25" hidden="1" customHeight="1" x14ac:dyDescent="0.2">
      <c r="AU85" s="75"/>
      <c r="AV85" s="75"/>
      <c r="AW85" s="75"/>
      <c r="AX85" s="75"/>
      <c r="AY85" s="75"/>
      <c r="AZ85" s="75"/>
      <c r="BA85" s="75"/>
      <c r="BB85" s="75"/>
      <c r="BC85" s="75"/>
      <c r="BD85" s="76"/>
      <c r="BE85" s="76"/>
      <c r="BF85" s="75"/>
      <c r="BG85" s="75"/>
      <c r="BH85" s="75"/>
      <c r="BI85" s="75"/>
      <c r="BJ85" s="75"/>
      <c r="BK85" s="218"/>
      <c r="BL85" s="75"/>
      <c r="BM85" s="75"/>
    </row>
    <row r="86" spans="5:65" ht="20.25" hidden="1" customHeight="1" x14ac:dyDescent="0.2">
      <c r="AU86" s="75"/>
      <c r="AV86" s="75"/>
      <c r="AW86" s="75"/>
      <c r="AX86" s="75"/>
      <c r="AY86" s="75"/>
      <c r="AZ86" s="75"/>
      <c r="BA86" s="75"/>
      <c r="BB86" s="75"/>
      <c r="BC86" s="75"/>
      <c r="BD86" s="76"/>
      <c r="BE86" s="76"/>
      <c r="BF86" s="75"/>
      <c r="BG86" s="75"/>
      <c r="BH86" s="75"/>
      <c r="BI86" s="75"/>
      <c r="BJ86" s="75"/>
      <c r="BK86" s="218"/>
      <c r="BL86" s="75"/>
      <c r="BM86" s="75"/>
    </row>
    <row r="87" spans="5:65" ht="20.25" hidden="1" customHeight="1" x14ac:dyDescent="0.2">
      <c r="AU87" s="75"/>
      <c r="AV87" s="75"/>
      <c r="AW87" s="75"/>
      <c r="AX87" s="75"/>
      <c r="AY87" s="75"/>
      <c r="AZ87" s="75"/>
      <c r="BA87" s="75"/>
      <c r="BB87" s="75"/>
      <c r="BC87" s="75"/>
      <c r="BD87" s="76"/>
      <c r="BE87" s="76"/>
      <c r="BF87" s="75"/>
      <c r="BG87" s="75"/>
      <c r="BH87" s="75"/>
      <c r="BI87" s="75"/>
      <c r="BJ87" s="75"/>
      <c r="BK87" s="218"/>
      <c r="BL87" s="75"/>
      <c r="BM87" s="75"/>
    </row>
    <row r="88" spans="5:65" ht="20.25" hidden="1" customHeight="1" x14ac:dyDescent="0.2">
      <c r="AU88" s="75"/>
      <c r="AV88" s="75"/>
      <c r="AW88" s="75"/>
      <c r="AX88" s="75"/>
      <c r="AY88" s="75"/>
      <c r="AZ88" s="75"/>
      <c r="BA88" s="75"/>
      <c r="BB88" s="75"/>
      <c r="BC88" s="75"/>
      <c r="BD88" s="76"/>
      <c r="BE88" s="76"/>
      <c r="BF88" s="75"/>
      <c r="BG88" s="75"/>
      <c r="BH88" s="75"/>
      <c r="BI88" s="75"/>
      <c r="BJ88" s="75"/>
      <c r="BK88" s="218"/>
      <c r="BL88" s="75"/>
      <c r="BM88" s="75"/>
    </row>
    <row r="89" spans="5:65" ht="20.25" hidden="1" customHeight="1" x14ac:dyDescent="0.2">
      <c r="E89" s="40"/>
      <c r="AU89" s="75"/>
      <c r="AV89" s="75"/>
      <c r="AW89" s="75"/>
      <c r="AX89" s="75"/>
      <c r="AY89" s="75"/>
      <c r="AZ89" s="75"/>
      <c r="BA89" s="75"/>
      <c r="BB89" s="75"/>
      <c r="BC89" s="75"/>
      <c r="BD89" s="76"/>
      <c r="BE89" s="76"/>
      <c r="BF89" s="75"/>
      <c r="BG89" s="75"/>
      <c r="BH89" s="75"/>
      <c r="BI89" s="75"/>
      <c r="BJ89" s="75"/>
      <c r="BK89" s="218"/>
      <c r="BL89" s="75"/>
      <c r="BM89" s="75"/>
    </row>
    <row r="90" spans="5:65" ht="20.25" hidden="1" customHeight="1" x14ac:dyDescent="0.2">
      <c r="AU90" s="75"/>
      <c r="AV90" s="75"/>
      <c r="AW90" s="75"/>
      <c r="AX90" s="75"/>
      <c r="AY90" s="75"/>
      <c r="AZ90" s="75"/>
      <c r="BA90" s="75"/>
      <c r="BB90" s="75"/>
      <c r="BC90" s="75"/>
      <c r="BD90" s="76"/>
      <c r="BE90" s="76"/>
      <c r="BF90" s="75"/>
      <c r="BG90" s="75"/>
      <c r="BH90" s="75"/>
      <c r="BI90" s="75"/>
      <c r="BJ90" s="75"/>
      <c r="BK90" s="218"/>
      <c r="BL90" s="75"/>
      <c r="BM90" s="75"/>
    </row>
    <row r="91" spans="5:65" ht="20.25" hidden="1" customHeight="1" x14ac:dyDescent="0.2">
      <c r="AU91" s="75"/>
      <c r="AV91" s="75"/>
      <c r="AW91" s="75"/>
      <c r="AX91" s="75"/>
      <c r="AY91" s="75"/>
      <c r="AZ91" s="75"/>
      <c r="BA91" s="75"/>
      <c r="BB91" s="75"/>
      <c r="BC91" s="75"/>
      <c r="BD91" s="76"/>
      <c r="BE91" s="76"/>
      <c r="BF91" s="75"/>
      <c r="BG91" s="75"/>
      <c r="BH91" s="75"/>
      <c r="BI91" s="75"/>
      <c r="BJ91" s="75"/>
      <c r="BK91" s="218"/>
      <c r="BL91" s="75"/>
      <c r="BM91" s="75"/>
    </row>
    <row r="92" spans="5:65" ht="20.25" hidden="1" customHeight="1" x14ac:dyDescent="0.2">
      <c r="AU92" s="75"/>
      <c r="AV92" s="75"/>
      <c r="AW92" s="75"/>
      <c r="AX92" s="75"/>
      <c r="AY92" s="75"/>
      <c r="AZ92" s="75"/>
      <c r="BA92" s="75"/>
      <c r="BB92" s="75"/>
      <c r="BC92" s="75"/>
      <c r="BD92" s="76"/>
      <c r="BE92" s="76"/>
      <c r="BF92" s="75"/>
      <c r="BG92" s="75"/>
      <c r="BH92" s="75"/>
      <c r="BI92" s="75"/>
      <c r="BJ92" s="75"/>
      <c r="BK92" s="218"/>
      <c r="BL92" s="75"/>
      <c r="BM92" s="75"/>
    </row>
    <row r="93" spans="5:65" ht="20.25" hidden="1" customHeight="1" x14ac:dyDescent="0.2">
      <c r="AU93" s="75"/>
      <c r="AV93" s="75"/>
      <c r="AW93" s="75"/>
      <c r="AX93" s="75"/>
      <c r="AY93" s="75"/>
      <c r="AZ93" s="75"/>
      <c r="BA93" s="75"/>
      <c r="BB93" s="75"/>
      <c r="BC93" s="75"/>
      <c r="BD93" s="76"/>
      <c r="BE93" s="76"/>
      <c r="BF93" s="75"/>
      <c r="BG93" s="75"/>
      <c r="BH93" s="75"/>
      <c r="BI93" s="75"/>
      <c r="BJ93" s="75"/>
      <c r="BK93" s="218"/>
      <c r="BL93" s="75"/>
      <c r="BM93" s="75"/>
    </row>
    <row r="94" spans="5:65" ht="20.25" hidden="1" customHeight="1" x14ac:dyDescent="0.2">
      <c r="AU94" s="75"/>
      <c r="AV94" s="75"/>
      <c r="AW94" s="75"/>
      <c r="AX94" s="75"/>
      <c r="AY94" s="75"/>
      <c r="AZ94" s="75"/>
      <c r="BA94" s="75"/>
      <c r="BB94" s="75"/>
      <c r="BC94" s="75"/>
      <c r="BD94" s="76"/>
      <c r="BE94" s="76"/>
      <c r="BF94" s="75"/>
      <c r="BG94" s="75"/>
      <c r="BH94" s="75"/>
      <c r="BI94" s="75"/>
      <c r="BJ94" s="75"/>
      <c r="BK94" s="218"/>
      <c r="BL94" s="75"/>
      <c r="BM94" s="75"/>
    </row>
    <row r="95" spans="5:65" ht="20.25" hidden="1" customHeight="1" x14ac:dyDescent="0.2">
      <c r="AU95" s="75"/>
      <c r="AV95" s="75"/>
      <c r="AW95" s="75"/>
      <c r="AX95" s="75"/>
      <c r="AY95" s="75"/>
      <c r="AZ95" s="75"/>
      <c r="BA95" s="75"/>
      <c r="BB95" s="75"/>
      <c r="BC95" s="75"/>
      <c r="BD95" s="76"/>
      <c r="BE95" s="76"/>
      <c r="BF95" s="75"/>
      <c r="BG95" s="75"/>
      <c r="BH95" s="75"/>
      <c r="BI95" s="75"/>
      <c r="BJ95" s="75"/>
      <c r="BK95" s="218"/>
      <c r="BL95" s="75"/>
      <c r="BM95" s="75"/>
    </row>
    <row r="96" spans="5:65" ht="20.25" hidden="1" customHeight="1" x14ac:dyDescent="0.2">
      <c r="AU96" s="75"/>
      <c r="AV96" s="75"/>
      <c r="AW96" s="75"/>
      <c r="AX96" s="75"/>
      <c r="AY96" s="75"/>
      <c r="AZ96" s="75"/>
      <c r="BA96" s="75"/>
      <c r="BB96" s="75"/>
      <c r="BC96" s="75"/>
      <c r="BD96" s="76"/>
      <c r="BE96" s="76"/>
      <c r="BF96" s="75"/>
      <c r="BG96" s="75"/>
      <c r="BH96" s="75"/>
      <c r="BI96" s="75"/>
      <c r="BJ96" s="75"/>
      <c r="BK96" s="218"/>
      <c r="BL96" s="75"/>
      <c r="BM96" s="75"/>
    </row>
    <row r="97" spans="1:219" ht="20.25" hidden="1" customHeight="1" x14ac:dyDescent="0.2">
      <c r="AU97" s="75"/>
      <c r="AV97" s="75"/>
      <c r="AW97" s="75"/>
      <c r="AX97" s="75"/>
      <c r="AY97" s="75"/>
      <c r="AZ97" s="75"/>
      <c r="BA97" s="75"/>
      <c r="BB97" s="75"/>
      <c r="BC97" s="75"/>
      <c r="BD97" s="76"/>
      <c r="BE97" s="76"/>
      <c r="BF97" s="75"/>
      <c r="BG97" s="75"/>
      <c r="BH97" s="75"/>
      <c r="BI97" s="75"/>
      <c r="BJ97" s="75"/>
      <c r="BK97" s="218"/>
      <c r="BL97" s="75"/>
      <c r="BM97" s="75"/>
    </row>
    <row r="98" spans="1:219" ht="20.25" hidden="1" customHeight="1" x14ac:dyDescent="0.2">
      <c r="AU98" s="75"/>
      <c r="AV98" s="75"/>
      <c r="AW98" s="75"/>
      <c r="AX98" s="75"/>
      <c r="AY98" s="75"/>
      <c r="AZ98" s="75"/>
      <c r="BA98" s="75"/>
      <c r="BB98" s="75"/>
      <c r="BC98" s="75"/>
      <c r="BD98" s="76"/>
      <c r="BE98" s="76"/>
      <c r="BF98" s="75"/>
      <c r="BG98" s="75"/>
      <c r="BH98" s="75"/>
      <c r="BI98" s="75"/>
      <c r="BJ98" s="75"/>
      <c r="BK98" s="218"/>
      <c r="BL98" s="75"/>
      <c r="BM98" s="75"/>
    </row>
    <row r="99" spans="1:219" ht="20.25" hidden="1" customHeight="1" x14ac:dyDescent="0.2">
      <c r="AU99" s="75"/>
      <c r="AV99" s="75"/>
      <c r="AW99" s="75"/>
      <c r="AX99" s="75"/>
      <c r="AY99" s="75"/>
      <c r="AZ99" s="75"/>
      <c r="BA99" s="75"/>
      <c r="BB99" s="75"/>
      <c r="BC99" s="75"/>
      <c r="BD99" s="76"/>
      <c r="BE99" s="76"/>
      <c r="BF99" s="75"/>
      <c r="BG99" s="75"/>
      <c r="BH99" s="75"/>
      <c r="BI99" s="75"/>
      <c r="BJ99" s="75"/>
      <c r="BK99" s="218"/>
      <c r="BL99" s="75"/>
      <c r="BM99" s="75"/>
    </row>
    <row r="100" spans="1:219" ht="20.25" hidden="1" customHeight="1" thickBot="1" x14ac:dyDescent="0.25">
      <c r="AU100" s="75"/>
      <c r="AV100" s="75"/>
      <c r="AW100" s="75"/>
      <c r="AX100" s="75"/>
      <c r="AY100" s="75"/>
      <c r="AZ100" s="75"/>
      <c r="BA100" s="75"/>
      <c r="BB100" s="75"/>
      <c r="BC100" s="75"/>
      <c r="BD100" s="76"/>
      <c r="BE100" s="76"/>
      <c r="BF100" s="75"/>
      <c r="BG100" s="75"/>
      <c r="BH100" s="75"/>
      <c r="BI100" s="75"/>
      <c r="BJ100" s="75"/>
      <c r="BK100" s="218"/>
      <c r="BL100" s="75"/>
      <c r="BM100" s="75"/>
    </row>
    <row r="101" spans="1:219" ht="16.5" customHeight="1" x14ac:dyDescent="0.25">
      <c r="A101" s="249"/>
      <c r="B101" s="249"/>
      <c r="C101" s="249"/>
      <c r="D101" s="249"/>
      <c r="E101" s="354" t="s">
        <v>316</v>
      </c>
      <c r="F101" s="355"/>
      <c r="G101" s="355"/>
      <c r="H101" s="355"/>
      <c r="I101" s="355"/>
      <c r="J101" s="355"/>
      <c r="K101" s="355"/>
      <c r="L101" s="355"/>
      <c r="M101" s="355"/>
      <c r="N101" s="356"/>
      <c r="O101" s="72"/>
      <c r="P101" s="72"/>
      <c r="Q101" s="72"/>
      <c r="R101" s="248"/>
      <c r="S101" s="248"/>
      <c r="T101" s="316"/>
      <c r="U101" s="230"/>
      <c r="V101" s="353"/>
      <c r="W101" s="353"/>
      <c r="X101" s="353"/>
      <c r="Y101" s="353"/>
      <c r="Z101" s="353"/>
      <c r="AA101" s="353"/>
      <c r="AB101" s="353"/>
      <c r="AC101" s="353"/>
      <c r="AD101" s="353"/>
      <c r="AE101" s="353"/>
      <c r="AF101" s="353"/>
      <c r="AG101" s="232"/>
      <c r="AH101" s="72"/>
      <c r="AI101" s="72"/>
      <c r="AJ101" s="248"/>
      <c r="AK101" s="248"/>
      <c r="AL101" s="72"/>
      <c r="AM101" s="72"/>
      <c r="AN101" s="248"/>
      <c r="AO101" s="248"/>
      <c r="AP101" s="248"/>
      <c r="AQ101" s="318"/>
      <c r="AR101" s="227"/>
      <c r="AS101" s="227"/>
      <c r="AT101" s="227"/>
      <c r="AU101" s="228"/>
      <c r="AV101" s="228"/>
      <c r="AW101" s="228"/>
      <c r="AX101" s="228"/>
      <c r="AY101" s="228"/>
      <c r="AZ101" s="228"/>
      <c r="BA101" s="228"/>
      <c r="BB101" s="228"/>
      <c r="BC101" s="228"/>
      <c r="BD101" s="228"/>
      <c r="BE101" s="228"/>
      <c r="BF101" s="228"/>
      <c r="BG101" s="228"/>
      <c r="BH101" s="228"/>
      <c r="BI101" s="228"/>
      <c r="BJ101" s="228"/>
      <c r="BK101" s="228"/>
      <c r="BL101" s="228"/>
      <c r="BM101" s="228"/>
      <c r="BN101" s="228"/>
      <c r="BO101" s="229"/>
      <c r="BP101" s="229"/>
      <c r="BQ101" s="230"/>
      <c r="BR101" s="231"/>
    </row>
    <row r="102" spans="1:219" ht="6" customHeight="1" x14ac:dyDescent="0.25">
      <c r="A102" s="249"/>
      <c r="B102" s="249"/>
      <c r="C102" s="249"/>
      <c r="D102" s="249"/>
      <c r="E102" s="357"/>
      <c r="F102" s="358"/>
      <c r="G102" s="358"/>
      <c r="H102" s="358"/>
      <c r="I102" s="358"/>
      <c r="J102" s="358"/>
      <c r="K102" s="358"/>
      <c r="L102" s="358"/>
      <c r="M102" s="358"/>
      <c r="N102" s="359"/>
      <c r="O102" s="72"/>
      <c r="P102" s="72"/>
      <c r="Q102" s="72"/>
      <c r="R102" s="248"/>
      <c r="S102" s="248"/>
      <c r="T102" s="316"/>
      <c r="U102" s="230"/>
      <c r="V102" s="353"/>
      <c r="W102" s="353"/>
      <c r="X102" s="353"/>
      <c r="Y102" s="353"/>
      <c r="Z102" s="353"/>
      <c r="AA102" s="353"/>
      <c r="AB102" s="353"/>
      <c r="AC102" s="353"/>
      <c r="AD102" s="353"/>
      <c r="AE102" s="353"/>
      <c r="AF102" s="353"/>
      <c r="AG102" s="232"/>
      <c r="AH102" s="72"/>
      <c r="AI102" s="72"/>
      <c r="AJ102" s="248"/>
      <c r="AK102" s="248"/>
      <c r="AL102" s="72"/>
      <c r="AM102" s="72"/>
      <c r="AN102" s="248"/>
      <c r="AO102" s="248"/>
      <c r="AP102" s="248"/>
      <c r="AQ102" s="318"/>
      <c r="AR102" s="227"/>
      <c r="AS102" s="227"/>
      <c r="AT102" s="227"/>
      <c r="AU102" s="228"/>
      <c r="AV102" s="228"/>
      <c r="AW102" s="228"/>
      <c r="AX102" s="228"/>
      <c r="AY102" s="228"/>
      <c r="AZ102" s="228"/>
      <c r="BA102" s="228"/>
      <c r="BB102" s="228"/>
      <c r="BC102" s="228"/>
      <c r="BD102" s="228"/>
      <c r="BE102" s="228"/>
      <c r="BF102" s="228"/>
      <c r="BG102" s="228"/>
      <c r="BH102" s="228"/>
      <c r="BI102" s="228"/>
      <c r="BJ102" s="228"/>
      <c r="BK102" s="228"/>
      <c r="BL102" s="228"/>
      <c r="BM102" s="228"/>
      <c r="BN102" s="228"/>
      <c r="BO102" s="229"/>
      <c r="BP102" s="229"/>
      <c r="BQ102" s="230"/>
      <c r="BR102" s="231"/>
    </row>
    <row r="103" spans="1:219" ht="20.25" customHeight="1" x14ac:dyDescent="0.25">
      <c r="A103" s="249"/>
      <c r="B103" s="249"/>
      <c r="C103" s="249"/>
      <c r="D103" s="249"/>
      <c r="E103" s="317" t="s">
        <v>310</v>
      </c>
      <c r="F103" s="317"/>
      <c r="G103" s="317"/>
      <c r="H103" s="317"/>
      <c r="I103" s="317"/>
      <c r="J103" s="317"/>
      <c r="K103" s="317"/>
      <c r="L103" s="317"/>
      <c r="M103" s="317"/>
      <c r="N103" s="317"/>
      <c r="O103" s="72"/>
      <c r="P103" s="72"/>
      <c r="Q103" s="72"/>
      <c r="R103" s="248"/>
      <c r="S103" s="248"/>
      <c r="T103" s="316"/>
      <c r="U103" s="230"/>
      <c r="V103" s="426"/>
      <c r="W103" s="426"/>
      <c r="X103" s="426"/>
      <c r="Y103" s="426"/>
      <c r="Z103" s="426"/>
      <c r="AA103" s="426"/>
      <c r="AB103" s="426"/>
      <c r="AC103" s="426"/>
      <c r="AD103" s="426"/>
      <c r="AE103" s="426"/>
      <c r="AF103" s="426"/>
      <c r="AG103" s="232"/>
      <c r="AH103" s="72"/>
      <c r="AI103" s="72"/>
      <c r="AJ103" s="248"/>
      <c r="AK103" s="248"/>
      <c r="AL103" s="72"/>
      <c r="AM103" s="72"/>
      <c r="AN103" s="248"/>
      <c r="AO103" s="248"/>
      <c r="AP103" s="248"/>
      <c r="AQ103" s="318"/>
      <c r="AR103" s="227"/>
      <c r="AS103" s="227"/>
      <c r="AT103" s="227"/>
      <c r="AU103" s="227"/>
      <c r="AV103" s="227"/>
      <c r="AW103" s="227"/>
      <c r="AX103" s="227"/>
      <c r="AY103" s="227"/>
      <c r="AZ103" s="227"/>
      <c r="BA103" s="227"/>
      <c r="BB103" s="227"/>
      <c r="BC103" s="227"/>
      <c r="BD103" s="227"/>
      <c r="BE103" s="227"/>
      <c r="BF103" s="227"/>
      <c r="BG103" s="227"/>
      <c r="BH103" s="227"/>
      <c r="BI103" s="227"/>
      <c r="BJ103" s="227"/>
      <c r="BK103" s="227"/>
      <c r="BL103" s="227"/>
      <c r="BM103" s="227"/>
      <c r="BN103" s="227"/>
      <c r="BO103" s="229"/>
      <c r="BP103" s="229"/>
      <c r="BQ103" s="230"/>
      <c r="BR103" s="231"/>
    </row>
    <row r="104" spans="1:219" ht="20.25" customHeight="1" x14ac:dyDescent="0.25">
      <c r="A104" s="249"/>
      <c r="B104" s="249"/>
      <c r="C104" s="249"/>
      <c r="D104" s="249"/>
      <c r="E104" s="241" t="s">
        <v>315</v>
      </c>
      <c r="F104" s="241"/>
      <c r="G104" s="241"/>
      <c r="H104" s="241"/>
      <c r="I104" s="241"/>
      <c r="J104" s="241"/>
      <c r="K104" s="241"/>
      <c r="L104" s="241"/>
      <c r="M104" s="241" t="s">
        <v>207</v>
      </c>
      <c r="N104" s="253"/>
      <c r="O104" s="94"/>
      <c r="P104" s="94"/>
      <c r="Q104" s="94"/>
      <c r="R104" s="248"/>
      <c r="S104" s="248"/>
      <c r="T104" s="316"/>
      <c r="U104" s="230"/>
      <c r="V104" s="334"/>
      <c r="W104" s="334"/>
      <c r="X104" s="334"/>
      <c r="Y104" s="334"/>
      <c r="Z104" s="334"/>
      <c r="AA104" s="334"/>
      <c r="AB104" s="334"/>
      <c r="AC104" s="334"/>
      <c r="AD104" s="334"/>
      <c r="AE104" s="334"/>
      <c r="AF104" s="334"/>
      <c r="AG104" s="233"/>
      <c r="AH104" s="94"/>
      <c r="AI104" s="94"/>
      <c r="AJ104" s="248"/>
      <c r="AK104" s="248"/>
      <c r="AL104" s="94"/>
      <c r="AM104" s="94"/>
      <c r="AN104" s="248"/>
      <c r="AO104" s="248"/>
      <c r="AP104" s="248"/>
      <c r="AQ104" s="318"/>
      <c r="AR104" s="227"/>
      <c r="AS104" s="227"/>
      <c r="AT104" s="227"/>
      <c r="AU104" s="227"/>
      <c r="AV104" s="227"/>
      <c r="AW104" s="227"/>
      <c r="AX104" s="227"/>
      <c r="AY104" s="227"/>
      <c r="AZ104" s="227"/>
      <c r="BA104" s="227"/>
      <c r="BB104" s="227"/>
      <c r="BC104" s="227"/>
      <c r="BD104" s="227"/>
      <c r="BE104" s="227"/>
      <c r="BF104" s="227"/>
      <c r="BG104" s="227"/>
      <c r="BH104" s="227"/>
      <c r="BI104" s="227"/>
      <c r="BJ104" s="227"/>
      <c r="BK104" s="227"/>
      <c r="BL104" s="227"/>
      <c r="BM104" s="227"/>
      <c r="BN104" s="227"/>
      <c r="BO104" s="229"/>
      <c r="BP104" s="229"/>
      <c r="BQ104" s="230"/>
      <c r="BR104" s="231"/>
      <c r="CJ104" s="25" t="s">
        <v>244</v>
      </c>
    </row>
    <row r="105" spans="1:219" ht="20.25" customHeight="1" thickBot="1" x14ac:dyDescent="0.3">
      <c r="A105" s="95"/>
      <c r="B105" s="96"/>
      <c r="C105" s="96"/>
      <c r="D105" s="96"/>
      <c r="E105" s="92"/>
      <c r="F105" s="92"/>
      <c r="G105" s="92"/>
      <c r="H105" s="92"/>
      <c r="I105" s="92"/>
      <c r="J105" s="92"/>
      <c r="K105" s="92"/>
      <c r="L105" s="92"/>
      <c r="M105" s="92"/>
      <c r="N105" s="92"/>
      <c r="O105" s="93"/>
      <c r="P105" s="93"/>
      <c r="Q105" s="93"/>
      <c r="R105" s="82"/>
      <c r="S105" s="83"/>
      <c r="T105" s="95"/>
      <c r="U105" s="96"/>
      <c r="V105" s="82"/>
      <c r="W105" s="82"/>
      <c r="X105" s="82"/>
      <c r="Y105" s="82"/>
      <c r="Z105" s="82"/>
      <c r="AA105" s="82"/>
      <c r="AB105" s="82"/>
      <c r="AC105" s="82"/>
      <c r="AD105" s="82"/>
      <c r="AE105" s="82"/>
      <c r="AF105" s="82"/>
      <c r="AG105" s="91"/>
      <c r="AH105" s="91"/>
      <c r="AI105" s="91"/>
      <c r="AJ105" s="82"/>
      <c r="AK105" s="82"/>
      <c r="AL105" s="91"/>
      <c r="AM105" s="91"/>
      <c r="AN105" s="81"/>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220"/>
      <c r="BL105" s="82"/>
      <c r="BM105" s="82"/>
      <c r="BN105" s="97"/>
      <c r="BO105" s="96"/>
      <c r="BP105" s="96"/>
      <c r="BQ105" s="96"/>
      <c r="BR105" s="96"/>
    </row>
    <row r="106" spans="1:219" ht="20.25" customHeight="1" thickBot="1" x14ac:dyDescent="0.3">
      <c r="A106" s="372" t="s">
        <v>10</v>
      </c>
      <c r="B106" s="393" t="s">
        <v>11</v>
      </c>
      <c r="C106" s="153"/>
      <c r="D106" s="381" t="s">
        <v>16</v>
      </c>
      <c r="E106" s="396" t="s">
        <v>0</v>
      </c>
      <c r="F106" s="397"/>
      <c r="G106" s="398"/>
      <c r="H106" s="384" t="s">
        <v>149</v>
      </c>
      <c r="I106" s="369" t="s">
        <v>106</v>
      </c>
      <c r="J106" s="370"/>
      <c r="K106" s="370"/>
      <c r="L106" s="371"/>
      <c r="M106" s="375" t="s">
        <v>117</v>
      </c>
      <c r="N106" s="376"/>
      <c r="O106" s="376"/>
      <c r="P106" s="376"/>
      <c r="Q106" s="376"/>
      <c r="R106" s="376"/>
      <c r="S106" s="377"/>
      <c r="T106" s="360" t="s">
        <v>257</v>
      </c>
      <c r="U106" s="361"/>
      <c r="V106" s="361"/>
      <c r="W106" s="361"/>
      <c r="X106" s="361"/>
      <c r="Y106" s="361"/>
      <c r="Z106" s="361"/>
      <c r="AA106" s="361"/>
      <c r="AB106" s="361"/>
      <c r="AC106" s="361"/>
      <c r="AD106" s="362"/>
      <c r="AE106" s="98"/>
      <c r="AF106" s="98"/>
      <c r="AG106" s="98"/>
      <c r="AH106" s="98"/>
      <c r="AI106" s="98"/>
      <c r="AJ106" s="98"/>
      <c r="AK106" s="98"/>
      <c r="AL106" s="98"/>
      <c r="AM106" s="98"/>
      <c r="AN106" s="337" t="s">
        <v>139</v>
      </c>
      <c r="AO106" s="338"/>
      <c r="AP106" s="338"/>
      <c r="AQ106" s="339"/>
      <c r="AR106" s="326" t="s">
        <v>138</v>
      </c>
      <c r="AS106" s="327"/>
      <c r="AT106" s="327"/>
      <c r="AU106" s="328"/>
      <c r="AV106" s="347" t="s">
        <v>192</v>
      </c>
      <c r="AW106" s="348"/>
      <c r="AX106" s="302" t="s">
        <v>189</v>
      </c>
      <c r="AY106" s="303"/>
      <c r="AZ106" s="303"/>
      <c r="BA106" s="303"/>
      <c r="BB106" s="303"/>
      <c r="BC106" s="304"/>
      <c r="BD106" s="302" t="s">
        <v>190</v>
      </c>
      <c r="BE106" s="303"/>
      <c r="BF106" s="303"/>
      <c r="BG106" s="303"/>
      <c r="BH106" s="303"/>
      <c r="BI106" s="304"/>
      <c r="BJ106" s="310" t="s">
        <v>413</v>
      </c>
      <c r="BK106" s="311"/>
      <c r="BL106" s="311"/>
      <c r="BM106" s="311"/>
      <c r="BN106" s="311"/>
      <c r="BO106" s="312"/>
      <c r="BP106" s="158"/>
      <c r="BQ106" s="158"/>
      <c r="BR106" s="158"/>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c r="EC106" s="32"/>
      <c r="ED106" s="32"/>
      <c r="EE106" s="32"/>
      <c r="EF106" s="32"/>
      <c r="EG106" s="32"/>
      <c r="EH106" s="32"/>
      <c r="EI106" s="32"/>
      <c r="EJ106" s="32"/>
      <c r="EK106" s="32"/>
      <c r="EL106" s="32"/>
      <c r="EM106" s="32"/>
      <c r="EN106" s="32"/>
      <c r="EO106" s="32"/>
      <c r="EP106" s="32"/>
      <c r="EQ106" s="32"/>
      <c r="ER106" s="32"/>
      <c r="ES106" s="32"/>
      <c r="ET106" s="32"/>
      <c r="EU106" s="32"/>
      <c r="EV106" s="32"/>
      <c r="EW106" s="32"/>
      <c r="EX106" s="32"/>
      <c r="EY106" s="32"/>
      <c r="EZ106" s="32"/>
      <c r="FA106" s="32"/>
      <c r="FB106" s="32"/>
      <c r="FC106" s="32"/>
      <c r="FD106" s="32"/>
      <c r="FE106" s="32"/>
      <c r="FF106" s="32"/>
      <c r="FG106" s="32"/>
      <c r="FH106" s="32"/>
      <c r="FI106" s="32"/>
      <c r="FJ106" s="32"/>
      <c r="FK106" s="32"/>
      <c r="FL106" s="32"/>
      <c r="FM106" s="32"/>
      <c r="FN106" s="32"/>
      <c r="FO106" s="32"/>
      <c r="FP106" s="32"/>
      <c r="FQ106" s="32"/>
      <c r="FR106" s="32"/>
      <c r="FS106" s="32"/>
      <c r="FT106" s="32"/>
      <c r="FU106" s="32"/>
      <c r="FV106" s="32"/>
      <c r="FW106" s="32"/>
      <c r="FX106" s="32"/>
      <c r="FY106" s="32"/>
      <c r="FZ106" s="32"/>
      <c r="GA106" s="32"/>
      <c r="GB106" s="32"/>
      <c r="GC106" s="32"/>
      <c r="GD106" s="32"/>
      <c r="GE106" s="32"/>
      <c r="GF106" s="32"/>
      <c r="GG106" s="32"/>
      <c r="GH106" s="32"/>
      <c r="GI106" s="32"/>
      <c r="GJ106" s="32"/>
      <c r="GK106" s="32"/>
      <c r="GL106" s="32"/>
      <c r="GM106" s="32"/>
      <c r="GN106" s="32"/>
      <c r="GO106" s="32"/>
      <c r="GP106" s="32"/>
      <c r="GQ106" s="32"/>
      <c r="GR106" s="32"/>
      <c r="GS106" s="32"/>
      <c r="GT106" s="32"/>
      <c r="GU106" s="32"/>
      <c r="GV106" s="32"/>
      <c r="GW106" s="32"/>
      <c r="GX106" s="32"/>
      <c r="GY106" s="32"/>
      <c r="GZ106" s="32"/>
      <c r="HA106" s="32"/>
      <c r="HB106" s="32"/>
      <c r="HC106" s="32"/>
      <c r="HD106" s="32"/>
      <c r="HE106" s="32"/>
      <c r="HF106" s="32"/>
      <c r="HG106" s="32"/>
      <c r="HH106" s="32"/>
      <c r="HI106" s="32"/>
      <c r="HJ106" s="32"/>
      <c r="HK106" s="32"/>
    </row>
    <row r="107" spans="1:219" ht="32.25" customHeight="1" thickBot="1" x14ac:dyDescent="0.25">
      <c r="A107" s="373"/>
      <c r="B107" s="394"/>
      <c r="C107" s="154"/>
      <c r="D107" s="382"/>
      <c r="E107" s="399"/>
      <c r="F107" s="400"/>
      <c r="G107" s="401"/>
      <c r="H107" s="385"/>
      <c r="I107" s="393" t="s">
        <v>294</v>
      </c>
      <c r="J107" s="322" t="s">
        <v>102</v>
      </c>
      <c r="K107" s="324" t="s">
        <v>9</v>
      </c>
      <c r="L107" s="324" t="s">
        <v>179</v>
      </c>
      <c r="M107" s="378"/>
      <c r="N107" s="379"/>
      <c r="O107" s="379"/>
      <c r="P107" s="379"/>
      <c r="Q107" s="379"/>
      <c r="R107" s="379"/>
      <c r="S107" s="380"/>
      <c r="T107" s="404" t="s">
        <v>265</v>
      </c>
      <c r="U107" s="405"/>
      <c r="V107" s="405"/>
      <c r="W107" s="405"/>
      <c r="X107" s="405"/>
      <c r="Y107" s="405"/>
      <c r="Z107" s="405"/>
      <c r="AA107" s="405"/>
      <c r="AB107" s="405"/>
      <c r="AC107" s="405"/>
      <c r="AD107" s="405"/>
      <c r="AE107" s="99"/>
      <c r="AF107" s="100"/>
      <c r="AG107" s="100"/>
      <c r="AH107" s="100"/>
      <c r="AI107" s="100"/>
      <c r="AJ107" s="100"/>
      <c r="AK107" s="101"/>
      <c r="AL107" s="101"/>
      <c r="AM107" s="101"/>
      <c r="AN107" s="340"/>
      <c r="AO107" s="341"/>
      <c r="AP107" s="341"/>
      <c r="AQ107" s="342"/>
      <c r="AR107" s="329"/>
      <c r="AS107" s="330"/>
      <c r="AT107" s="330"/>
      <c r="AU107" s="331"/>
      <c r="AV107" s="349"/>
      <c r="AW107" s="350"/>
      <c r="AX107" s="305"/>
      <c r="AY107" s="306"/>
      <c r="AZ107" s="306"/>
      <c r="BA107" s="306"/>
      <c r="BB107" s="306"/>
      <c r="BC107" s="307"/>
      <c r="BD107" s="305"/>
      <c r="BE107" s="306"/>
      <c r="BF107" s="306"/>
      <c r="BG107" s="306"/>
      <c r="BH107" s="306"/>
      <c r="BI107" s="307"/>
      <c r="BJ107" s="313"/>
      <c r="BK107" s="314"/>
      <c r="BL107" s="314"/>
      <c r="BM107" s="314"/>
      <c r="BN107" s="314"/>
      <c r="BO107" s="315"/>
      <c r="BP107" s="159"/>
      <c r="BQ107" s="159"/>
      <c r="BR107" s="159"/>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66" customHeight="1" thickBot="1" x14ac:dyDescent="0.25">
      <c r="A108" s="373"/>
      <c r="B108" s="394"/>
      <c r="C108" s="154"/>
      <c r="D108" s="382"/>
      <c r="E108" s="363" t="s">
        <v>1</v>
      </c>
      <c r="F108" s="365" t="s">
        <v>2</v>
      </c>
      <c r="G108" s="367" t="s">
        <v>217</v>
      </c>
      <c r="H108" s="385"/>
      <c r="I108" s="395"/>
      <c r="J108" s="323"/>
      <c r="K108" s="325"/>
      <c r="L108" s="325"/>
      <c r="M108" s="387" t="s">
        <v>18</v>
      </c>
      <c r="N108" s="388"/>
      <c r="O108" s="389" t="s">
        <v>19</v>
      </c>
      <c r="P108" s="390"/>
      <c r="Q108" s="390"/>
      <c r="R108" s="391"/>
      <c r="S108" s="392"/>
      <c r="T108" s="102" t="s">
        <v>240</v>
      </c>
      <c r="U108" s="102" t="s">
        <v>242</v>
      </c>
      <c r="V108" s="406" t="s">
        <v>246</v>
      </c>
      <c r="W108" s="407"/>
      <c r="X108" s="408"/>
      <c r="Y108" s="427" t="s">
        <v>248</v>
      </c>
      <c r="Z108" s="428"/>
      <c r="AA108" s="428"/>
      <c r="AB108" s="428"/>
      <c r="AC108" s="428"/>
      <c r="AD108" s="429"/>
      <c r="AE108" s="424" t="s">
        <v>67</v>
      </c>
      <c r="AF108" s="425"/>
      <c r="AG108" s="319" t="s">
        <v>120</v>
      </c>
      <c r="AH108" s="103"/>
      <c r="AI108" s="103"/>
      <c r="AJ108" s="103"/>
      <c r="AK108" s="104"/>
      <c r="AL108" s="104"/>
      <c r="AM108" s="104"/>
      <c r="AN108" s="345" t="s">
        <v>18</v>
      </c>
      <c r="AO108" s="346"/>
      <c r="AP108" s="351" t="s">
        <v>19</v>
      </c>
      <c r="AQ108" s="352"/>
      <c r="AR108" s="343" t="s">
        <v>69</v>
      </c>
      <c r="AS108" s="343" t="s">
        <v>266</v>
      </c>
      <c r="AT108" s="343" t="s">
        <v>267</v>
      </c>
      <c r="AU108" s="332" t="s">
        <v>104</v>
      </c>
      <c r="AV108" s="335" t="s">
        <v>108</v>
      </c>
      <c r="AW108" s="335" t="s">
        <v>136</v>
      </c>
      <c r="AX108" s="308" t="s">
        <v>38</v>
      </c>
      <c r="AY108" s="308" t="s">
        <v>140</v>
      </c>
      <c r="AZ108" s="308" t="s">
        <v>141</v>
      </c>
      <c r="BA108" s="297" t="s">
        <v>142</v>
      </c>
      <c r="BB108" s="297" t="s">
        <v>137</v>
      </c>
      <c r="BC108" s="297" t="s">
        <v>193</v>
      </c>
      <c r="BD108" s="308" t="s">
        <v>38</v>
      </c>
      <c r="BE108" s="308" t="s">
        <v>140</v>
      </c>
      <c r="BF108" s="308" t="s">
        <v>141</v>
      </c>
      <c r="BG108" s="297" t="s">
        <v>142</v>
      </c>
      <c r="BH108" s="297" t="s">
        <v>137</v>
      </c>
      <c r="BI108" s="297" t="s">
        <v>193</v>
      </c>
      <c r="BJ108" s="297" t="s">
        <v>38</v>
      </c>
      <c r="BK108" s="308" t="s">
        <v>414</v>
      </c>
      <c r="BL108" s="308" t="s">
        <v>141</v>
      </c>
      <c r="BM108" s="297" t="s">
        <v>142</v>
      </c>
      <c r="BN108" s="297" t="s">
        <v>137</v>
      </c>
      <c r="BO108" s="297" t="s">
        <v>193</v>
      </c>
      <c r="BP108" s="160" t="s">
        <v>262</v>
      </c>
      <c r="BQ108" s="160" t="s">
        <v>263</v>
      </c>
      <c r="BR108" s="160" t="s">
        <v>264</v>
      </c>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55.5" customHeight="1" thickBot="1" x14ac:dyDescent="0.25">
      <c r="A109" s="374"/>
      <c r="B109" s="395"/>
      <c r="C109" s="155"/>
      <c r="D109" s="383"/>
      <c r="E109" s="364"/>
      <c r="F109" s="366"/>
      <c r="G109" s="368"/>
      <c r="H109" s="386"/>
      <c r="I109" s="156" t="s">
        <v>293</v>
      </c>
      <c r="J109" s="157" t="s">
        <v>150</v>
      </c>
      <c r="K109" s="157" t="s">
        <v>17</v>
      </c>
      <c r="L109" s="157" t="s">
        <v>107</v>
      </c>
      <c r="M109" s="164" t="s">
        <v>12</v>
      </c>
      <c r="N109" s="164" t="s">
        <v>13</v>
      </c>
      <c r="O109" s="165"/>
      <c r="P109" s="166"/>
      <c r="Q109" s="167" t="s">
        <v>14</v>
      </c>
      <c r="R109" s="168" t="s">
        <v>118</v>
      </c>
      <c r="S109" s="169" t="s">
        <v>116</v>
      </c>
      <c r="T109" s="107" t="s">
        <v>241</v>
      </c>
      <c r="U109" s="177" t="s">
        <v>243</v>
      </c>
      <c r="V109" s="409" t="s">
        <v>247</v>
      </c>
      <c r="W109" s="410"/>
      <c r="X109" s="410"/>
      <c r="Y109" s="411" t="s">
        <v>261</v>
      </c>
      <c r="Z109" s="412"/>
      <c r="AA109" s="412"/>
      <c r="AB109" s="412"/>
      <c r="AC109" s="412"/>
      <c r="AD109" s="413"/>
      <c r="AE109" s="120" t="s">
        <v>12</v>
      </c>
      <c r="AF109" s="108" t="s">
        <v>13</v>
      </c>
      <c r="AG109" s="320"/>
      <c r="AH109" s="108" t="s">
        <v>121</v>
      </c>
      <c r="AI109" s="108" t="s">
        <v>101</v>
      </c>
      <c r="AJ109" s="108" t="s">
        <v>100</v>
      </c>
      <c r="AK109" s="109" t="s">
        <v>98</v>
      </c>
      <c r="AL109" s="109" t="s">
        <v>99</v>
      </c>
      <c r="AM109" s="109" t="s">
        <v>70</v>
      </c>
      <c r="AN109" s="105" t="s">
        <v>12</v>
      </c>
      <c r="AO109" s="105" t="s">
        <v>13</v>
      </c>
      <c r="AP109" s="105" t="s">
        <v>15</v>
      </c>
      <c r="AQ109" s="106" t="s">
        <v>116</v>
      </c>
      <c r="AR109" s="344"/>
      <c r="AS109" s="344"/>
      <c r="AT109" s="344"/>
      <c r="AU109" s="333"/>
      <c r="AV109" s="336"/>
      <c r="AW109" s="336"/>
      <c r="AX109" s="309"/>
      <c r="AY109" s="309"/>
      <c r="AZ109" s="309"/>
      <c r="BA109" s="298"/>
      <c r="BB109" s="298"/>
      <c r="BC109" s="298"/>
      <c r="BD109" s="309"/>
      <c r="BE109" s="309"/>
      <c r="BF109" s="309"/>
      <c r="BG109" s="298"/>
      <c r="BH109" s="298"/>
      <c r="BI109" s="298"/>
      <c r="BJ109" s="298"/>
      <c r="BK109" s="309"/>
      <c r="BL109" s="309"/>
      <c r="BM109" s="298"/>
      <c r="BN109" s="298"/>
      <c r="BO109" s="298"/>
      <c r="BP109" s="161"/>
      <c r="BQ109" s="161"/>
      <c r="BR109" s="161"/>
      <c r="BS109" s="32"/>
      <c r="BT109" s="32"/>
      <c r="BU109" s="32"/>
      <c r="BV109" s="32"/>
      <c r="BW109" s="32"/>
      <c r="BX109" s="32"/>
      <c r="BY109" s="32"/>
      <c r="BZ109" s="32"/>
      <c r="CA109" s="32"/>
      <c r="CB109" s="32"/>
      <c r="CC109" s="32"/>
      <c r="CD109" s="32" t="s">
        <v>196</v>
      </c>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s="37" customFormat="1" ht="78.75" customHeight="1" thickBot="1" x14ac:dyDescent="0.3">
      <c r="A110" s="267"/>
      <c r="B110" s="264"/>
      <c r="C110" s="33"/>
      <c r="D110" s="269">
        <v>1</v>
      </c>
      <c r="E110" s="84" t="s">
        <v>209</v>
      </c>
      <c r="F110" s="85" t="s">
        <v>8</v>
      </c>
      <c r="G110" s="86" t="s">
        <v>198</v>
      </c>
      <c r="H110" s="88"/>
      <c r="I110" s="271">
        <v>7518</v>
      </c>
      <c r="J110" s="193" t="s">
        <v>318</v>
      </c>
      <c r="K110" s="271" t="s">
        <v>317</v>
      </c>
      <c r="L110" s="196" t="s">
        <v>320</v>
      </c>
      <c r="M110" s="273" t="s">
        <v>33</v>
      </c>
      <c r="N110" s="273" t="s">
        <v>36</v>
      </c>
      <c r="O110" s="275">
        <f>VLOOKUP(M110,'MATRIZ CALIFICACIÓN'!$B$10:$C$24,2,FALSE)</f>
        <v>4</v>
      </c>
      <c r="P110" s="277">
        <f>HLOOKUP(N110,'MATRIZ CALIFICACIÓN'!$D$8:$H$9,2,FALSE)</f>
        <v>4</v>
      </c>
      <c r="Q110" s="279">
        <f>VALUE(CONCATENATE(O110,P110))</f>
        <v>44</v>
      </c>
      <c r="R110" s="254" t="str">
        <f>VLOOKUP(Q110,'MATRIZ CALIFICACIÓN'!$D$58:$E$82,2,FALSE)</f>
        <v>EXTREMA</v>
      </c>
      <c r="S110" s="256" t="s">
        <v>64</v>
      </c>
      <c r="T110" s="88" t="s">
        <v>332</v>
      </c>
      <c r="U110" s="116" t="s">
        <v>244</v>
      </c>
      <c r="V110" s="439" t="s">
        <v>327</v>
      </c>
      <c r="W110" s="440"/>
      <c r="X110" s="441"/>
      <c r="Y110" s="414" t="s">
        <v>248</v>
      </c>
      <c r="Z110" s="415"/>
      <c r="AA110" s="415"/>
      <c r="AB110" s="415"/>
      <c r="AC110" s="416"/>
      <c r="AD110" s="214"/>
      <c r="AE110" s="34" t="str">
        <f>IF(AD110="","",IF(AD110="PROBABILIDAD",SUM(W110+Y110+AC110),0))</f>
        <v/>
      </c>
      <c r="AF110" s="212" t="str">
        <f>IF(AD110="","",IF(AD110="IMPACTO",SUM(W110+Y110+AC110),0))</f>
        <v/>
      </c>
      <c r="AG110" s="256">
        <f>IF(SUM(AE110:AE113),AVERAGEIF(AE110:AE113,"&gt;0",AE110:AE113),1)</f>
        <v>1</v>
      </c>
      <c r="AH110" s="256">
        <f>IF(SUM(AF110:AF113),AVERAGEIF(AF110:AF113,"&gt;0",AF110:AF113),1)</f>
        <v>1</v>
      </c>
      <c r="AI110" s="256">
        <f>IF(AND(AG110&gt;=0,AG110&lt;=50),0,IF(AND(AG110&gt;50,AG110&lt;76),1,2))</f>
        <v>0</v>
      </c>
      <c r="AJ110" s="256">
        <f>IF(AND(AH110&gt;=0,AH110&lt;=50),0,IF(AND(AH110&gt;50,AH110&lt;76),1,2))</f>
        <v>0</v>
      </c>
      <c r="AK110" s="256">
        <f>IF(AI110&lt;O110,O110-AI110,O110)</f>
        <v>4</v>
      </c>
      <c r="AL110" s="256">
        <f>IF(AJ110&lt;P110,P110-AJ110,P110)</f>
        <v>4</v>
      </c>
      <c r="AM110" s="256">
        <f>VALUE(CONCATENATE(AK58:AK110,AL110))</f>
        <v>44</v>
      </c>
      <c r="AN110" s="254" t="s">
        <v>51</v>
      </c>
      <c r="AO110" s="254" t="s">
        <v>59</v>
      </c>
      <c r="AP110" s="254" t="s">
        <v>260</v>
      </c>
      <c r="AQ110" s="458" t="s">
        <v>64</v>
      </c>
      <c r="AR110" s="207" t="s">
        <v>331</v>
      </c>
      <c r="AS110" s="190"/>
      <c r="AT110" s="202">
        <v>43465</v>
      </c>
      <c r="AU110" s="190" t="s">
        <v>334</v>
      </c>
      <c r="AV110" s="188" t="s">
        <v>328</v>
      </c>
      <c r="AW110" s="88"/>
      <c r="AX110" s="203" t="s">
        <v>335</v>
      </c>
      <c r="AY110" s="203" t="s">
        <v>44</v>
      </c>
      <c r="AZ110" s="88" t="s">
        <v>82</v>
      </c>
      <c r="BA110" s="88" t="s">
        <v>85</v>
      </c>
      <c r="BB110" s="203" t="s">
        <v>44</v>
      </c>
      <c r="BC110" s="203" t="s">
        <v>44</v>
      </c>
      <c r="BD110" s="203" t="s">
        <v>335</v>
      </c>
      <c r="BE110" s="203" t="s">
        <v>44</v>
      </c>
      <c r="BF110" s="88" t="s">
        <v>82</v>
      </c>
      <c r="BG110" s="88" t="s">
        <v>85</v>
      </c>
      <c r="BH110" s="203" t="s">
        <v>44</v>
      </c>
      <c r="BI110" s="203" t="s">
        <v>44</v>
      </c>
      <c r="BJ110" s="207" t="s">
        <v>395</v>
      </c>
      <c r="BK110" s="221" t="s">
        <v>396</v>
      </c>
      <c r="BL110" s="88" t="s">
        <v>89</v>
      </c>
      <c r="BM110" s="88" t="s">
        <v>85</v>
      </c>
      <c r="BN110" s="203" t="s">
        <v>44</v>
      </c>
      <c r="BO110" s="203" t="s">
        <v>44</v>
      </c>
      <c r="BP110" s="264"/>
      <c r="BQ110" s="264"/>
      <c r="BR110" s="264"/>
      <c r="BS110" s="32"/>
      <c r="BT110" s="32"/>
      <c r="BU110" s="32"/>
      <c r="BV110" s="32"/>
      <c r="BW110" s="32"/>
      <c r="BX110" s="32"/>
      <c r="BY110" s="32"/>
      <c r="BZ110" s="32" t="s">
        <v>103</v>
      </c>
      <c r="CA110" s="32" t="s">
        <v>103</v>
      </c>
      <c r="CB110" s="32"/>
      <c r="CC110" s="32"/>
      <c r="CD110" s="32" t="s">
        <v>197</v>
      </c>
      <c r="CE110" s="32"/>
      <c r="CF110" s="32"/>
      <c r="CG110" s="32"/>
      <c r="CH110" s="32"/>
      <c r="CI110" s="32"/>
      <c r="CJ110" s="32" t="s">
        <v>64</v>
      </c>
      <c r="CK110" s="32"/>
      <c r="CL110" s="32" t="s">
        <v>208</v>
      </c>
      <c r="CM110" s="32"/>
      <c r="CN110" s="32" t="s">
        <v>212</v>
      </c>
      <c r="CO110" s="32"/>
      <c r="CP110" s="32"/>
      <c r="CQ110" s="32"/>
      <c r="CR110" s="56" t="s">
        <v>233</v>
      </c>
      <c r="CS110" s="32"/>
      <c r="CT110" s="59" t="s">
        <v>57</v>
      </c>
      <c r="CU110" s="32"/>
      <c r="CV110" s="32"/>
      <c r="CW110" s="121" t="s">
        <v>24</v>
      </c>
      <c r="CX110" s="122"/>
      <c r="CY110" s="123"/>
      <c r="CZ110" s="32"/>
      <c r="DA110" s="32"/>
      <c r="DB110" s="121" t="s">
        <v>24</v>
      </c>
      <c r="DC110" s="32"/>
      <c r="DD110" s="32"/>
      <c r="DE110" s="32"/>
      <c r="DF110" s="32"/>
      <c r="DG110" s="32"/>
      <c r="DH110" s="32"/>
      <c r="DI110" s="32" t="s">
        <v>216</v>
      </c>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5"/>
      <c r="HF110" s="36"/>
      <c r="HG110" s="36"/>
      <c r="HH110" s="36"/>
      <c r="HI110" s="36"/>
      <c r="HJ110" s="36"/>
      <c r="HK110" s="36"/>
    </row>
    <row r="111" spans="1:219" s="37" customFormat="1" ht="81" customHeight="1" thickBot="1" x14ac:dyDescent="0.3">
      <c r="A111" s="268"/>
      <c r="B111" s="265"/>
      <c r="C111" s="38"/>
      <c r="D111" s="281"/>
      <c r="E111" s="84" t="s">
        <v>210</v>
      </c>
      <c r="F111" s="85" t="s">
        <v>213</v>
      </c>
      <c r="G111" s="87"/>
      <c r="H111" s="88"/>
      <c r="I111" s="284"/>
      <c r="J111" s="194" t="s">
        <v>319</v>
      </c>
      <c r="K111" s="284"/>
      <c r="L111" s="197" t="s">
        <v>321</v>
      </c>
      <c r="M111" s="283"/>
      <c r="N111" s="283"/>
      <c r="O111" s="431"/>
      <c r="P111" s="436"/>
      <c r="Q111" s="437"/>
      <c r="R111" s="443"/>
      <c r="S111" s="402"/>
      <c r="T111" s="89" t="s">
        <v>326</v>
      </c>
      <c r="U111" s="116" t="s">
        <v>244</v>
      </c>
      <c r="V111" s="288" t="s">
        <v>327</v>
      </c>
      <c r="W111" s="289"/>
      <c r="X111" s="290"/>
      <c r="Y111" s="417"/>
      <c r="Z111" s="418"/>
      <c r="AA111" s="418"/>
      <c r="AB111" s="418"/>
      <c r="AC111" s="419"/>
      <c r="AD111" s="214"/>
      <c r="AE111" s="34" t="str">
        <f>IF(AD111="","",IF(AD111="PROBABILIDAD",SUM(W111+Y111+AC111),0))</f>
        <v/>
      </c>
      <c r="AF111" s="212" t="str">
        <f>IF(AD111="","",IF(AD111="IMPACTO",SUM(W111+Y111+AC111),0))</f>
        <v/>
      </c>
      <c r="AG111" s="402"/>
      <c r="AH111" s="402"/>
      <c r="AI111" s="402"/>
      <c r="AJ111" s="402"/>
      <c r="AK111" s="402"/>
      <c r="AL111" s="402"/>
      <c r="AM111" s="402"/>
      <c r="AN111" s="443"/>
      <c r="AO111" s="443"/>
      <c r="AP111" s="443"/>
      <c r="AQ111" s="459"/>
      <c r="AR111" s="207" t="s">
        <v>330</v>
      </c>
      <c r="AS111" s="190"/>
      <c r="AT111" s="202">
        <v>43465</v>
      </c>
      <c r="AU111" s="190" t="s">
        <v>334</v>
      </c>
      <c r="AV111" s="188" t="s">
        <v>328</v>
      </c>
      <c r="AW111" s="89"/>
      <c r="AX111" s="203" t="s">
        <v>335</v>
      </c>
      <c r="AY111" s="203" t="s">
        <v>44</v>
      </c>
      <c r="AZ111" s="88" t="s">
        <v>82</v>
      </c>
      <c r="BA111" s="89" t="s">
        <v>85</v>
      </c>
      <c r="BB111" s="203" t="s">
        <v>44</v>
      </c>
      <c r="BC111" s="203" t="s">
        <v>44</v>
      </c>
      <c r="BD111" s="203" t="s">
        <v>335</v>
      </c>
      <c r="BE111" s="203" t="s">
        <v>44</v>
      </c>
      <c r="BF111" s="88" t="s">
        <v>82</v>
      </c>
      <c r="BG111" s="89" t="s">
        <v>85</v>
      </c>
      <c r="BH111" s="203" t="s">
        <v>44</v>
      </c>
      <c r="BI111" s="203" t="s">
        <v>44</v>
      </c>
      <c r="BJ111" s="203" t="s">
        <v>398</v>
      </c>
      <c r="BK111" s="221" t="s">
        <v>396</v>
      </c>
      <c r="BL111" s="88" t="s">
        <v>89</v>
      </c>
      <c r="BM111" s="89" t="s">
        <v>85</v>
      </c>
      <c r="BN111" s="203" t="s">
        <v>44</v>
      </c>
      <c r="BO111" s="203" t="s">
        <v>44</v>
      </c>
      <c r="BP111" s="265"/>
      <c r="BQ111" s="265"/>
      <c r="BR111" s="265"/>
      <c r="BS111" s="32"/>
      <c r="BT111" s="32"/>
      <c r="BU111" s="32"/>
      <c r="BV111" s="32"/>
      <c r="BW111" s="32"/>
      <c r="BX111" s="32"/>
      <c r="BY111" s="32"/>
      <c r="BZ111" s="32" t="s">
        <v>68</v>
      </c>
      <c r="CA111" s="32" t="s">
        <v>68</v>
      </c>
      <c r="CB111" s="32"/>
      <c r="CC111" s="32"/>
      <c r="CD111" s="32" t="s">
        <v>198</v>
      </c>
      <c r="CE111" s="32"/>
      <c r="CF111" s="32"/>
      <c r="CG111" s="32"/>
      <c r="CH111" s="32"/>
      <c r="CI111" s="32"/>
      <c r="CJ111" s="32" t="s">
        <v>65</v>
      </c>
      <c r="CK111" s="32"/>
      <c r="CL111" s="32" t="s">
        <v>209</v>
      </c>
      <c r="CM111" s="32"/>
      <c r="CN111" s="32" t="s">
        <v>183</v>
      </c>
      <c r="CO111" s="32"/>
      <c r="CP111" s="32"/>
      <c r="CQ111" s="32"/>
      <c r="CR111" s="57" t="s">
        <v>49</v>
      </c>
      <c r="CS111" s="32"/>
      <c r="CT111" s="60" t="s">
        <v>58</v>
      </c>
      <c r="CU111" s="32"/>
      <c r="CV111" s="32"/>
      <c r="CW111" s="124"/>
      <c r="CX111" s="125"/>
      <c r="CY111" s="126"/>
      <c r="CZ111" s="32"/>
      <c r="DA111" s="32"/>
      <c r="DB111" s="127" t="s">
        <v>258</v>
      </c>
      <c r="DC111" s="32"/>
      <c r="DD111" s="32"/>
      <c r="DE111" s="32"/>
      <c r="DF111" s="32"/>
      <c r="DG111" s="32"/>
      <c r="DH111" s="32"/>
      <c r="DI111" s="32" t="s">
        <v>313</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5"/>
      <c r="HF111" s="36"/>
      <c r="HG111" s="36"/>
      <c r="HH111" s="36"/>
      <c r="HI111" s="36"/>
      <c r="HJ111" s="36"/>
      <c r="HK111" s="36"/>
    </row>
    <row r="112" spans="1:219" s="37" customFormat="1" ht="60" customHeight="1" thickBot="1" x14ac:dyDescent="0.3">
      <c r="A112" s="268"/>
      <c r="B112" s="265"/>
      <c r="C112" s="38"/>
      <c r="D112" s="281"/>
      <c r="E112" s="84" t="s">
        <v>211</v>
      </c>
      <c r="F112" s="85"/>
      <c r="G112" s="87"/>
      <c r="H112" s="88"/>
      <c r="I112" s="284"/>
      <c r="J112" s="194" t="s">
        <v>324</v>
      </c>
      <c r="K112" s="284"/>
      <c r="L112" s="176" t="s">
        <v>322</v>
      </c>
      <c r="M112" s="283"/>
      <c r="N112" s="283"/>
      <c r="O112" s="431"/>
      <c r="P112" s="436"/>
      <c r="Q112" s="437"/>
      <c r="R112" s="443"/>
      <c r="S112" s="402"/>
      <c r="T112" s="89" t="s">
        <v>329</v>
      </c>
      <c r="U112" s="116" t="s">
        <v>244</v>
      </c>
      <c r="V112" s="285" t="s">
        <v>333</v>
      </c>
      <c r="W112" s="286"/>
      <c r="X112" s="287"/>
      <c r="Y112" s="417"/>
      <c r="Z112" s="418"/>
      <c r="AA112" s="418"/>
      <c r="AB112" s="418"/>
      <c r="AC112" s="419"/>
      <c r="AD112" s="214"/>
      <c r="AE112" s="256" t="str">
        <f>IF(AD112="","",IF(AD112="PROBABILIDAD",SUM(W112+Z112+AC112),0))</f>
        <v/>
      </c>
      <c r="AF112" s="456" t="str">
        <f>IF(AD112="","",IF(AD112="IMPACTO",SUM(W112+Z112+AC112),0))</f>
        <v/>
      </c>
      <c r="AG112" s="402"/>
      <c r="AH112" s="402"/>
      <c r="AI112" s="402"/>
      <c r="AJ112" s="402"/>
      <c r="AK112" s="402"/>
      <c r="AL112" s="402"/>
      <c r="AM112" s="402"/>
      <c r="AN112" s="443"/>
      <c r="AO112" s="443"/>
      <c r="AP112" s="443"/>
      <c r="AQ112" s="459"/>
      <c r="AR112" s="207" t="s">
        <v>366</v>
      </c>
      <c r="AS112" s="190"/>
      <c r="AT112" s="202">
        <v>43465</v>
      </c>
      <c r="AU112" s="190" t="s">
        <v>334</v>
      </c>
      <c r="AV112" s="188" t="s">
        <v>328</v>
      </c>
      <c r="AW112" s="90"/>
      <c r="AX112" s="203" t="s">
        <v>335</v>
      </c>
      <c r="AY112" s="203" t="s">
        <v>44</v>
      </c>
      <c r="AZ112" s="88" t="s">
        <v>82</v>
      </c>
      <c r="BA112" s="90" t="s">
        <v>85</v>
      </c>
      <c r="BB112" s="203" t="s">
        <v>44</v>
      </c>
      <c r="BC112" s="203" t="s">
        <v>44</v>
      </c>
      <c r="BD112" s="203" t="s">
        <v>335</v>
      </c>
      <c r="BE112" s="203" t="s">
        <v>44</v>
      </c>
      <c r="BF112" s="88" t="s">
        <v>82</v>
      </c>
      <c r="BG112" s="90" t="s">
        <v>85</v>
      </c>
      <c r="BH112" s="203" t="s">
        <v>44</v>
      </c>
      <c r="BI112" s="203" t="s">
        <v>44</v>
      </c>
      <c r="BJ112" s="203" t="s">
        <v>397</v>
      </c>
      <c r="BK112" s="221" t="s">
        <v>399</v>
      </c>
      <c r="BL112" s="88" t="s">
        <v>86</v>
      </c>
      <c r="BM112" s="90" t="s">
        <v>85</v>
      </c>
      <c r="BN112" s="203" t="s">
        <v>44</v>
      </c>
      <c r="BO112" s="203" t="s">
        <v>44</v>
      </c>
      <c r="BP112" s="265"/>
      <c r="BQ112" s="265"/>
      <c r="BR112" s="265"/>
      <c r="BS112" s="32"/>
      <c r="BT112" s="32"/>
      <c r="BU112" s="32"/>
      <c r="BV112" s="32"/>
      <c r="BW112" s="32"/>
      <c r="BX112" s="32"/>
      <c r="BY112" s="32"/>
      <c r="BZ112" s="32" t="s">
        <v>5</v>
      </c>
      <c r="CA112" s="32" t="s">
        <v>5</v>
      </c>
      <c r="CB112" s="32"/>
      <c r="CC112" s="32"/>
      <c r="CD112" s="32" t="s">
        <v>199</v>
      </c>
      <c r="CE112" s="32"/>
      <c r="CF112" s="32"/>
      <c r="CG112" s="32"/>
      <c r="CH112" s="32"/>
      <c r="CI112" s="32"/>
      <c r="CJ112" s="32" t="s">
        <v>119</v>
      </c>
      <c r="CK112" s="32"/>
      <c r="CL112" s="32" t="s">
        <v>182</v>
      </c>
      <c r="CM112" s="32"/>
      <c r="CN112" s="32" t="s">
        <v>78</v>
      </c>
      <c r="CO112" s="32"/>
      <c r="CP112" s="32"/>
      <c r="CQ112" s="32"/>
      <c r="CR112" s="57" t="s">
        <v>50</v>
      </c>
      <c r="CS112" s="32"/>
      <c r="CT112" s="60" t="s">
        <v>21</v>
      </c>
      <c r="CU112" s="32"/>
      <c r="CV112" s="32"/>
      <c r="CW112" s="127" t="s">
        <v>41</v>
      </c>
      <c r="CX112" s="128"/>
      <c r="CY112" s="129"/>
      <c r="CZ112" s="32"/>
      <c r="DA112" s="32"/>
      <c r="DB112" s="133" t="s">
        <v>259</v>
      </c>
      <c r="DC112" s="32"/>
      <c r="DD112" s="32"/>
      <c r="DE112" s="32"/>
      <c r="DF112" s="32"/>
      <c r="DG112" s="32"/>
      <c r="DH112" s="32"/>
      <c r="DI112" s="32" t="s">
        <v>314</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5"/>
      <c r="HF112" s="36"/>
      <c r="HG112" s="36"/>
      <c r="HH112" s="36"/>
      <c r="HI112" s="36"/>
      <c r="HJ112" s="36"/>
      <c r="HK112" s="36"/>
    </row>
    <row r="113" spans="1:219" s="37" customFormat="1" ht="41.25" customHeight="1" thickBot="1" x14ac:dyDescent="0.3">
      <c r="A113" s="455"/>
      <c r="B113" s="265"/>
      <c r="C113" s="38"/>
      <c r="D113" s="282"/>
      <c r="E113" s="84"/>
      <c r="F113" s="85"/>
      <c r="G113" s="87"/>
      <c r="H113" s="88"/>
      <c r="I113" s="430"/>
      <c r="J113" s="195" t="s">
        <v>325</v>
      </c>
      <c r="K113" s="430"/>
      <c r="L113" s="176"/>
      <c r="M113" s="423"/>
      <c r="N113" s="423"/>
      <c r="O113" s="432"/>
      <c r="P113" s="438"/>
      <c r="Q113" s="442"/>
      <c r="R113" s="444"/>
      <c r="S113" s="403"/>
      <c r="T113" s="90"/>
      <c r="U113" s="116"/>
      <c r="V113" s="451"/>
      <c r="W113" s="452"/>
      <c r="X113" s="453"/>
      <c r="Y113" s="420"/>
      <c r="Z113" s="421"/>
      <c r="AA113" s="421"/>
      <c r="AB113" s="421"/>
      <c r="AC113" s="422"/>
      <c r="AD113" s="214"/>
      <c r="AE113" s="403"/>
      <c r="AF113" s="457"/>
      <c r="AG113" s="403"/>
      <c r="AH113" s="403"/>
      <c r="AI113" s="403"/>
      <c r="AJ113" s="403"/>
      <c r="AK113" s="403"/>
      <c r="AL113" s="403"/>
      <c r="AM113" s="403"/>
      <c r="AN113" s="444"/>
      <c r="AO113" s="444"/>
      <c r="AP113" s="444"/>
      <c r="AQ113" s="460"/>
      <c r="AR113" s="190"/>
      <c r="AS113" s="190"/>
      <c r="AT113" s="190"/>
      <c r="AU113" s="190"/>
      <c r="AV113" s="189"/>
      <c r="AW113" s="90"/>
      <c r="AX113" s="90"/>
      <c r="AY113" s="90"/>
      <c r="AZ113" s="90"/>
      <c r="BA113" s="90"/>
      <c r="BB113" s="90"/>
      <c r="BC113" s="90"/>
      <c r="BD113" s="90"/>
      <c r="BE113" s="90"/>
      <c r="BF113" s="90"/>
      <c r="BG113" s="90"/>
      <c r="BH113" s="90"/>
      <c r="BI113" s="90"/>
      <c r="BJ113" s="90"/>
      <c r="BK113" s="222"/>
      <c r="BL113" s="90"/>
      <c r="BM113" s="90"/>
      <c r="BN113" s="90"/>
      <c r="BO113" s="90"/>
      <c r="BP113" s="454"/>
      <c r="BQ113" s="454"/>
      <c r="BR113" s="454"/>
      <c r="BS113" s="32"/>
      <c r="BT113" s="32"/>
      <c r="BU113" s="32"/>
      <c r="BV113" s="32"/>
      <c r="BW113" s="32"/>
      <c r="BX113" s="32"/>
      <c r="BY113" s="32"/>
      <c r="BZ113" s="32" t="s">
        <v>6</v>
      </c>
      <c r="CA113" s="32" t="s">
        <v>6</v>
      </c>
      <c r="CB113" s="32"/>
      <c r="CC113" s="32"/>
      <c r="CD113" s="32" t="s">
        <v>200</v>
      </c>
      <c r="CE113" s="32"/>
      <c r="CF113" s="32"/>
      <c r="CG113" s="32"/>
      <c r="CH113" s="32"/>
      <c r="CI113" s="32"/>
      <c r="CJ113" s="32" t="s">
        <v>66</v>
      </c>
      <c r="CK113" s="32"/>
      <c r="CL113" s="32" t="s">
        <v>210</v>
      </c>
      <c r="CM113" s="32"/>
      <c r="CN113" s="32" t="s">
        <v>8</v>
      </c>
      <c r="CO113" s="32"/>
      <c r="CP113" s="32"/>
      <c r="CQ113" s="32"/>
      <c r="CR113" s="57" t="s">
        <v>51</v>
      </c>
      <c r="CS113" s="32"/>
      <c r="CT113" s="60" t="s">
        <v>59</v>
      </c>
      <c r="CU113" s="32"/>
      <c r="CV113" s="32"/>
      <c r="CW113" s="130"/>
      <c r="CX113" s="131"/>
      <c r="CY113" s="132"/>
      <c r="CZ113" s="32"/>
      <c r="DA113" s="32"/>
      <c r="DB113" s="137" t="s">
        <v>260</v>
      </c>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5"/>
      <c r="HF113" s="36"/>
      <c r="HG113" s="36"/>
      <c r="HH113" s="36"/>
      <c r="HI113" s="36"/>
      <c r="HJ113" s="36"/>
      <c r="HK113" s="36"/>
    </row>
    <row r="114" spans="1:219" s="37" customFormat="1" ht="121.5" customHeight="1" thickBot="1" x14ac:dyDescent="0.25">
      <c r="A114" s="267"/>
      <c r="B114" s="265"/>
      <c r="C114" s="33"/>
      <c r="D114" s="269">
        <v>2</v>
      </c>
      <c r="E114" s="84"/>
      <c r="F114" s="85" t="s">
        <v>8</v>
      </c>
      <c r="G114" s="86"/>
      <c r="H114" s="88"/>
      <c r="I114" s="271">
        <v>7518</v>
      </c>
      <c r="J114" s="204" t="s">
        <v>346</v>
      </c>
      <c r="K114" s="271" t="s">
        <v>345</v>
      </c>
      <c r="L114" s="196" t="s">
        <v>348</v>
      </c>
      <c r="M114" s="273" t="s">
        <v>33</v>
      </c>
      <c r="N114" s="273" t="s">
        <v>36</v>
      </c>
      <c r="O114" s="275">
        <f>VLOOKUP(M114,'MATRIZ CALIFICACIÓN'!$B$10:$C$24,2,FALSE)</f>
        <v>4</v>
      </c>
      <c r="P114" s="277">
        <f>HLOOKUP(N114,'MATRIZ CALIFICACIÓN'!$D$8:$H$9,2,FALSE)</f>
        <v>4</v>
      </c>
      <c r="Q114" s="279">
        <f>VALUE(CONCATENATE(O114,P114))</f>
        <v>44</v>
      </c>
      <c r="R114" s="254" t="str">
        <f>VLOOKUP(Q114,'MATRIZ CALIFICACIÓN'!$D$58:$E$82,2,FALSE)</f>
        <v>EXTREMA</v>
      </c>
      <c r="S114" s="256" t="s">
        <v>64</v>
      </c>
      <c r="T114" s="205" t="s">
        <v>338</v>
      </c>
      <c r="U114" s="116" t="s">
        <v>244</v>
      </c>
      <c r="V114" s="433" t="s">
        <v>340</v>
      </c>
      <c r="W114" s="434"/>
      <c r="X114" s="435"/>
      <c r="Y114" s="414" t="s">
        <v>248</v>
      </c>
      <c r="Z114" s="415"/>
      <c r="AA114" s="415"/>
      <c r="AB114" s="415"/>
      <c r="AC114" s="416"/>
      <c r="AD114" s="162"/>
      <c r="AE114" s="34" t="str">
        <f t="shared" ref="AE114:AE119" si="0">IF(AD114="","",IF(AD114="PROBABILIDAD",SUM(W114+Z114+AC114),0))</f>
        <v/>
      </c>
      <c r="AF114" s="212" t="str">
        <f t="shared" ref="AF114:AF119" si="1">IF(AD114="","",IF(AD114="IMPACTO",SUM(W114+Z114+AC114),0))</f>
        <v/>
      </c>
      <c r="AG114" s="256">
        <f>IF(SUM(AE114:AE116),AVERAGEIF(AE114:AE116,"&gt;0",AE114:AE116),1)</f>
        <v>1</v>
      </c>
      <c r="AH114" s="256">
        <f>IF(SUM(AF114:AF116),AVERAGEIF(AF114:AF116,"&gt;0",AF114:AF116),1)</f>
        <v>1</v>
      </c>
      <c r="AI114" s="256">
        <f>IF(AND(AG114&gt;=0,AG114&lt;=50),0,IF(AND(AG114&gt;50,AG114&lt;76),1,2))</f>
        <v>0</v>
      </c>
      <c r="AJ114" s="256">
        <f>IF(AND(AH114&gt;=0,AH114&lt;=50),0,IF(AND(AH114&gt;50,AH114&lt;76),1,2))</f>
        <v>0</v>
      </c>
      <c r="AK114" s="256">
        <f>IF(AI114&lt;O114,O114-AI114,O114)</f>
        <v>4</v>
      </c>
      <c r="AL114" s="256">
        <f>IF(AJ114&lt;P114,P114-AJ114,P114)</f>
        <v>4</v>
      </c>
      <c r="AM114" s="256">
        <f>VALUE(CONCATENATE(AK63:AK114,AL114))</f>
        <v>44</v>
      </c>
      <c r="AN114" s="254" t="s">
        <v>51</v>
      </c>
      <c r="AO114" s="254" t="s">
        <v>59</v>
      </c>
      <c r="AP114" s="254" t="s">
        <v>260</v>
      </c>
      <c r="AQ114" s="256" t="s">
        <v>64</v>
      </c>
      <c r="AR114" s="206" t="s">
        <v>341</v>
      </c>
      <c r="AS114" s="198"/>
      <c r="AT114" s="202">
        <v>43465</v>
      </c>
      <c r="AU114" s="190" t="s">
        <v>334</v>
      </c>
      <c r="AV114" s="188" t="s">
        <v>328</v>
      </c>
      <c r="AW114" s="88"/>
      <c r="AX114" s="203" t="s">
        <v>335</v>
      </c>
      <c r="AY114" s="203" t="s">
        <v>44</v>
      </c>
      <c r="AZ114" s="88" t="s">
        <v>82</v>
      </c>
      <c r="BA114" s="88" t="s">
        <v>85</v>
      </c>
      <c r="BB114" s="203" t="s">
        <v>44</v>
      </c>
      <c r="BC114" s="203" t="s">
        <v>44</v>
      </c>
      <c r="BD114" s="203" t="s">
        <v>335</v>
      </c>
      <c r="BE114" s="203" t="s">
        <v>44</v>
      </c>
      <c r="BF114" s="88" t="s">
        <v>82</v>
      </c>
      <c r="BG114" s="88" t="s">
        <v>85</v>
      </c>
      <c r="BH114" s="203" t="s">
        <v>44</v>
      </c>
      <c r="BI114" s="203" t="s">
        <v>44</v>
      </c>
      <c r="BJ114" s="203"/>
      <c r="BK114" s="221" t="s">
        <v>401</v>
      </c>
      <c r="BL114" s="88" t="s">
        <v>86</v>
      </c>
      <c r="BM114" s="88" t="s">
        <v>85</v>
      </c>
      <c r="BN114" s="203" t="s">
        <v>44</v>
      </c>
      <c r="BO114" s="203" t="s">
        <v>44</v>
      </c>
      <c r="BP114" s="264"/>
      <c r="BQ114" s="264"/>
      <c r="BR114" s="264"/>
      <c r="BS114" s="32"/>
      <c r="BT114" s="32"/>
      <c r="BU114" s="32"/>
      <c r="BV114" s="32"/>
      <c r="BW114" s="32"/>
      <c r="BX114" s="32"/>
      <c r="BY114" s="32"/>
      <c r="BZ114" s="32" t="s">
        <v>93</v>
      </c>
      <c r="CA114" s="32" t="s">
        <v>93</v>
      </c>
      <c r="CB114" s="32"/>
      <c r="CC114" s="32"/>
      <c r="CD114" s="32"/>
      <c r="CE114" s="32"/>
      <c r="CF114" s="32"/>
      <c r="CG114" s="32"/>
      <c r="CH114" s="32"/>
      <c r="CI114" s="32"/>
      <c r="CJ114" s="32" t="s">
        <v>64</v>
      </c>
      <c r="CK114" s="32"/>
      <c r="CL114" s="32" t="s">
        <v>211</v>
      </c>
      <c r="CM114" s="32"/>
      <c r="CN114" s="32" t="s">
        <v>80</v>
      </c>
      <c r="CO114" s="32"/>
      <c r="CP114" s="32"/>
      <c r="CQ114" s="32"/>
      <c r="CR114" s="32"/>
      <c r="CS114" s="32"/>
      <c r="CT114" s="32"/>
      <c r="CU114" s="32"/>
      <c r="CV114" s="32"/>
      <c r="CW114" s="134"/>
      <c r="CX114" s="135"/>
      <c r="CY114" s="136"/>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5"/>
      <c r="HF114" s="36"/>
      <c r="HG114" s="36"/>
      <c r="HH114" s="36"/>
      <c r="HI114" s="36"/>
      <c r="HJ114" s="36"/>
      <c r="HK114" s="36"/>
    </row>
    <row r="115" spans="1:219" s="37" customFormat="1" ht="141" customHeight="1" thickBot="1" x14ac:dyDescent="0.25">
      <c r="A115" s="268"/>
      <c r="B115" s="265"/>
      <c r="C115" s="38"/>
      <c r="D115" s="281"/>
      <c r="E115" s="84"/>
      <c r="F115" s="85" t="s">
        <v>8</v>
      </c>
      <c r="G115" s="87"/>
      <c r="H115" s="88"/>
      <c r="I115" s="284"/>
      <c r="J115" s="204" t="s">
        <v>336</v>
      </c>
      <c r="K115" s="284"/>
      <c r="L115" s="197" t="s">
        <v>350</v>
      </c>
      <c r="M115" s="283"/>
      <c r="N115" s="283"/>
      <c r="O115" s="431"/>
      <c r="P115" s="436"/>
      <c r="Q115" s="437"/>
      <c r="R115" s="443"/>
      <c r="S115" s="402"/>
      <c r="T115" s="205" t="s">
        <v>347</v>
      </c>
      <c r="U115" s="116" t="s">
        <v>244</v>
      </c>
      <c r="V115" s="433" t="s">
        <v>340</v>
      </c>
      <c r="W115" s="434"/>
      <c r="X115" s="435"/>
      <c r="Y115" s="417"/>
      <c r="Z115" s="418"/>
      <c r="AA115" s="418"/>
      <c r="AB115" s="418"/>
      <c r="AC115" s="419"/>
      <c r="AD115" s="163"/>
      <c r="AE115" s="34" t="str">
        <f t="shared" si="0"/>
        <v/>
      </c>
      <c r="AF115" s="212" t="str">
        <f t="shared" si="1"/>
        <v/>
      </c>
      <c r="AG115" s="402"/>
      <c r="AH115" s="402"/>
      <c r="AI115" s="402"/>
      <c r="AJ115" s="402"/>
      <c r="AK115" s="402"/>
      <c r="AL115" s="402"/>
      <c r="AM115" s="402"/>
      <c r="AN115" s="443"/>
      <c r="AO115" s="443"/>
      <c r="AP115" s="443"/>
      <c r="AQ115" s="402"/>
      <c r="AR115" s="206" t="s">
        <v>342</v>
      </c>
      <c r="AS115" s="89"/>
      <c r="AT115" s="202">
        <v>43465</v>
      </c>
      <c r="AU115" s="190" t="s">
        <v>334</v>
      </c>
      <c r="AV115" s="188" t="s">
        <v>328</v>
      </c>
      <c r="AW115" s="89"/>
      <c r="AX115" s="203" t="s">
        <v>335</v>
      </c>
      <c r="AY115" s="203" t="s">
        <v>44</v>
      </c>
      <c r="AZ115" s="88" t="s">
        <v>82</v>
      </c>
      <c r="BA115" s="89" t="s">
        <v>85</v>
      </c>
      <c r="BB115" s="203" t="s">
        <v>44</v>
      </c>
      <c r="BC115" s="203" t="s">
        <v>44</v>
      </c>
      <c r="BD115" s="203" t="s">
        <v>335</v>
      </c>
      <c r="BE115" s="203" t="s">
        <v>44</v>
      </c>
      <c r="BF115" s="88" t="s">
        <v>82</v>
      </c>
      <c r="BG115" s="89" t="s">
        <v>85</v>
      </c>
      <c r="BH115" s="203" t="s">
        <v>44</v>
      </c>
      <c r="BI115" s="203" t="s">
        <v>44</v>
      </c>
      <c r="BJ115" s="208"/>
      <c r="BK115" s="221" t="s">
        <v>400</v>
      </c>
      <c r="BL115" s="88" t="s">
        <v>86</v>
      </c>
      <c r="BM115" s="234" t="s">
        <v>85</v>
      </c>
      <c r="BN115" s="203" t="s">
        <v>44</v>
      </c>
      <c r="BO115" s="203" t="s">
        <v>44</v>
      </c>
      <c r="BP115" s="265"/>
      <c r="BQ115" s="265"/>
      <c r="BR115" s="265"/>
      <c r="BS115" s="32"/>
      <c r="BT115" s="32"/>
      <c r="BU115" s="32"/>
      <c r="BV115" s="32"/>
      <c r="BW115" s="32"/>
      <c r="BX115" s="32"/>
      <c r="BY115" s="32"/>
      <c r="BZ115" s="32" t="s">
        <v>300</v>
      </c>
      <c r="CA115" s="32" t="s">
        <v>68</v>
      </c>
      <c r="CB115" s="32"/>
      <c r="CC115" s="32"/>
      <c r="CD115" s="32"/>
      <c r="CE115" s="32"/>
      <c r="CF115" s="32"/>
      <c r="CG115" s="32"/>
      <c r="CH115" s="32"/>
      <c r="CI115" s="32"/>
      <c r="CJ115" s="32" t="s">
        <v>65</v>
      </c>
      <c r="CK115" s="32"/>
      <c r="CL115" s="32"/>
      <c r="CM115" s="32"/>
      <c r="CN115" s="32" t="s">
        <v>213</v>
      </c>
      <c r="CO115" s="32"/>
      <c r="CP115" s="32"/>
      <c r="CQ115" s="32"/>
      <c r="CR115" s="32"/>
      <c r="CS115" s="32"/>
      <c r="CT115" s="32"/>
      <c r="CU115" s="32"/>
      <c r="CV115" s="32"/>
      <c r="CW115" s="137" t="s">
        <v>43</v>
      </c>
      <c r="CX115" s="138"/>
      <c r="CY115" s="139"/>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5"/>
      <c r="HF115" s="36"/>
      <c r="HG115" s="36"/>
      <c r="HH115" s="36"/>
      <c r="HI115" s="36"/>
      <c r="HJ115" s="36"/>
      <c r="HK115" s="36"/>
    </row>
    <row r="116" spans="1:219" s="37" customFormat="1" ht="95.25" customHeight="1" thickBot="1" x14ac:dyDescent="0.25">
      <c r="A116" s="455"/>
      <c r="B116" s="265"/>
      <c r="C116" s="38"/>
      <c r="D116" s="282"/>
      <c r="E116" s="84"/>
      <c r="F116" s="85" t="s">
        <v>8</v>
      </c>
      <c r="G116" s="87"/>
      <c r="H116" s="88"/>
      <c r="I116" s="430"/>
      <c r="J116" s="204" t="s">
        <v>337</v>
      </c>
      <c r="K116" s="430"/>
      <c r="L116" s="176" t="s">
        <v>349</v>
      </c>
      <c r="M116" s="423"/>
      <c r="N116" s="423"/>
      <c r="O116" s="432"/>
      <c r="P116" s="438"/>
      <c r="Q116" s="442"/>
      <c r="R116" s="444"/>
      <c r="S116" s="403"/>
      <c r="T116" s="205" t="s">
        <v>339</v>
      </c>
      <c r="U116" s="116" t="s">
        <v>244</v>
      </c>
      <c r="V116" s="433" t="s">
        <v>340</v>
      </c>
      <c r="W116" s="434"/>
      <c r="X116" s="435"/>
      <c r="Y116" s="420"/>
      <c r="Z116" s="421"/>
      <c r="AA116" s="421"/>
      <c r="AB116" s="421"/>
      <c r="AC116" s="422"/>
      <c r="AD116" s="163"/>
      <c r="AE116" s="211" t="str">
        <f t="shared" si="0"/>
        <v/>
      </c>
      <c r="AF116" s="212" t="str">
        <f t="shared" si="1"/>
        <v/>
      </c>
      <c r="AG116" s="403"/>
      <c r="AH116" s="403"/>
      <c r="AI116" s="403"/>
      <c r="AJ116" s="403"/>
      <c r="AK116" s="403"/>
      <c r="AL116" s="403"/>
      <c r="AM116" s="403"/>
      <c r="AN116" s="444"/>
      <c r="AO116" s="444"/>
      <c r="AP116" s="444"/>
      <c r="AQ116" s="403"/>
      <c r="AR116" s="206" t="s">
        <v>343</v>
      </c>
      <c r="AS116" s="90"/>
      <c r="AT116" s="202">
        <v>43465</v>
      </c>
      <c r="AU116" s="190" t="s">
        <v>334</v>
      </c>
      <c r="AV116" s="90" t="s">
        <v>344</v>
      </c>
      <c r="AW116" s="90"/>
      <c r="AX116" s="203" t="s">
        <v>335</v>
      </c>
      <c r="AY116" s="203" t="s">
        <v>44</v>
      </c>
      <c r="AZ116" s="88" t="s">
        <v>82</v>
      </c>
      <c r="BA116" s="90" t="s">
        <v>85</v>
      </c>
      <c r="BB116" s="203" t="s">
        <v>44</v>
      </c>
      <c r="BC116" s="203" t="s">
        <v>44</v>
      </c>
      <c r="BD116" s="203" t="s">
        <v>335</v>
      </c>
      <c r="BE116" s="203" t="s">
        <v>44</v>
      </c>
      <c r="BF116" s="88" t="s">
        <v>82</v>
      </c>
      <c r="BG116" s="90" t="s">
        <v>85</v>
      </c>
      <c r="BH116" s="203" t="s">
        <v>44</v>
      </c>
      <c r="BI116" s="203" t="s">
        <v>44</v>
      </c>
      <c r="BJ116" s="209"/>
      <c r="BK116" s="221" t="s">
        <v>369</v>
      </c>
      <c r="BL116" s="88" t="s">
        <v>86</v>
      </c>
      <c r="BM116" s="90" t="s">
        <v>85</v>
      </c>
      <c r="BN116" s="203" t="s">
        <v>44</v>
      </c>
      <c r="BO116" s="203" t="s">
        <v>44</v>
      </c>
      <c r="BP116" s="454"/>
      <c r="BQ116" s="454"/>
      <c r="BR116" s="454"/>
      <c r="BS116" s="32"/>
      <c r="BT116" s="32"/>
      <c r="BU116" s="32"/>
      <c r="BV116" s="32"/>
      <c r="BW116" s="32"/>
      <c r="BX116" s="32"/>
      <c r="BY116" s="32"/>
      <c r="BZ116" s="32" t="s">
        <v>301</v>
      </c>
      <c r="CA116" s="32" t="s">
        <v>5</v>
      </c>
      <c r="CB116" s="32"/>
      <c r="CC116" s="32"/>
      <c r="CD116" s="32"/>
      <c r="CE116" s="32"/>
      <c r="CF116" s="32"/>
      <c r="CG116" s="32"/>
      <c r="CH116" s="32"/>
      <c r="CI116" s="32"/>
      <c r="CJ116" s="32" t="s">
        <v>119</v>
      </c>
      <c r="CK116" s="32"/>
      <c r="CL116" s="32"/>
      <c r="CM116" s="32"/>
      <c r="CN116" s="32"/>
      <c r="CO116" s="32"/>
      <c r="CP116" s="32"/>
      <c r="CQ116" s="32"/>
      <c r="CR116" s="32"/>
      <c r="CS116" s="32"/>
      <c r="CT116" s="32"/>
      <c r="CU116" s="32"/>
      <c r="CV116" s="32"/>
      <c r="CW116" s="140"/>
      <c r="CX116" s="141"/>
      <c r="CY116" s="14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5"/>
      <c r="HF116" s="36"/>
      <c r="HG116" s="36"/>
      <c r="HH116" s="36"/>
      <c r="HI116" s="36"/>
      <c r="HJ116" s="36"/>
      <c r="HK116" s="36"/>
    </row>
    <row r="117" spans="1:219" s="37" customFormat="1" ht="111.75" customHeight="1" thickBot="1" x14ac:dyDescent="0.25">
      <c r="A117" s="267"/>
      <c r="B117" s="265"/>
      <c r="C117" s="33"/>
      <c r="D117" s="269">
        <v>3</v>
      </c>
      <c r="E117" s="84"/>
      <c r="F117" s="85" t="s">
        <v>8</v>
      </c>
      <c r="G117" s="86" t="s">
        <v>198</v>
      </c>
      <c r="H117" s="88"/>
      <c r="I117" s="271">
        <v>7518</v>
      </c>
      <c r="J117" s="193" t="s">
        <v>357</v>
      </c>
      <c r="K117" s="271" t="s">
        <v>355</v>
      </c>
      <c r="L117" s="176" t="s">
        <v>368</v>
      </c>
      <c r="M117" s="273" t="s">
        <v>33</v>
      </c>
      <c r="N117" s="273" t="s">
        <v>36</v>
      </c>
      <c r="O117" s="275">
        <f>VLOOKUP(M117,'MATRIZ CALIFICACIÓN'!$B$10:$C$24,2,FALSE)</f>
        <v>4</v>
      </c>
      <c r="P117" s="277">
        <f>HLOOKUP(N117,'MATRIZ CALIFICACIÓN'!$D$8:$H$9,2,FALSE)</f>
        <v>4</v>
      </c>
      <c r="Q117" s="279">
        <f>VALUE(CONCATENATE(O117,P117))</f>
        <v>44</v>
      </c>
      <c r="R117" s="254" t="str">
        <f>VLOOKUP(Q117,'MATRIZ CALIFICACIÓN'!$D$58:$E$82,2,FALSE)</f>
        <v>EXTREMA</v>
      </c>
      <c r="S117" s="256" t="s">
        <v>64</v>
      </c>
      <c r="T117" s="88" t="s">
        <v>360</v>
      </c>
      <c r="U117" s="116" t="s">
        <v>244</v>
      </c>
      <c r="V117" s="288" t="s">
        <v>367</v>
      </c>
      <c r="W117" s="289"/>
      <c r="X117" s="290"/>
      <c r="Y117" s="414" t="s">
        <v>248</v>
      </c>
      <c r="Z117" s="415"/>
      <c r="AA117" s="415"/>
      <c r="AB117" s="415"/>
      <c r="AC117" s="416"/>
      <c r="AD117" s="162"/>
      <c r="AE117" s="34" t="str">
        <f t="shared" si="0"/>
        <v/>
      </c>
      <c r="AF117" s="212" t="str">
        <f t="shared" si="1"/>
        <v/>
      </c>
      <c r="AG117" s="256">
        <f>IF(SUM(AE117:AE119),AVERAGEIF(AE117:AE119,"&gt;0",AE117:AE119),1)</f>
        <v>1</v>
      </c>
      <c r="AH117" s="256">
        <f>IF(SUM(AF117:AF119),AVERAGEIF(AF117:AF119,"&gt;0",AF117:AF119),1)</f>
        <v>1</v>
      </c>
      <c r="AI117" s="256">
        <f>IF(AND(AG117&gt;=0,AG117&lt;=50),0,IF(AND(AG117&gt;50,AG117&lt;76),1,2))</f>
        <v>0</v>
      </c>
      <c r="AJ117" s="256">
        <f>IF(AND(AH117&gt;=0,AH117&lt;=50),0,IF(AND(AH117&gt;50,AH117&lt;76),1,2))</f>
        <v>0</v>
      </c>
      <c r="AK117" s="256">
        <f>IF(AI117&lt;O117,O117-AI117,O117)</f>
        <v>4</v>
      </c>
      <c r="AL117" s="256">
        <f>IF(AJ117&lt;P117,P117-AJ117,P117)</f>
        <v>4</v>
      </c>
      <c r="AM117" s="256">
        <f>VALUE(CONCATENATE(AK68:AK117,AL117))</f>
        <v>44</v>
      </c>
      <c r="AN117" s="254" t="s">
        <v>51</v>
      </c>
      <c r="AO117" s="254" t="s">
        <v>59</v>
      </c>
      <c r="AP117" s="254" t="s">
        <v>260</v>
      </c>
      <c r="AQ117" s="256" t="s">
        <v>64</v>
      </c>
      <c r="AR117" s="88" t="s">
        <v>353</v>
      </c>
      <c r="AS117" s="199"/>
      <c r="AT117" s="202">
        <v>43465</v>
      </c>
      <c r="AU117" s="190" t="s">
        <v>334</v>
      </c>
      <c r="AV117" s="188" t="s">
        <v>328</v>
      </c>
      <c r="AW117" s="88"/>
      <c r="AX117" s="203" t="s">
        <v>335</v>
      </c>
      <c r="AY117" s="203" t="s">
        <v>44</v>
      </c>
      <c r="AZ117" s="88" t="s">
        <v>82</v>
      </c>
      <c r="BA117" s="88" t="s">
        <v>85</v>
      </c>
      <c r="BB117" s="203" t="s">
        <v>44</v>
      </c>
      <c r="BC117" s="203" t="s">
        <v>44</v>
      </c>
      <c r="BD117" s="203" t="s">
        <v>335</v>
      </c>
      <c r="BE117" s="203" t="s">
        <v>44</v>
      </c>
      <c r="BF117" s="88" t="s">
        <v>82</v>
      </c>
      <c r="BG117" s="88" t="s">
        <v>85</v>
      </c>
      <c r="BH117" s="203" t="s">
        <v>44</v>
      </c>
      <c r="BI117" s="203" t="s">
        <v>44</v>
      </c>
      <c r="BJ117" s="203"/>
      <c r="BK117" s="221" t="s">
        <v>402</v>
      </c>
      <c r="BL117" s="88" t="s">
        <v>86</v>
      </c>
      <c r="BM117" s="88" t="s">
        <v>85</v>
      </c>
      <c r="BN117" s="203" t="s">
        <v>44</v>
      </c>
      <c r="BO117" s="203" t="s">
        <v>44</v>
      </c>
      <c r="BP117" s="264"/>
      <c r="BQ117" s="264"/>
      <c r="BR117" s="264"/>
      <c r="BS117" s="32"/>
      <c r="BT117" s="32"/>
      <c r="BU117" s="32"/>
      <c r="BV117" s="32"/>
      <c r="BW117" s="32"/>
      <c r="BX117" s="32"/>
      <c r="BY117" s="32"/>
      <c r="BZ117" s="32"/>
      <c r="CA117" s="32" t="s">
        <v>103</v>
      </c>
      <c r="CB117" s="32"/>
      <c r="CC117" s="32"/>
      <c r="CD117" s="32"/>
      <c r="CE117" s="32"/>
      <c r="CF117" s="32"/>
      <c r="CG117" s="32"/>
      <c r="CH117" s="32"/>
      <c r="CI117" s="32"/>
      <c r="CJ117" s="32" t="s">
        <v>64</v>
      </c>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5"/>
      <c r="HF117" s="36"/>
      <c r="HG117" s="36"/>
      <c r="HH117" s="36"/>
      <c r="HI117" s="36"/>
      <c r="HJ117" s="36"/>
      <c r="HK117" s="36"/>
    </row>
    <row r="118" spans="1:219" s="37" customFormat="1" ht="132.75" customHeight="1" thickBot="1" x14ac:dyDescent="0.25">
      <c r="A118" s="268"/>
      <c r="B118" s="265"/>
      <c r="C118" s="38"/>
      <c r="D118" s="281"/>
      <c r="E118" s="84" t="s">
        <v>210</v>
      </c>
      <c r="F118" s="85" t="s">
        <v>8</v>
      </c>
      <c r="G118" s="87"/>
      <c r="H118" s="88"/>
      <c r="I118" s="284"/>
      <c r="J118" s="194" t="s">
        <v>358</v>
      </c>
      <c r="K118" s="284"/>
      <c r="L118" s="197" t="s">
        <v>356</v>
      </c>
      <c r="M118" s="283"/>
      <c r="N118" s="283"/>
      <c r="O118" s="431"/>
      <c r="P118" s="436"/>
      <c r="Q118" s="437"/>
      <c r="R118" s="443"/>
      <c r="S118" s="402"/>
      <c r="T118" s="89" t="s">
        <v>361</v>
      </c>
      <c r="U118" s="116" t="s">
        <v>244</v>
      </c>
      <c r="V118" s="451" t="s">
        <v>352</v>
      </c>
      <c r="W118" s="452"/>
      <c r="X118" s="453"/>
      <c r="Y118" s="417"/>
      <c r="Z118" s="418"/>
      <c r="AA118" s="418"/>
      <c r="AB118" s="418"/>
      <c r="AC118" s="419"/>
      <c r="AD118" s="163"/>
      <c r="AE118" s="34" t="str">
        <f t="shared" si="0"/>
        <v/>
      </c>
      <c r="AF118" s="212" t="str">
        <f t="shared" si="1"/>
        <v/>
      </c>
      <c r="AG118" s="402"/>
      <c r="AH118" s="402"/>
      <c r="AI118" s="402"/>
      <c r="AJ118" s="402"/>
      <c r="AK118" s="402"/>
      <c r="AL118" s="402"/>
      <c r="AM118" s="402"/>
      <c r="AN118" s="443"/>
      <c r="AO118" s="443"/>
      <c r="AP118" s="443"/>
      <c r="AQ118" s="402"/>
      <c r="AR118" s="206" t="s">
        <v>364</v>
      </c>
      <c r="AS118" s="89"/>
      <c r="AT118" s="202">
        <v>43465</v>
      </c>
      <c r="AU118" s="190" t="s">
        <v>334</v>
      </c>
      <c r="AV118" s="90" t="s">
        <v>354</v>
      </c>
      <c r="AW118" s="89"/>
      <c r="AX118" s="203" t="s">
        <v>335</v>
      </c>
      <c r="AY118" s="203" t="s">
        <v>44</v>
      </c>
      <c r="AZ118" s="88" t="s">
        <v>82</v>
      </c>
      <c r="BA118" s="89" t="s">
        <v>85</v>
      </c>
      <c r="BB118" s="203" t="s">
        <v>44</v>
      </c>
      <c r="BC118" s="203" t="s">
        <v>44</v>
      </c>
      <c r="BD118" s="203" t="s">
        <v>335</v>
      </c>
      <c r="BE118" s="203" t="s">
        <v>44</v>
      </c>
      <c r="BF118" s="88" t="s">
        <v>82</v>
      </c>
      <c r="BG118" s="89" t="s">
        <v>85</v>
      </c>
      <c r="BH118" s="203" t="s">
        <v>44</v>
      </c>
      <c r="BI118" s="203" t="s">
        <v>44</v>
      </c>
      <c r="BJ118" s="203"/>
      <c r="BK118" s="221" t="s">
        <v>403</v>
      </c>
      <c r="BL118" s="88" t="s">
        <v>86</v>
      </c>
      <c r="BM118" s="89" t="s">
        <v>85</v>
      </c>
      <c r="BN118" s="203" t="s">
        <v>44</v>
      </c>
      <c r="BO118" s="203" t="s">
        <v>44</v>
      </c>
      <c r="BP118" s="265"/>
      <c r="BQ118" s="265"/>
      <c r="BR118" s="265"/>
      <c r="BS118" s="32"/>
      <c r="BT118" s="32"/>
      <c r="BU118" s="32"/>
      <c r="BV118" s="32"/>
      <c r="BW118" s="32"/>
      <c r="BX118" s="32"/>
      <c r="BY118" s="32"/>
      <c r="BZ118" s="32"/>
      <c r="CA118" s="32" t="s">
        <v>68</v>
      </c>
      <c r="CB118" s="32"/>
      <c r="CC118" s="32"/>
      <c r="CD118" s="32"/>
      <c r="CE118" s="32"/>
      <c r="CF118" s="32"/>
      <c r="CG118" s="32"/>
      <c r="CH118" s="32"/>
      <c r="CI118" s="32"/>
      <c r="CJ118" s="32" t="s">
        <v>65</v>
      </c>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5"/>
      <c r="HF118" s="36"/>
      <c r="HG118" s="36"/>
      <c r="HH118" s="36"/>
      <c r="HI118" s="36"/>
      <c r="HJ118" s="36"/>
      <c r="HK118" s="36"/>
    </row>
    <row r="119" spans="1:219" s="37" customFormat="1" ht="66.75" customHeight="1" thickBot="1" x14ac:dyDescent="0.25">
      <c r="A119" s="455"/>
      <c r="B119" s="265"/>
      <c r="C119" s="38"/>
      <c r="D119" s="282"/>
      <c r="E119" s="84" t="s">
        <v>209</v>
      </c>
      <c r="F119" s="85" t="s">
        <v>183</v>
      </c>
      <c r="G119" s="87" t="s">
        <v>198</v>
      </c>
      <c r="H119" s="88"/>
      <c r="I119" s="430"/>
      <c r="J119" s="194" t="s">
        <v>359</v>
      </c>
      <c r="K119" s="430"/>
      <c r="L119" s="197" t="s">
        <v>322</v>
      </c>
      <c r="M119" s="423"/>
      <c r="N119" s="423"/>
      <c r="O119" s="432"/>
      <c r="P119" s="438"/>
      <c r="Q119" s="442"/>
      <c r="R119" s="444"/>
      <c r="S119" s="403"/>
      <c r="T119" s="90" t="s">
        <v>362</v>
      </c>
      <c r="U119" s="116" t="s">
        <v>244</v>
      </c>
      <c r="V119" s="439" t="s">
        <v>351</v>
      </c>
      <c r="W119" s="440"/>
      <c r="X119" s="441"/>
      <c r="Y119" s="420"/>
      <c r="Z119" s="421"/>
      <c r="AA119" s="421"/>
      <c r="AB119" s="421"/>
      <c r="AC119" s="422"/>
      <c r="AD119" s="163"/>
      <c r="AE119" s="211" t="str">
        <f t="shared" si="0"/>
        <v/>
      </c>
      <c r="AF119" s="212" t="str">
        <f t="shared" si="1"/>
        <v/>
      </c>
      <c r="AG119" s="403"/>
      <c r="AH119" s="403"/>
      <c r="AI119" s="403"/>
      <c r="AJ119" s="403"/>
      <c r="AK119" s="403"/>
      <c r="AL119" s="403"/>
      <c r="AM119" s="403"/>
      <c r="AN119" s="444"/>
      <c r="AO119" s="444"/>
      <c r="AP119" s="444"/>
      <c r="AQ119" s="403"/>
      <c r="AR119" s="90" t="s">
        <v>365</v>
      </c>
      <c r="AS119" s="90"/>
      <c r="AT119" s="202">
        <v>43465</v>
      </c>
      <c r="AU119" s="190" t="s">
        <v>334</v>
      </c>
      <c r="AV119" s="90" t="s">
        <v>363</v>
      </c>
      <c r="AW119" s="90"/>
      <c r="AX119" s="203" t="s">
        <v>335</v>
      </c>
      <c r="AY119" s="203" t="s">
        <v>44</v>
      </c>
      <c r="AZ119" s="88" t="s">
        <v>82</v>
      </c>
      <c r="BA119" s="90" t="s">
        <v>85</v>
      </c>
      <c r="BB119" s="203" t="s">
        <v>44</v>
      </c>
      <c r="BC119" s="203" t="s">
        <v>44</v>
      </c>
      <c r="BD119" s="203" t="s">
        <v>335</v>
      </c>
      <c r="BE119" s="203" t="s">
        <v>44</v>
      </c>
      <c r="BF119" s="88" t="s">
        <v>82</v>
      </c>
      <c r="BG119" s="90" t="s">
        <v>85</v>
      </c>
      <c r="BH119" s="203" t="s">
        <v>44</v>
      </c>
      <c r="BI119" s="203" t="s">
        <v>44</v>
      </c>
      <c r="BJ119" s="203"/>
      <c r="BK119" s="221" t="s">
        <v>404</v>
      </c>
      <c r="BL119" s="88" t="s">
        <v>86</v>
      </c>
      <c r="BM119" s="90" t="s">
        <v>85</v>
      </c>
      <c r="BN119" s="203" t="s">
        <v>44</v>
      </c>
      <c r="BO119" s="203" t="s">
        <v>44</v>
      </c>
      <c r="BP119" s="454"/>
      <c r="BQ119" s="454"/>
      <c r="BR119" s="265"/>
      <c r="BS119" s="32"/>
      <c r="BT119" s="32"/>
      <c r="BU119" s="32"/>
      <c r="BV119" s="32"/>
      <c r="BW119" s="32"/>
      <c r="BX119" s="32"/>
      <c r="BY119" s="32"/>
      <c r="BZ119" s="32"/>
      <c r="CA119" s="32" t="s">
        <v>5</v>
      </c>
      <c r="CB119" s="32"/>
      <c r="CC119" s="32"/>
      <c r="CD119" s="32"/>
      <c r="CE119" s="32"/>
      <c r="CF119" s="32"/>
      <c r="CG119" s="32"/>
      <c r="CH119" s="32"/>
      <c r="CI119" s="32"/>
      <c r="CJ119" s="32" t="s">
        <v>119</v>
      </c>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5"/>
      <c r="HF119" s="36"/>
      <c r="HG119" s="36"/>
      <c r="HH119" s="36"/>
      <c r="HI119" s="36"/>
      <c r="HJ119" s="36"/>
      <c r="HK119" s="36"/>
    </row>
    <row r="120" spans="1:219" s="37" customFormat="1" ht="41.25" customHeight="1" thickBot="1" x14ac:dyDescent="0.3">
      <c r="A120" s="267"/>
      <c r="B120" s="265"/>
      <c r="C120" s="33"/>
      <c r="D120" s="269">
        <v>4</v>
      </c>
      <c r="E120" s="84"/>
      <c r="F120" s="85" t="s">
        <v>8</v>
      </c>
      <c r="G120" s="86" t="s">
        <v>199</v>
      </c>
      <c r="H120" s="88" t="s">
        <v>93</v>
      </c>
      <c r="I120" s="271">
        <v>7518</v>
      </c>
      <c r="J120" s="215" t="s">
        <v>371</v>
      </c>
      <c r="K120" s="271" t="s">
        <v>370</v>
      </c>
      <c r="L120" s="90" t="s">
        <v>372</v>
      </c>
      <c r="M120" s="273" t="s">
        <v>61</v>
      </c>
      <c r="N120" s="273" t="s">
        <v>32</v>
      </c>
      <c r="O120" s="275">
        <f>VLOOKUP(M120,'MATRIZ CALIFICACIÓN'!$B$10:$C$24,2,FALSE)</f>
        <v>3</v>
      </c>
      <c r="P120" s="277">
        <f>HLOOKUP(N120,'MATRIZ CALIFICACIÓN'!$D$8:$H$9,2,FALSE)</f>
        <v>3</v>
      </c>
      <c r="Q120" s="279">
        <f>VALUE(CONCATENATE(O120,P120))</f>
        <v>33</v>
      </c>
      <c r="R120" s="254" t="str">
        <f>VLOOKUP(Q120,'MATRIZ CALIFICACIÓN'!$D$58:$E$82,2,FALSE)</f>
        <v>ALTA</v>
      </c>
      <c r="S120" s="256" t="s">
        <v>65</v>
      </c>
      <c r="T120" s="467" t="s">
        <v>373</v>
      </c>
      <c r="U120" s="464" t="s">
        <v>244</v>
      </c>
      <c r="V120" s="470"/>
      <c r="W120" s="471"/>
      <c r="X120" s="472"/>
      <c r="Y120" s="414" t="s">
        <v>248</v>
      </c>
      <c r="Z120" s="415"/>
      <c r="AA120" s="415"/>
      <c r="AB120" s="415"/>
      <c r="AC120" s="416"/>
      <c r="AD120" s="162"/>
      <c r="AE120" s="34" t="str">
        <f t="shared" ref="AE120:AE132" si="2">IF(AD120="","",IF(AD120="PROBABILIDAD",SUM(W120+Z120+AC120),0))</f>
        <v/>
      </c>
      <c r="AF120" s="212" t="str">
        <f t="shared" ref="AF120:AF132" si="3">IF(AD120="","",IF(AD120="IMPACTO",SUM(W120+Z120+AC120),0))</f>
        <v/>
      </c>
      <c r="AG120" s="256">
        <f>IF(SUM(AE120:AE122),AVERAGEIF(AE120:AE122,"&gt;0",AE120:AE122),1)</f>
        <v>1</v>
      </c>
      <c r="AH120" s="256">
        <f>IF(SUM(AF120:AF122),AVERAGEIF(AF120:AF122,"&gt;0",AF120:AF122),1)</f>
        <v>1</v>
      </c>
      <c r="AI120" s="256">
        <f>IF(AND(AG120&gt;=0,AG120&lt;=50),0,IF(AND(AG120&gt;50,AG120&lt;76),1,2))</f>
        <v>0</v>
      </c>
      <c r="AJ120" s="256">
        <f>IF(AND(AH120&gt;=0,AH120&lt;=50),0,IF(AND(AH120&gt;50,AH120&lt;76),1,2))</f>
        <v>0</v>
      </c>
      <c r="AK120" s="256">
        <f>IF(AI120&lt;O120,O120-AI120,O120)</f>
        <v>3</v>
      </c>
      <c r="AL120" s="256">
        <f>IF(AJ120&lt;P120,P120-AJ120,P120)</f>
        <v>3</v>
      </c>
      <c r="AM120" s="256">
        <f>VALUE(CONCATENATE(AK73:AK120,AL120))</f>
        <v>33</v>
      </c>
      <c r="AN120" s="254" t="s">
        <v>50</v>
      </c>
      <c r="AO120" s="254" t="s">
        <v>57</v>
      </c>
      <c r="AP120" s="254" t="s">
        <v>24</v>
      </c>
      <c r="AQ120" s="256" t="s">
        <v>64</v>
      </c>
      <c r="AR120" s="258" t="s">
        <v>44</v>
      </c>
      <c r="AS120" s="259"/>
      <c r="AT120" s="259"/>
      <c r="AU120" s="260"/>
      <c r="AV120" s="188"/>
      <c r="AW120" s="88"/>
      <c r="AX120" s="88"/>
      <c r="AY120" s="88"/>
      <c r="AZ120" s="88"/>
      <c r="BA120" s="88"/>
      <c r="BB120" s="88"/>
      <c r="BC120" s="88"/>
      <c r="BD120" s="88"/>
      <c r="BE120" s="88"/>
      <c r="BF120" s="88"/>
      <c r="BG120" s="88"/>
      <c r="BH120" s="88"/>
      <c r="BI120" s="88"/>
      <c r="BK120" s="464" t="s">
        <v>405</v>
      </c>
      <c r="BL120" s="264" t="s">
        <v>86</v>
      </c>
      <c r="BM120" s="264" t="s">
        <v>85</v>
      </c>
      <c r="BN120" s="264" t="s">
        <v>44</v>
      </c>
      <c r="BO120" s="264" t="s">
        <v>44</v>
      </c>
      <c r="BP120" s="264"/>
      <c r="BQ120" s="264"/>
      <c r="BR120" s="264"/>
      <c r="BS120" s="32"/>
      <c r="BT120" s="32"/>
      <c r="BU120" s="32"/>
      <c r="BV120" s="32"/>
      <c r="BW120" s="32"/>
      <c r="BX120" s="32"/>
      <c r="BY120" s="32"/>
      <c r="BZ120" s="32"/>
      <c r="CA120" s="32" t="s">
        <v>103</v>
      </c>
      <c r="CB120" s="32"/>
      <c r="CC120" s="32"/>
      <c r="CD120" s="32"/>
      <c r="CE120" s="32"/>
      <c r="CF120" s="32"/>
      <c r="CG120" s="32"/>
      <c r="CH120" s="32"/>
      <c r="CI120" s="32"/>
      <c r="CJ120" s="32" t="s">
        <v>64</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5"/>
      <c r="HF120" s="36"/>
      <c r="HG120" s="36"/>
      <c r="HH120" s="36"/>
      <c r="HI120" s="36"/>
      <c r="HJ120" s="36"/>
      <c r="HK120" s="36"/>
    </row>
    <row r="121" spans="1:219" s="37" customFormat="1" ht="41.25" customHeight="1" thickBot="1" x14ac:dyDescent="0.25">
      <c r="A121" s="268"/>
      <c r="B121" s="265"/>
      <c r="C121" s="38"/>
      <c r="D121" s="281"/>
      <c r="E121" s="84"/>
      <c r="F121" s="85"/>
      <c r="G121" s="87"/>
      <c r="H121" s="88"/>
      <c r="I121" s="284"/>
      <c r="J121" s="89"/>
      <c r="K121" s="284"/>
      <c r="L121" s="176" t="s">
        <v>375</v>
      </c>
      <c r="M121" s="283"/>
      <c r="N121" s="283"/>
      <c r="O121" s="431"/>
      <c r="P121" s="436"/>
      <c r="Q121" s="437"/>
      <c r="R121" s="443"/>
      <c r="S121" s="402"/>
      <c r="T121" s="465"/>
      <c r="U121" s="468"/>
      <c r="V121" s="473"/>
      <c r="W121" s="474"/>
      <c r="X121" s="475"/>
      <c r="Y121" s="417"/>
      <c r="Z121" s="418"/>
      <c r="AA121" s="418"/>
      <c r="AB121" s="418"/>
      <c r="AC121" s="419"/>
      <c r="AD121" s="163"/>
      <c r="AE121" s="34" t="str">
        <f t="shared" si="2"/>
        <v/>
      </c>
      <c r="AF121" s="212" t="str">
        <f t="shared" si="3"/>
        <v/>
      </c>
      <c r="AG121" s="402"/>
      <c r="AH121" s="402"/>
      <c r="AI121" s="402"/>
      <c r="AJ121" s="402"/>
      <c r="AK121" s="402"/>
      <c r="AL121" s="402"/>
      <c r="AM121" s="402"/>
      <c r="AN121" s="443"/>
      <c r="AO121" s="443"/>
      <c r="AP121" s="443"/>
      <c r="AQ121" s="402"/>
      <c r="AR121" s="261"/>
      <c r="AS121" s="262"/>
      <c r="AT121" s="262"/>
      <c r="AU121" s="263"/>
      <c r="AV121" s="89"/>
      <c r="AW121" s="89"/>
      <c r="AX121" s="89"/>
      <c r="AY121" s="89"/>
      <c r="AZ121" s="89"/>
      <c r="BA121" s="89"/>
      <c r="BB121" s="89"/>
      <c r="BC121" s="89"/>
      <c r="BD121" s="89"/>
      <c r="BE121" s="89"/>
      <c r="BF121" s="89"/>
      <c r="BG121" s="89"/>
      <c r="BH121" s="89"/>
      <c r="BI121" s="89"/>
      <c r="BJ121" s="203"/>
      <c r="BK121" s="465"/>
      <c r="BL121" s="265"/>
      <c r="BM121" s="265"/>
      <c r="BN121" s="265"/>
      <c r="BO121" s="265"/>
      <c r="BP121" s="265"/>
      <c r="BQ121" s="265"/>
      <c r="BR121" s="265"/>
      <c r="BS121" s="32"/>
      <c r="BT121" s="32"/>
      <c r="BU121" s="32"/>
      <c r="BV121" s="32"/>
      <c r="BW121" s="32"/>
      <c r="BX121" s="32"/>
      <c r="BY121" s="32"/>
      <c r="BZ121" s="32"/>
      <c r="CA121" s="32" t="s">
        <v>68</v>
      </c>
      <c r="CB121" s="32"/>
      <c r="CC121" s="32"/>
      <c r="CD121" s="32"/>
      <c r="CE121" s="32"/>
      <c r="CF121" s="32"/>
      <c r="CG121" s="32"/>
      <c r="CH121" s="32"/>
      <c r="CI121" s="32"/>
      <c r="CJ121" s="32" t="s">
        <v>65</v>
      </c>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5"/>
      <c r="HF121" s="36"/>
      <c r="HG121" s="36"/>
      <c r="HH121" s="36"/>
      <c r="HI121" s="36"/>
      <c r="HJ121" s="36"/>
      <c r="HK121" s="36"/>
    </row>
    <row r="122" spans="1:219" s="37" customFormat="1" ht="41.25" customHeight="1" thickBot="1" x14ac:dyDescent="0.25">
      <c r="A122" s="268"/>
      <c r="B122" s="265"/>
      <c r="C122" s="38"/>
      <c r="D122" s="281"/>
      <c r="E122" s="84"/>
      <c r="F122" s="85"/>
      <c r="G122" s="87"/>
      <c r="H122" s="88"/>
      <c r="I122" s="284"/>
      <c r="J122" s="176"/>
      <c r="K122" s="284"/>
      <c r="L122" s="176" t="s">
        <v>376</v>
      </c>
      <c r="M122" s="283"/>
      <c r="N122" s="283"/>
      <c r="O122" s="431"/>
      <c r="P122" s="436"/>
      <c r="Q122" s="437"/>
      <c r="R122" s="443"/>
      <c r="S122" s="402"/>
      <c r="T122" s="466"/>
      <c r="U122" s="469"/>
      <c r="V122" s="476"/>
      <c r="W122" s="477"/>
      <c r="X122" s="478"/>
      <c r="Y122" s="417"/>
      <c r="Z122" s="418"/>
      <c r="AA122" s="418"/>
      <c r="AB122" s="418"/>
      <c r="AC122" s="419"/>
      <c r="AD122" s="163"/>
      <c r="AE122" s="211" t="str">
        <f t="shared" si="2"/>
        <v/>
      </c>
      <c r="AF122" s="212" t="str">
        <f t="shared" si="3"/>
        <v/>
      </c>
      <c r="AG122" s="402"/>
      <c r="AH122" s="402"/>
      <c r="AI122" s="402"/>
      <c r="AJ122" s="402"/>
      <c r="AK122" s="402"/>
      <c r="AL122" s="402"/>
      <c r="AM122" s="402"/>
      <c r="AN122" s="443"/>
      <c r="AO122" s="443"/>
      <c r="AP122" s="443"/>
      <c r="AQ122" s="402"/>
      <c r="AR122" s="261"/>
      <c r="AS122" s="262"/>
      <c r="AT122" s="262"/>
      <c r="AU122" s="263"/>
      <c r="AV122" s="90"/>
      <c r="AW122" s="90"/>
      <c r="AX122" s="90"/>
      <c r="AY122" s="90"/>
      <c r="AZ122" s="90"/>
      <c r="BA122" s="90"/>
      <c r="BB122" s="90"/>
      <c r="BC122" s="90"/>
      <c r="BD122" s="90"/>
      <c r="BE122" s="90"/>
      <c r="BF122" s="90"/>
      <c r="BG122" s="90"/>
      <c r="BH122" s="90"/>
      <c r="BI122" s="90"/>
      <c r="BJ122" s="90"/>
      <c r="BK122" s="466"/>
      <c r="BL122" s="454"/>
      <c r="BM122" s="454"/>
      <c r="BN122" s="454"/>
      <c r="BO122" s="454"/>
      <c r="BP122" s="265"/>
      <c r="BQ122" s="265"/>
      <c r="BR122" s="265"/>
      <c r="BS122" s="32"/>
      <c r="BT122" s="32"/>
      <c r="BU122" s="32"/>
      <c r="BV122" s="32"/>
      <c r="BW122" s="32"/>
      <c r="BX122" s="32"/>
      <c r="BY122" s="32"/>
      <c r="BZ122" s="32"/>
      <c r="CA122" s="32" t="s">
        <v>5</v>
      </c>
      <c r="CB122" s="32"/>
      <c r="CC122" s="32"/>
      <c r="CD122" s="32"/>
      <c r="CE122" s="32"/>
      <c r="CF122" s="32"/>
      <c r="CG122" s="32"/>
      <c r="CH122" s="32"/>
      <c r="CI122" s="32"/>
      <c r="CJ122" s="32" t="s">
        <v>119</v>
      </c>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5"/>
      <c r="HF122" s="36"/>
      <c r="HG122" s="36"/>
      <c r="HH122" s="36"/>
      <c r="HI122" s="36"/>
      <c r="HJ122" s="36"/>
      <c r="HK122" s="36"/>
    </row>
    <row r="123" spans="1:219" s="37" customFormat="1" ht="52.5" customHeight="1" thickBot="1" x14ac:dyDescent="0.3">
      <c r="A123" s="267"/>
      <c r="B123" s="265"/>
      <c r="C123" s="33"/>
      <c r="D123" s="269">
        <v>5</v>
      </c>
      <c r="E123" s="84"/>
      <c r="F123" s="85" t="s">
        <v>8</v>
      </c>
      <c r="G123" s="86" t="s">
        <v>198</v>
      </c>
      <c r="H123" s="88" t="s">
        <v>93</v>
      </c>
      <c r="I123" s="271">
        <v>7518</v>
      </c>
      <c r="J123" s="461" t="s">
        <v>371</v>
      </c>
      <c r="K123" s="271" t="s">
        <v>377</v>
      </c>
      <c r="L123" s="215" t="s">
        <v>378</v>
      </c>
      <c r="M123" s="273" t="s">
        <v>61</v>
      </c>
      <c r="N123" s="273" t="s">
        <v>32</v>
      </c>
      <c r="O123" s="275">
        <f>VLOOKUP(M123,'MATRIZ CALIFICACIÓN'!$B$10:$C$24,2,FALSE)</f>
        <v>3</v>
      </c>
      <c r="P123" s="277">
        <f>HLOOKUP(N123,'MATRIZ CALIFICACIÓN'!$D$8:$H$9,2,FALSE)</f>
        <v>3</v>
      </c>
      <c r="Q123" s="279">
        <f>VALUE(CONCATENATE(O123,P123))</f>
        <v>33</v>
      </c>
      <c r="R123" s="254" t="str">
        <f>VLOOKUP(Q123,'MATRIZ CALIFICACIÓN'!$D$58:$E$82,2,FALSE)</f>
        <v>ALTA</v>
      </c>
      <c r="S123" s="256" t="s">
        <v>65</v>
      </c>
      <c r="T123" s="464" t="s">
        <v>381</v>
      </c>
      <c r="U123" s="264" t="s">
        <v>244</v>
      </c>
      <c r="V123" s="479"/>
      <c r="W123" s="480"/>
      <c r="X123" s="481"/>
      <c r="Y123" s="445" t="s">
        <v>248</v>
      </c>
      <c r="Z123" s="446"/>
      <c r="AA123" s="446"/>
      <c r="AB123" s="446"/>
      <c r="AC123" s="446"/>
      <c r="AD123" s="447"/>
      <c r="AE123" s="34" t="str">
        <f t="shared" si="2"/>
        <v/>
      </c>
      <c r="AF123" s="212" t="str">
        <f t="shared" si="3"/>
        <v/>
      </c>
      <c r="AG123" s="256">
        <f>IF(SUM(AE123:AE125),AVERAGEIF(AE123:AE125,"&gt;0",AE123:AE125),1)</f>
        <v>1</v>
      </c>
      <c r="AH123" s="256">
        <f>IF(SUM(AF123:AF125),AVERAGEIF(AF123:AF125,"&gt;0",AF123:AF125),1)</f>
        <v>1</v>
      </c>
      <c r="AI123" s="256">
        <f>IF(AND(AG123&gt;=0,AG123&lt;=50),0,IF(AND(AG123&gt;50,AG123&lt;76),1,2))</f>
        <v>0</v>
      </c>
      <c r="AJ123" s="256">
        <f>IF(AND(AH123&gt;=0,AH123&lt;=50),0,IF(AND(AH123&gt;50,AH123&lt;76),1,2))</f>
        <v>0</v>
      </c>
      <c r="AK123" s="256">
        <f>IF(AI123&lt;O123,O123-AI123,O123)</f>
        <v>3</v>
      </c>
      <c r="AL123" s="256">
        <f>IF(AJ123&lt;P123,P123-AJ123,P123)</f>
        <v>3</v>
      </c>
      <c r="AM123" s="256">
        <f>VALUE(CONCATENATE(AK78:AK123,AL123))</f>
        <v>33</v>
      </c>
      <c r="AN123" s="254" t="s">
        <v>50</v>
      </c>
      <c r="AO123" s="254" t="s">
        <v>57</v>
      </c>
      <c r="AP123" s="254" t="s">
        <v>24</v>
      </c>
      <c r="AQ123" s="256" t="s">
        <v>64</v>
      </c>
      <c r="AR123" s="258" t="s">
        <v>44</v>
      </c>
      <c r="AS123" s="259"/>
      <c r="AT123" s="259"/>
      <c r="AU123" s="260"/>
      <c r="AV123" s="88"/>
      <c r="AW123" s="88"/>
      <c r="AX123" s="88"/>
      <c r="AY123" s="88"/>
      <c r="AZ123" s="88"/>
      <c r="BA123" s="88"/>
      <c r="BB123" s="88"/>
      <c r="BC123" s="88"/>
      <c r="BD123" s="88"/>
      <c r="BE123" s="88"/>
      <c r="BF123" s="88"/>
      <c r="BG123" s="88"/>
      <c r="BH123" s="88"/>
      <c r="BI123" s="88"/>
      <c r="BJ123" s="88"/>
      <c r="BK123" s="464" t="s">
        <v>406</v>
      </c>
      <c r="BL123" s="264" t="s">
        <v>89</v>
      </c>
      <c r="BM123" s="264" t="s">
        <v>85</v>
      </c>
      <c r="BN123" s="264" t="s">
        <v>44</v>
      </c>
      <c r="BO123" s="264" t="s">
        <v>44</v>
      </c>
      <c r="BP123" s="264"/>
      <c r="BQ123" s="264"/>
      <c r="BR123" s="264"/>
      <c r="BS123" s="32"/>
      <c r="BT123" s="32"/>
      <c r="BU123" s="32"/>
      <c r="BV123" s="32"/>
      <c r="BW123" s="32"/>
      <c r="BX123" s="32"/>
      <c r="BY123" s="32"/>
      <c r="BZ123" s="32"/>
      <c r="CA123" s="32" t="s">
        <v>103</v>
      </c>
      <c r="CB123" s="32"/>
      <c r="CC123" s="32"/>
      <c r="CD123" s="32"/>
      <c r="CE123" s="32"/>
      <c r="CF123" s="32"/>
      <c r="CG123" s="32"/>
      <c r="CH123" s="32"/>
      <c r="CI123" s="32"/>
      <c r="CJ123" s="32" t="s">
        <v>64</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5"/>
      <c r="HF123" s="36"/>
      <c r="HG123" s="36"/>
      <c r="HH123" s="36"/>
      <c r="HI123" s="36"/>
      <c r="HJ123" s="36"/>
      <c r="HK123" s="36"/>
    </row>
    <row r="124" spans="1:219" s="37" customFormat="1" ht="128.25" customHeight="1" thickBot="1" x14ac:dyDescent="0.25">
      <c r="A124" s="268"/>
      <c r="B124" s="265"/>
      <c r="C124" s="38"/>
      <c r="D124" s="281"/>
      <c r="E124" s="84"/>
      <c r="F124" s="85"/>
      <c r="G124" s="87"/>
      <c r="H124" s="88" t="s">
        <v>300</v>
      </c>
      <c r="I124" s="284"/>
      <c r="J124" s="462"/>
      <c r="K124" s="284"/>
      <c r="L124" s="89" t="s">
        <v>379</v>
      </c>
      <c r="M124" s="283"/>
      <c r="N124" s="283"/>
      <c r="O124" s="431"/>
      <c r="P124" s="436"/>
      <c r="Q124" s="437"/>
      <c r="R124" s="443"/>
      <c r="S124" s="402"/>
      <c r="T124" s="465"/>
      <c r="U124" s="265"/>
      <c r="V124" s="482"/>
      <c r="W124" s="483"/>
      <c r="X124" s="484"/>
      <c r="Y124" s="448"/>
      <c r="Z124" s="449"/>
      <c r="AA124" s="449"/>
      <c r="AB124" s="449"/>
      <c r="AC124" s="449"/>
      <c r="AD124" s="450"/>
      <c r="AE124" s="34" t="str">
        <f t="shared" si="2"/>
        <v/>
      </c>
      <c r="AF124" s="212" t="str">
        <f t="shared" si="3"/>
        <v/>
      </c>
      <c r="AG124" s="402"/>
      <c r="AH124" s="402"/>
      <c r="AI124" s="402"/>
      <c r="AJ124" s="402"/>
      <c r="AK124" s="402"/>
      <c r="AL124" s="402"/>
      <c r="AM124" s="402"/>
      <c r="AN124" s="443"/>
      <c r="AO124" s="443"/>
      <c r="AP124" s="443"/>
      <c r="AQ124" s="402"/>
      <c r="AR124" s="261"/>
      <c r="AS124" s="262"/>
      <c r="AT124" s="262"/>
      <c r="AU124" s="263"/>
      <c r="AV124" s="89"/>
      <c r="AW124" s="89"/>
      <c r="AX124" s="89"/>
      <c r="AY124" s="89"/>
      <c r="AZ124" s="89"/>
      <c r="BA124" s="89"/>
      <c r="BB124" s="89"/>
      <c r="BC124" s="89"/>
      <c r="BD124" s="89"/>
      <c r="BE124" s="89"/>
      <c r="BF124" s="89"/>
      <c r="BG124" s="89"/>
      <c r="BH124" s="89"/>
      <c r="BI124" s="89"/>
      <c r="BJ124" s="89"/>
      <c r="BK124" s="465"/>
      <c r="BL124" s="265"/>
      <c r="BM124" s="265"/>
      <c r="BN124" s="265"/>
      <c r="BO124" s="265"/>
      <c r="BP124" s="265"/>
      <c r="BQ124" s="265"/>
      <c r="BR124" s="265"/>
      <c r="BS124" s="32"/>
      <c r="BT124" s="32"/>
      <c r="BU124" s="32"/>
      <c r="BV124" s="32"/>
      <c r="BW124" s="32"/>
      <c r="BX124" s="32"/>
      <c r="BY124" s="32"/>
      <c r="BZ124" s="32"/>
      <c r="CA124" s="32" t="s">
        <v>68</v>
      </c>
      <c r="CB124" s="32"/>
      <c r="CC124" s="32"/>
      <c r="CD124" s="32"/>
      <c r="CE124" s="32"/>
      <c r="CF124" s="32"/>
      <c r="CG124" s="32"/>
      <c r="CH124" s="32"/>
      <c r="CI124" s="32"/>
      <c r="CJ124" s="32" t="s">
        <v>65</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5"/>
      <c r="HF124" s="36"/>
      <c r="HG124" s="36"/>
      <c r="HH124" s="36"/>
      <c r="HI124" s="36"/>
      <c r="HJ124" s="36"/>
      <c r="HK124" s="36"/>
    </row>
    <row r="125" spans="1:219" s="37" customFormat="1" ht="41.25" customHeight="1" thickBot="1" x14ac:dyDescent="0.25">
      <c r="A125" s="268"/>
      <c r="B125" s="265"/>
      <c r="C125" s="38"/>
      <c r="D125" s="281"/>
      <c r="E125" s="84"/>
      <c r="F125" s="85"/>
      <c r="G125" s="87"/>
      <c r="H125" s="88"/>
      <c r="I125" s="284"/>
      <c r="J125" s="463"/>
      <c r="K125" s="284"/>
      <c r="L125" s="200" t="s">
        <v>380</v>
      </c>
      <c r="M125" s="283"/>
      <c r="N125" s="283"/>
      <c r="O125" s="431"/>
      <c r="P125" s="436"/>
      <c r="Q125" s="437"/>
      <c r="R125" s="443"/>
      <c r="S125" s="402"/>
      <c r="T125" s="466"/>
      <c r="U125" s="454"/>
      <c r="V125" s="485"/>
      <c r="W125" s="486"/>
      <c r="X125" s="487"/>
      <c r="Y125" s="448"/>
      <c r="Z125" s="449"/>
      <c r="AA125" s="449"/>
      <c r="AB125" s="449"/>
      <c r="AC125" s="449"/>
      <c r="AD125" s="450"/>
      <c r="AE125" s="211" t="str">
        <f t="shared" si="2"/>
        <v/>
      </c>
      <c r="AF125" s="212" t="str">
        <f t="shared" si="3"/>
        <v/>
      </c>
      <c r="AG125" s="402"/>
      <c r="AH125" s="402"/>
      <c r="AI125" s="402"/>
      <c r="AJ125" s="402"/>
      <c r="AK125" s="402"/>
      <c r="AL125" s="402"/>
      <c r="AM125" s="402"/>
      <c r="AN125" s="443"/>
      <c r="AO125" s="443"/>
      <c r="AP125" s="443"/>
      <c r="AQ125" s="402"/>
      <c r="AR125" s="261"/>
      <c r="AS125" s="262"/>
      <c r="AT125" s="262"/>
      <c r="AU125" s="263"/>
      <c r="AV125" s="90"/>
      <c r="AW125" s="90"/>
      <c r="AX125" s="90"/>
      <c r="AY125" s="90"/>
      <c r="AZ125" s="90"/>
      <c r="BA125" s="90"/>
      <c r="BB125" s="90"/>
      <c r="BC125" s="90"/>
      <c r="BD125" s="90"/>
      <c r="BE125" s="90"/>
      <c r="BF125" s="90"/>
      <c r="BG125" s="90"/>
      <c r="BH125" s="90"/>
      <c r="BI125" s="90"/>
      <c r="BJ125" s="90"/>
      <c r="BK125" s="466"/>
      <c r="BL125" s="454"/>
      <c r="BM125" s="454"/>
      <c r="BN125" s="454"/>
      <c r="BO125" s="454"/>
      <c r="BP125" s="265"/>
      <c r="BQ125" s="265"/>
      <c r="BR125" s="265"/>
      <c r="BS125" s="32"/>
      <c r="BT125" s="32"/>
      <c r="BU125" s="32"/>
      <c r="BV125" s="32"/>
      <c r="BW125" s="32"/>
      <c r="BX125" s="32"/>
      <c r="BY125" s="32"/>
      <c r="BZ125" s="32"/>
      <c r="CA125" s="32" t="s">
        <v>5</v>
      </c>
      <c r="CB125" s="32"/>
      <c r="CC125" s="32"/>
      <c r="CD125" s="32"/>
      <c r="CE125" s="32"/>
      <c r="CF125" s="32"/>
      <c r="CG125" s="32"/>
      <c r="CH125" s="32"/>
      <c r="CI125" s="32"/>
      <c r="CJ125" s="32" t="s">
        <v>119</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5"/>
      <c r="HF125" s="36"/>
      <c r="HG125" s="36"/>
      <c r="HH125" s="36"/>
      <c r="HI125" s="36"/>
      <c r="HJ125" s="36"/>
      <c r="HK125" s="36"/>
    </row>
    <row r="126" spans="1:219" s="37" customFormat="1" ht="58.5" customHeight="1" thickBot="1" x14ac:dyDescent="0.3">
      <c r="A126" s="267"/>
      <c r="B126" s="265"/>
      <c r="C126" s="33"/>
      <c r="D126" s="269">
        <v>6</v>
      </c>
      <c r="E126" s="84"/>
      <c r="F126" s="85" t="s">
        <v>8</v>
      </c>
      <c r="G126" s="86" t="s">
        <v>199</v>
      </c>
      <c r="H126" s="88" t="s">
        <v>93</v>
      </c>
      <c r="I126" s="271">
        <v>7518</v>
      </c>
      <c r="J126" s="215" t="s">
        <v>382</v>
      </c>
      <c r="K126" s="271" t="s">
        <v>384</v>
      </c>
      <c r="L126" s="224" t="s">
        <v>372</v>
      </c>
      <c r="M126" s="273" t="s">
        <v>61</v>
      </c>
      <c r="N126" s="273" t="s">
        <v>32</v>
      </c>
      <c r="O126" s="275">
        <f>VLOOKUP(M126,'MATRIZ CALIFICACIÓN'!$B$10:$C$24,2,FALSE)</f>
        <v>3</v>
      </c>
      <c r="P126" s="277">
        <f>HLOOKUP(N126,'MATRIZ CALIFICACIÓN'!$D$8:$H$9,2,FALSE)</f>
        <v>3</v>
      </c>
      <c r="Q126" s="279">
        <f>VALUE(CONCATENATE(O126,P126))</f>
        <v>33</v>
      </c>
      <c r="R126" s="254" t="str">
        <f>VLOOKUP(Q126,'MATRIZ CALIFICACIÓN'!$D$58:$E$82,2,FALSE)</f>
        <v>ALTA</v>
      </c>
      <c r="S126" s="256" t="s">
        <v>65</v>
      </c>
      <c r="T126" s="88" t="s">
        <v>407</v>
      </c>
      <c r="U126" s="116" t="s">
        <v>244</v>
      </c>
      <c r="V126" s="288"/>
      <c r="W126" s="289"/>
      <c r="X126" s="290"/>
      <c r="Y126" s="445" t="s">
        <v>248</v>
      </c>
      <c r="Z126" s="446"/>
      <c r="AA126" s="446"/>
      <c r="AB126" s="446"/>
      <c r="AC126" s="446"/>
      <c r="AD126" s="447"/>
      <c r="AE126" s="34" t="str">
        <f t="shared" si="2"/>
        <v/>
      </c>
      <c r="AF126" s="212" t="str">
        <f t="shared" si="3"/>
        <v/>
      </c>
      <c r="AG126" s="256">
        <f>IF(SUM(AE126:AE128),AVERAGEIF(AE126:AE128,"&gt;0",AE126:AE128),1)</f>
        <v>1</v>
      </c>
      <c r="AH126" s="256">
        <f>IF(SUM(AF126:AF128),AVERAGEIF(AF126:AF128,"&gt;0",AF126:AF128),1)</f>
        <v>1</v>
      </c>
      <c r="AI126" s="256">
        <f>IF(AND(AG126&gt;=0,AG126&lt;=50),0,IF(AND(AG126&gt;50,AG126&lt;76),1,2))</f>
        <v>0</v>
      </c>
      <c r="AJ126" s="256">
        <f>IF(AND(AH126&gt;=0,AH126&lt;=50),0,IF(AND(AH126&gt;50,AH126&lt;76),1,2))</f>
        <v>0</v>
      </c>
      <c r="AK126" s="256">
        <f>IF(AI126&lt;O126,O126-AI126,O126)</f>
        <v>3</v>
      </c>
      <c r="AL126" s="256">
        <f>IF(AJ126&lt;P126,P126-AJ126,P126)</f>
        <v>3</v>
      </c>
      <c r="AM126" s="256">
        <f>VALUE(CONCATENATE(AK83:AK126,AL126))</f>
        <v>33</v>
      </c>
      <c r="AN126" s="254" t="s">
        <v>50</v>
      </c>
      <c r="AO126" s="254" t="s">
        <v>57</v>
      </c>
      <c r="AP126" s="254" t="s">
        <v>24</v>
      </c>
      <c r="AQ126" s="256" t="s">
        <v>64</v>
      </c>
      <c r="AR126" s="258" t="s">
        <v>44</v>
      </c>
      <c r="AS126" s="259"/>
      <c r="AT126" s="259"/>
      <c r="AU126" s="260"/>
      <c r="AV126" s="88"/>
      <c r="AW126" s="88"/>
      <c r="AX126" s="88"/>
      <c r="AY126" s="88"/>
      <c r="AZ126" s="88"/>
      <c r="BA126" s="88"/>
      <c r="BB126" s="88"/>
      <c r="BC126" s="88"/>
      <c r="BD126" s="88"/>
      <c r="BE126" s="88"/>
      <c r="BF126" s="88"/>
      <c r="BG126" s="88"/>
      <c r="BH126" s="88"/>
      <c r="BI126" s="88"/>
      <c r="BJ126" s="88"/>
      <c r="BK126" s="464" t="s">
        <v>408</v>
      </c>
      <c r="BL126" s="264" t="s">
        <v>89</v>
      </c>
      <c r="BM126" s="264" t="s">
        <v>85</v>
      </c>
      <c r="BN126" s="264" t="s">
        <v>44</v>
      </c>
      <c r="BO126" s="264" t="s">
        <v>44</v>
      </c>
      <c r="BP126" s="264"/>
      <c r="BQ126" s="264"/>
      <c r="BR126" s="264"/>
      <c r="BS126" s="32"/>
      <c r="BT126" s="32"/>
      <c r="BU126" s="32"/>
      <c r="BV126" s="32"/>
      <c r="BW126" s="32"/>
      <c r="BX126" s="32"/>
      <c r="BY126" s="32"/>
      <c r="BZ126" s="32"/>
      <c r="CA126" s="32" t="s">
        <v>103</v>
      </c>
      <c r="CB126" s="32"/>
      <c r="CC126" s="32"/>
      <c r="CD126" s="32"/>
      <c r="CE126" s="32"/>
      <c r="CF126" s="32"/>
      <c r="CG126" s="32"/>
      <c r="CH126" s="32"/>
      <c r="CI126" s="32"/>
      <c r="CJ126" s="32" t="s">
        <v>64</v>
      </c>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5"/>
      <c r="HF126" s="36"/>
      <c r="HG126" s="36"/>
      <c r="HH126" s="36"/>
      <c r="HI126" s="36"/>
      <c r="HJ126" s="36"/>
      <c r="HK126" s="36"/>
    </row>
    <row r="127" spans="1:219" s="37" customFormat="1" ht="41.25" customHeight="1" thickBot="1" x14ac:dyDescent="0.25">
      <c r="A127" s="268"/>
      <c r="B127" s="265"/>
      <c r="C127" s="38"/>
      <c r="D127" s="281"/>
      <c r="E127" s="84"/>
      <c r="F127" s="85" t="s">
        <v>80</v>
      </c>
      <c r="G127" s="87"/>
      <c r="H127" s="88"/>
      <c r="I127" s="284"/>
      <c r="J127" s="89"/>
      <c r="K127" s="284"/>
      <c r="L127" s="224" t="s">
        <v>410</v>
      </c>
      <c r="M127" s="283"/>
      <c r="N127" s="283"/>
      <c r="O127" s="431"/>
      <c r="P127" s="436"/>
      <c r="Q127" s="437"/>
      <c r="R127" s="443"/>
      <c r="S127" s="402"/>
      <c r="T127" s="89"/>
      <c r="U127" s="116"/>
      <c r="V127" s="285"/>
      <c r="W127" s="286"/>
      <c r="X127" s="287"/>
      <c r="Y127" s="448"/>
      <c r="Z127" s="449"/>
      <c r="AA127" s="449"/>
      <c r="AB127" s="449"/>
      <c r="AC127" s="449"/>
      <c r="AD127" s="450"/>
      <c r="AE127" s="34" t="str">
        <f t="shared" si="2"/>
        <v/>
      </c>
      <c r="AF127" s="212" t="str">
        <f t="shared" si="3"/>
        <v/>
      </c>
      <c r="AG127" s="402"/>
      <c r="AH127" s="402"/>
      <c r="AI127" s="402"/>
      <c r="AJ127" s="402"/>
      <c r="AK127" s="402"/>
      <c r="AL127" s="402"/>
      <c r="AM127" s="402"/>
      <c r="AN127" s="443"/>
      <c r="AO127" s="443"/>
      <c r="AP127" s="443"/>
      <c r="AQ127" s="402"/>
      <c r="AR127" s="261"/>
      <c r="AS127" s="262"/>
      <c r="AT127" s="262"/>
      <c r="AU127" s="263"/>
      <c r="AV127" s="89"/>
      <c r="AW127" s="89"/>
      <c r="AX127" s="89"/>
      <c r="AY127" s="89"/>
      <c r="AZ127" s="89"/>
      <c r="BA127" s="89"/>
      <c r="BB127" s="89"/>
      <c r="BC127" s="89"/>
      <c r="BD127" s="89"/>
      <c r="BE127" s="89"/>
      <c r="BF127" s="89"/>
      <c r="BG127" s="89"/>
      <c r="BH127" s="89"/>
      <c r="BI127" s="89"/>
      <c r="BJ127" s="89"/>
      <c r="BK127" s="465"/>
      <c r="BL127" s="265"/>
      <c r="BM127" s="265"/>
      <c r="BN127" s="265"/>
      <c r="BO127" s="265"/>
      <c r="BP127" s="265"/>
      <c r="BQ127" s="265"/>
      <c r="BR127" s="265"/>
      <c r="BS127" s="32"/>
      <c r="BT127" s="32"/>
      <c r="BU127" s="32"/>
      <c r="BV127" s="32"/>
      <c r="BW127" s="32"/>
      <c r="BX127" s="32"/>
      <c r="BY127" s="32"/>
      <c r="BZ127" s="32"/>
      <c r="CA127" s="32" t="s">
        <v>68</v>
      </c>
      <c r="CB127" s="32"/>
      <c r="CC127" s="32"/>
      <c r="CD127" s="32"/>
      <c r="CE127" s="32"/>
      <c r="CF127" s="32"/>
      <c r="CG127" s="32"/>
      <c r="CH127" s="32"/>
      <c r="CI127" s="32"/>
      <c r="CJ127" s="32" t="s">
        <v>65</v>
      </c>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5"/>
      <c r="HF127" s="36"/>
      <c r="HG127" s="36"/>
      <c r="HH127" s="36"/>
      <c r="HI127" s="36"/>
      <c r="HJ127" s="36"/>
      <c r="HK127" s="36"/>
    </row>
    <row r="128" spans="1:219" s="37" customFormat="1" ht="41.25" customHeight="1" thickBot="1" x14ac:dyDescent="0.25">
      <c r="A128" s="268"/>
      <c r="B128" s="265"/>
      <c r="C128" s="38"/>
      <c r="D128" s="281"/>
      <c r="E128" s="84"/>
      <c r="F128" s="85"/>
      <c r="G128" s="87"/>
      <c r="H128" s="88"/>
      <c r="I128" s="284"/>
      <c r="J128" s="90"/>
      <c r="K128" s="284"/>
      <c r="L128" s="90" t="s">
        <v>383</v>
      </c>
      <c r="M128" s="283"/>
      <c r="N128" s="283"/>
      <c r="O128" s="431"/>
      <c r="P128" s="436"/>
      <c r="Q128" s="437"/>
      <c r="R128" s="443"/>
      <c r="S128" s="402"/>
      <c r="T128" s="90"/>
      <c r="U128" s="116"/>
      <c r="V128" s="285"/>
      <c r="W128" s="286"/>
      <c r="X128" s="287"/>
      <c r="Y128" s="448"/>
      <c r="Z128" s="449"/>
      <c r="AA128" s="449"/>
      <c r="AB128" s="449"/>
      <c r="AC128" s="449"/>
      <c r="AD128" s="450"/>
      <c r="AE128" s="211" t="str">
        <f t="shared" si="2"/>
        <v/>
      </c>
      <c r="AF128" s="212" t="str">
        <f t="shared" si="3"/>
        <v/>
      </c>
      <c r="AG128" s="402"/>
      <c r="AH128" s="402"/>
      <c r="AI128" s="402"/>
      <c r="AJ128" s="402"/>
      <c r="AK128" s="402"/>
      <c r="AL128" s="402"/>
      <c r="AM128" s="402"/>
      <c r="AN128" s="443"/>
      <c r="AO128" s="443"/>
      <c r="AP128" s="443"/>
      <c r="AQ128" s="402"/>
      <c r="AR128" s="261"/>
      <c r="AS128" s="262"/>
      <c r="AT128" s="262"/>
      <c r="AU128" s="263"/>
      <c r="AV128" s="90"/>
      <c r="AW128" s="90"/>
      <c r="AX128" s="90"/>
      <c r="AY128" s="90"/>
      <c r="AZ128" s="90"/>
      <c r="BA128" s="90"/>
      <c r="BB128" s="90"/>
      <c r="BC128" s="90"/>
      <c r="BD128" s="90"/>
      <c r="BE128" s="90"/>
      <c r="BF128" s="90"/>
      <c r="BG128" s="90"/>
      <c r="BH128" s="90"/>
      <c r="BI128" s="90"/>
      <c r="BJ128" s="90"/>
      <c r="BK128" s="466"/>
      <c r="BL128" s="454"/>
      <c r="BM128" s="454"/>
      <c r="BN128" s="454"/>
      <c r="BO128" s="454"/>
      <c r="BP128" s="265"/>
      <c r="BQ128" s="265"/>
      <c r="BR128" s="265"/>
      <c r="BS128" s="32"/>
      <c r="BT128" s="32"/>
      <c r="BU128" s="32"/>
      <c r="BV128" s="32"/>
      <c r="BW128" s="32"/>
      <c r="BX128" s="32"/>
      <c r="BY128" s="32"/>
      <c r="BZ128" s="32"/>
      <c r="CA128" s="32" t="s">
        <v>5</v>
      </c>
      <c r="CB128" s="32"/>
      <c r="CC128" s="32"/>
      <c r="CD128" s="32"/>
      <c r="CE128" s="32"/>
      <c r="CF128" s="32"/>
      <c r="CG128" s="32"/>
      <c r="CH128" s="32"/>
      <c r="CI128" s="32"/>
      <c r="CJ128" s="32" t="s">
        <v>119</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5"/>
      <c r="HF128" s="36"/>
      <c r="HG128" s="36"/>
      <c r="HH128" s="36"/>
      <c r="HI128" s="36"/>
      <c r="HJ128" s="36"/>
      <c r="HK128" s="36"/>
    </row>
    <row r="129" spans="1:219" s="37" customFormat="1" ht="128.25" customHeight="1" thickBot="1" x14ac:dyDescent="0.25">
      <c r="A129" s="267"/>
      <c r="B129" s="265"/>
      <c r="C129" s="33"/>
      <c r="D129" s="269">
        <v>7</v>
      </c>
      <c r="E129" s="84"/>
      <c r="F129" s="85" t="s">
        <v>8</v>
      </c>
      <c r="G129" s="86" t="s">
        <v>199</v>
      </c>
      <c r="H129" s="88" t="s">
        <v>93</v>
      </c>
      <c r="I129" s="271">
        <v>7518</v>
      </c>
      <c r="J129" s="88" t="s">
        <v>386</v>
      </c>
      <c r="K129" s="271" t="s">
        <v>385</v>
      </c>
      <c r="L129" s="88" t="s">
        <v>387</v>
      </c>
      <c r="M129" s="273" t="s">
        <v>61</v>
      </c>
      <c r="N129" s="273" t="s">
        <v>32</v>
      </c>
      <c r="O129" s="275">
        <f>VLOOKUP(M129,'MATRIZ CALIFICACIÓN'!$B$10:$C$24,2,FALSE)</f>
        <v>3</v>
      </c>
      <c r="P129" s="277">
        <f>HLOOKUP(N129,'MATRIZ CALIFICACIÓN'!$D$8:$H$9,2,FALSE)</f>
        <v>3</v>
      </c>
      <c r="Q129" s="279">
        <f>VALUE(CONCATENATE(O129,P129))</f>
        <v>33</v>
      </c>
      <c r="R129" s="254" t="str">
        <f>VLOOKUP(Q129,'MATRIZ CALIFICACIÓN'!$D$58:$E$82,2,FALSE)</f>
        <v>ALTA</v>
      </c>
      <c r="S129" s="256" t="s">
        <v>65</v>
      </c>
      <c r="T129" s="488" t="s">
        <v>389</v>
      </c>
      <c r="U129" s="116" t="s">
        <v>244</v>
      </c>
      <c r="V129" s="288"/>
      <c r="W129" s="289"/>
      <c r="X129" s="290"/>
      <c r="Y129" s="291" t="s">
        <v>248</v>
      </c>
      <c r="Z129" s="292"/>
      <c r="AA129" s="292"/>
      <c r="AB129" s="292"/>
      <c r="AC129" s="292"/>
      <c r="AD129" s="293"/>
      <c r="AE129" s="34" t="str">
        <f t="shared" si="2"/>
        <v/>
      </c>
      <c r="AF129" s="212" t="str">
        <f t="shared" si="3"/>
        <v/>
      </c>
      <c r="AG129" s="256">
        <f>IF(SUM(AE129:AE130),AVERAGEIF(AE129:AE130,"&gt;0",AE129:AE130),1)</f>
        <v>1</v>
      </c>
      <c r="AH129" s="256">
        <f>IF(SUM(AF129:AF130),AVERAGEIF(AF129:AF130,"&gt;0",AF129:AF130),1)</f>
        <v>1</v>
      </c>
      <c r="AI129" s="256">
        <f>IF(AND(AG129&gt;=0,AG129&lt;=50),0,IF(AND(AG129&gt;50,AG129&lt;76),1,2))</f>
        <v>0</v>
      </c>
      <c r="AJ129" s="256">
        <f>IF(AND(AH129&gt;=0,AH129&lt;=50),0,IF(AND(AH129&gt;50,AH129&lt;76),1,2))</f>
        <v>0</v>
      </c>
      <c r="AK129" s="256">
        <f>IF(AI129&lt;O129,O129-AI129,O129)</f>
        <v>3</v>
      </c>
      <c r="AL129" s="256">
        <f>IF(AJ129&lt;P129,P129-AJ129,P129)</f>
        <v>3</v>
      </c>
      <c r="AM129" s="256">
        <f>VALUE(CONCATENATE(AK88:AK129,AL129))</f>
        <v>33</v>
      </c>
      <c r="AN129" s="254" t="s">
        <v>50</v>
      </c>
      <c r="AO129" s="254" t="s">
        <v>57</v>
      </c>
      <c r="AP129" s="254" t="s">
        <v>24</v>
      </c>
      <c r="AQ129" s="256" t="s">
        <v>64</v>
      </c>
      <c r="AR129" s="258" t="s">
        <v>44</v>
      </c>
      <c r="AS129" s="259"/>
      <c r="AT129" s="259"/>
      <c r="AU129" s="260"/>
      <c r="AV129" s="88"/>
      <c r="AW129" s="88"/>
      <c r="AX129" s="88"/>
      <c r="AY129" s="88"/>
      <c r="AZ129" s="88"/>
      <c r="BA129" s="88"/>
      <c r="BB129" s="88"/>
      <c r="BC129" s="88"/>
      <c r="BD129" s="88"/>
      <c r="BE129" s="88"/>
      <c r="BF129" s="88"/>
      <c r="BG129" s="88"/>
      <c r="BH129" s="88"/>
      <c r="BI129" s="88"/>
      <c r="BJ129" s="88"/>
      <c r="BK129" s="464" t="s">
        <v>409</v>
      </c>
      <c r="BL129" s="264" t="s">
        <v>89</v>
      </c>
      <c r="BM129" s="264" t="s">
        <v>85</v>
      </c>
      <c r="BN129" s="264" t="s">
        <v>44</v>
      </c>
      <c r="BO129" s="264" t="s">
        <v>44</v>
      </c>
      <c r="BP129" s="264"/>
      <c r="BQ129" s="264"/>
      <c r="BR129" s="264"/>
      <c r="BS129" s="32"/>
      <c r="BT129" s="32"/>
      <c r="BU129" s="32"/>
      <c r="BV129" s="32"/>
      <c r="BW129" s="32"/>
      <c r="BX129" s="32"/>
      <c r="BY129" s="32"/>
      <c r="BZ129" s="32"/>
      <c r="CA129" s="32" t="s">
        <v>103</v>
      </c>
      <c r="CB129" s="32"/>
      <c r="CC129" s="32"/>
      <c r="CD129" s="32"/>
      <c r="CE129" s="32"/>
      <c r="CF129" s="32"/>
      <c r="CG129" s="32"/>
      <c r="CH129" s="32"/>
      <c r="CI129" s="32"/>
      <c r="CJ129" s="32" t="s">
        <v>64</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5"/>
      <c r="HF129" s="36"/>
      <c r="HG129" s="36"/>
      <c r="HH129" s="36"/>
      <c r="HI129" s="36"/>
      <c r="HJ129" s="36"/>
      <c r="HK129" s="36"/>
    </row>
    <row r="130" spans="1:219" s="37" customFormat="1" ht="41.25" customHeight="1" thickBot="1" x14ac:dyDescent="0.25">
      <c r="A130" s="268"/>
      <c r="B130" s="265"/>
      <c r="C130" s="38"/>
      <c r="D130" s="281"/>
      <c r="E130" s="84"/>
      <c r="F130" s="85"/>
      <c r="G130" s="87"/>
      <c r="H130" s="88"/>
      <c r="I130" s="284"/>
      <c r="J130" s="89"/>
      <c r="K130" s="284"/>
      <c r="L130" s="89" t="s">
        <v>388</v>
      </c>
      <c r="M130" s="283"/>
      <c r="N130" s="283"/>
      <c r="O130" s="431"/>
      <c r="P130" s="436"/>
      <c r="Q130" s="437"/>
      <c r="R130" s="443"/>
      <c r="S130" s="402"/>
      <c r="T130" s="489"/>
      <c r="U130" s="116"/>
      <c r="V130" s="285"/>
      <c r="W130" s="286"/>
      <c r="X130" s="287"/>
      <c r="Y130" s="491"/>
      <c r="Z130" s="492"/>
      <c r="AA130" s="492"/>
      <c r="AB130" s="492"/>
      <c r="AC130" s="492"/>
      <c r="AD130" s="493"/>
      <c r="AE130" s="34" t="str">
        <f t="shared" si="2"/>
        <v/>
      </c>
      <c r="AF130" s="212" t="str">
        <f t="shared" si="3"/>
        <v/>
      </c>
      <c r="AG130" s="402"/>
      <c r="AH130" s="402"/>
      <c r="AI130" s="402"/>
      <c r="AJ130" s="402"/>
      <c r="AK130" s="402"/>
      <c r="AL130" s="402"/>
      <c r="AM130" s="402"/>
      <c r="AN130" s="443"/>
      <c r="AO130" s="443"/>
      <c r="AP130" s="443"/>
      <c r="AQ130" s="402"/>
      <c r="AR130" s="261"/>
      <c r="AS130" s="262"/>
      <c r="AT130" s="262"/>
      <c r="AU130" s="263"/>
      <c r="AV130" s="89"/>
      <c r="AW130" s="89"/>
      <c r="AX130" s="89"/>
      <c r="AY130" s="89"/>
      <c r="AZ130" s="89"/>
      <c r="BA130" s="89"/>
      <c r="BB130" s="89"/>
      <c r="BC130" s="89"/>
      <c r="BD130" s="89"/>
      <c r="BE130" s="89"/>
      <c r="BF130" s="89"/>
      <c r="BG130" s="89"/>
      <c r="BH130" s="89"/>
      <c r="BI130" s="89"/>
      <c r="BJ130" s="89"/>
      <c r="BK130" s="466"/>
      <c r="BL130" s="454"/>
      <c r="BM130" s="454"/>
      <c r="BN130" s="454"/>
      <c r="BO130" s="454"/>
      <c r="BP130" s="265"/>
      <c r="BQ130" s="265"/>
      <c r="BR130" s="265"/>
      <c r="BS130" s="32"/>
      <c r="BT130" s="32"/>
      <c r="BU130" s="32"/>
      <c r="BV130" s="32"/>
      <c r="BW130" s="32"/>
      <c r="BX130" s="32"/>
      <c r="BY130" s="32"/>
      <c r="BZ130" s="32"/>
      <c r="CA130" s="32" t="s">
        <v>68</v>
      </c>
      <c r="CB130" s="32"/>
      <c r="CC130" s="32"/>
      <c r="CD130" s="32"/>
      <c r="CE130" s="32"/>
      <c r="CF130" s="32"/>
      <c r="CG130" s="32"/>
      <c r="CH130" s="32"/>
      <c r="CI130" s="32"/>
      <c r="CJ130" s="32" t="s">
        <v>65</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5"/>
      <c r="HF130" s="36"/>
      <c r="HG130" s="36"/>
      <c r="HH130" s="36"/>
      <c r="HI130" s="36"/>
      <c r="HJ130" s="36"/>
      <c r="HK130" s="36"/>
    </row>
    <row r="131" spans="1:219" s="37" customFormat="1" ht="52.5" customHeight="1" thickBot="1" x14ac:dyDescent="0.25">
      <c r="A131" s="267"/>
      <c r="B131" s="265"/>
      <c r="C131" s="33"/>
      <c r="D131" s="269">
        <v>8</v>
      </c>
      <c r="E131" s="84"/>
      <c r="F131" s="85" t="s">
        <v>8</v>
      </c>
      <c r="G131" s="86" t="s">
        <v>199</v>
      </c>
      <c r="H131" s="88" t="s">
        <v>93</v>
      </c>
      <c r="I131" s="271">
        <v>7518</v>
      </c>
      <c r="J131" s="490" t="s">
        <v>391</v>
      </c>
      <c r="K131" s="271" t="s">
        <v>390</v>
      </c>
      <c r="L131" s="225" t="s">
        <v>392</v>
      </c>
      <c r="M131" s="273" t="s">
        <v>61</v>
      </c>
      <c r="N131" s="273" t="s">
        <v>32</v>
      </c>
      <c r="O131" s="275">
        <f>VLOOKUP(M131,'MATRIZ CALIFICACIÓN'!$B$10:$C$24,2,FALSE)</f>
        <v>3</v>
      </c>
      <c r="P131" s="277">
        <f>HLOOKUP(N131,'MATRIZ CALIFICACIÓN'!$D$8:$H$9,2,FALSE)</f>
        <v>3</v>
      </c>
      <c r="Q131" s="279">
        <f>VALUE(CONCATENATE(O131,P131))</f>
        <v>33</v>
      </c>
      <c r="R131" s="254" t="str">
        <f>VLOOKUP(Q131,'MATRIZ CALIFICACIÓN'!$D$58:$E$82,2,FALSE)</f>
        <v>ALTA</v>
      </c>
      <c r="S131" s="256" t="s">
        <v>65</v>
      </c>
      <c r="T131" s="488" t="s">
        <v>411</v>
      </c>
      <c r="U131" s="116" t="s">
        <v>244</v>
      </c>
      <c r="V131" s="288"/>
      <c r="W131" s="289"/>
      <c r="X131" s="290"/>
      <c r="Y131" s="291" t="s">
        <v>248</v>
      </c>
      <c r="Z131" s="292"/>
      <c r="AA131" s="292"/>
      <c r="AB131" s="292"/>
      <c r="AC131" s="292"/>
      <c r="AD131" s="293"/>
      <c r="AE131" s="34" t="str">
        <f t="shared" si="2"/>
        <v/>
      </c>
      <c r="AF131" s="212" t="str">
        <f t="shared" si="3"/>
        <v/>
      </c>
      <c r="AG131" s="256">
        <f>IF(SUM(AE131:AE132),AVERAGEIF(AE131:AE132,"&gt;0",AE131:AE132),1)</f>
        <v>1</v>
      </c>
      <c r="AH131" s="256">
        <f>IF(SUM(AF131:AF132),AVERAGEIF(AF131:AF132,"&gt;0",AF131:AF132),1)</f>
        <v>1</v>
      </c>
      <c r="AI131" s="256">
        <f>IF(AND(AG131&gt;=0,AG131&lt;=50),0,IF(AND(AG131&gt;50,AG131&lt;76),1,2))</f>
        <v>0</v>
      </c>
      <c r="AJ131" s="256">
        <f>IF(AND(AH131&gt;=0,AH131&lt;=50),0,IF(AND(AH131&gt;50,AH131&lt;76),1,2))</f>
        <v>0</v>
      </c>
      <c r="AK131" s="256">
        <f>IF(AI131&lt;O131,O131-AI131,O131)</f>
        <v>3</v>
      </c>
      <c r="AL131" s="256">
        <f>IF(AJ131&lt;P131,P131-AJ131,P131)</f>
        <v>3</v>
      </c>
      <c r="AM131" s="256">
        <f>VALUE(CONCATENATE(AK93:AK131,AL131))</f>
        <v>33</v>
      </c>
      <c r="AN131" s="254" t="s">
        <v>50</v>
      </c>
      <c r="AO131" s="254" t="s">
        <v>57</v>
      </c>
      <c r="AP131" s="254" t="s">
        <v>24</v>
      </c>
      <c r="AQ131" s="256" t="s">
        <v>64</v>
      </c>
      <c r="AR131" s="258" t="s">
        <v>44</v>
      </c>
      <c r="AS131" s="259"/>
      <c r="AT131" s="259"/>
      <c r="AU131" s="260"/>
      <c r="AV131" s="88"/>
      <c r="AW131" s="88"/>
      <c r="AX131" s="88"/>
      <c r="AY131" s="88"/>
      <c r="AZ131" s="88"/>
      <c r="BA131" s="88"/>
      <c r="BB131" s="88"/>
      <c r="BC131" s="88"/>
      <c r="BD131" s="88"/>
      <c r="BE131" s="88"/>
      <c r="BF131" s="88"/>
      <c r="BG131" s="88"/>
      <c r="BH131" s="88"/>
      <c r="BI131" s="88"/>
      <c r="BJ131" s="88"/>
      <c r="BK131" s="264" t="s">
        <v>412</v>
      </c>
      <c r="BL131" s="264" t="s">
        <v>89</v>
      </c>
      <c r="BM131" s="264" t="s">
        <v>85</v>
      </c>
      <c r="BN131" s="264" t="s">
        <v>44</v>
      </c>
      <c r="BO131" s="264" t="s">
        <v>44</v>
      </c>
      <c r="BP131" s="264"/>
      <c r="BQ131" s="264"/>
      <c r="BR131" s="264"/>
      <c r="BS131" s="32"/>
      <c r="BT131" s="32"/>
      <c r="BU131" s="32"/>
      <c r="BV131" s="32"/>
      <c r="BW131" s="32"/>
      <c r="BX131" s="32"/>
      <c r="BY131" s="32"/>
      <c r="BZ131" s="32"/>
      <c r="CA131" s="32" t="s">
        <v>103</v>
      </c>
      <c r="CB131" s="32"/>
      <c r="CC131" s="32"/>
      <c r="CD131" s="32"/>
      <c r="CE131" s="32"/>
      <c r="CF131" s="32"/>
      <c r="CG131" s="32"/>
      <c r="CH131" s="32"/>
      <c r="CI131" s="32"/>
      <c r="CJ131" s="32" t="s">
        <v>64</v>
      </c>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5"/>
      <c r="HF131" s="36"/>
      <c r="HG131" s="36"/>
      <c r="HH131" s="36"/>
      <c r="HI131" s="36"/>
      <c r="HJ131" s="36"/>
      <c r="HK131" s="36"/>
    </row>
    <row r="132" spans="1:219" s="37" customFormat="1" ht="41.25" customHeight="1" x14ac:dyDescent="0.2">
      <c r="A132" s="268"/>
      <c r="B132" s="266"/>
      <c r="C132" s="216"/>
      <c r="D132" s="270"/>
      <c r="E132" s="84"/>
      <c r="F132" s="85"/>
      <c r="G132" s="87"/>
      <c r="H132" s="88"/>
      <c r="I132" s="272"/>
      <c r="J132" s="463"/>
      <c r="K132" s="272"/>
      <c r="L132" s="226" t="s">
        <v>393</v>
      </c>
      <c r="M132" s="274"/>
      <c r="N132" s="274"/>
      <c r="O132" s="276"/>
      <c r="P132" s="278"/>
      <c r="Q132" s="280"/>
      <c r="R132" s="255"/>
      <c r="S132" s="257"/>
      <c r="T132" s="489"/>
      <c r="U132" s="116"/>
      <c r="V132" s="285"/>
      <c r="W132" s="286"/>
      <c r="X132" s="287"/>
      <c r="Y132" s="294"/>
      <c r="Z132" s="295"/>
      <c r="AA132" s="295"/>
      <c r="AB132" s="295"/>
      <c r="AC132" s="295"/>
      <c r="AD132" s="296"/>
      <c r="AE132" s="213" t="str">
        <f t="shared" si="2"/>
        <v/>
      </c>
      <c r="AF132" s="217" t="str">
        <f t="shared" si="3"/>
        <v/>
      </c>
      <c r="AG132" s="257"/>
      <c r="AH132" s="257"/>
      <c r="AI132" s="257"/>
      <c r="AJ132" s="257"/>
      <c r="AK132" s="257"/>
      <c r="AL132" s="257"/>
      <c r="AM132" s="257"/>
      <c r="AN132" s="255"/>
      <c r="AO132" s="255"/>
      <c r="AP132" s="255"/>
      <c r="AQ132" s="257"/>
      <c r="AR132" s="299"/>
      <c r="AS132" s="300"/>
      <c r="AT132" s="300"/>
      <c r="AU132" s="301"/>
      <c r="AV132" s="89"/>
      <c r="AW132" s="89"/>
      <c r="AX132" s="89"/>
      <c r="AY132" s="89"/>
      <c r="AZ132" s="89"/>
      <c r="BA132" s="89"/>
      <c r="BB132" s="89"/>
      <c r="BC132" s="89"/>
      <c r="BD132" s="89"/>
      <c r="BE132" s="89"/>
      <c r="BF132" s="89"/>
      <c r="BG132" s="89"/>
      <c r="BH132" s="89"/>
      <c r="BI132" s="89"/>
      <c r="BJ132" s="89"/>
      <c r="BK132" s="266"/>
      <c r="BL132" s="266"/>
      <c r="BM132" s="266"/>
      <c r="BN132" s="266"/>
      <c r="BO132" s="266"/>
      <c r="BP132" s="266"/>
      <c r="BQ132" s="266"/>
      <c r="BR132" s="266"/>
      <c r="BS132" s="32"/>
      <c r="BT132" s="32"/>
      <c r="BU132" s="32"/>
      <c r="BV132" s="32"/>
      <c r="BW132" s="32"/>
      <c r="BX132" s="32"/>
      <c r="BY132" s="32"/>
      <c r="BZ132" s="32"/>
      <c r="CA132" s="32" t="s">
        <v>68</v>
      </c>
      <c r="CB132" s="32"/>
      <c r="CC132" s="32"/>
      <c r="CD132" s="32"/>
      <c r="CE132" s="32"/>
      <c r="CF132" s="32"/>
      <c r="CG132" s="32"/>
      <c r="CH132" s="32"/>
      <c r="CI132" s="32"/>
      <c r="CJ132" s="32" t="s">
        <v>65</v>
      </c>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5"/>
      <c r="HF132" s="36"/>
      <c r="HG132" s="36"/>
      <c r="HH132" s="36"/>
      <c r="HI132" s="36"/>
      <c r="HJ132" s="36"/>
      <c r="HK132" s="36"/>
    </row>
  </sheetData>
  <sheetProtection formatCells="0" formatColumns="0" formatRows="0" insertRows="0" insertHyperlinks="0" sort="0" autoFilter="0" pivotTables="0"/>
  <dataConsolidate/>
  <mergeCells count="339">
    <mergeCell ref="BO126:BO128"/>
    <mergeCell ref="BL129:BL130"/>
    <mergeCell ref="BM129:BM130"/>
    <mergeCell ref="BN129:BN130"/>
    <mergeCell ref="BO129:BO130"/>
    <mergeCell ref="BL131:BL132"/>
    <mergeCell ref="BM131:BM132"/>
    <mergeCell ref="BN131:BN132"/>
    <mergeCell ref="BO131:BO132"/>
    <mergeCell ref="T129:T130"/>
    <mergeCell ref="BK126:BK128"/>
    <mergeCell ref="BK129:BK130"/>
    <mergeCell ref="T131:T132"/>
    <mergeCell ref="BK131:BK132"/>
    <mergeCell ref="J131:J132"/>
    <mergeCell ref="BL126:BL128"/>
    <mergeCell ref="BM126:BM128"/>
    <mergeCell ref="BN126:BN128"/>
    <mergeCell ref="M129:M130"/>
    <mergeCell ref="N126:N128"/>
    <mergeCell ref="O126:O128"/>
    <mergeCell ref="P126:P128"/>
    <mergeCell ref="Q126:Q128"/>
    <mergeCell ref="Y129:AD130"/>
    <mergeCell ref="N129:N130"/>
    <mergeCell ref="O129:O130"/>
    <mergeCell ref="P129:P130"/>
    <mergeCell ref="Q129:Q130"/>
    <mergeCell ref="R129:R130"/>
    <mergeCell ref="S129:S130"/>
    <mergeCell ref="V130:X130"/>
    <mergeCell ref="V129:X129"/>
    <mergeCell ref="AN126:AN128"/>
    <mergeCell ref="U123:U125"/>
    <mergeCell ref="BK120:BK122"/>
    <mergeCell ref="BL120:BL122"/>
    <mergeCell ref="BM120:BM122"/>
    <mergeCell ref="BN120:BN122"/>
    <mergeCell ref="BO120:BO122"/>
    <mergeCell ref="T120:T122"/>
    <mergeCell ref="U120:U122"/>
    <mergeCell ref="V120:X122"/>
    <mergeCell ref="V123:X125"/>
    <mergeCell ref="BK123:BK125"/>
    <mergeCell ref="BL123:BL125"/>
    <mergeCell ref="BM123:BM125"/>
    <mergeCell ref="BN123:BN125"/>
    <mergeCell ref="BO123:BO125"/>
    <mergeCell ref="S110:S113"/>
    <mergeCell ref="R110:R113"/>
    <mergeCell ref="Q110:Q113"/>
    <mergeCell ref="N110:N113"/>
    <mergeCell ref="D110:D113"/>
    <mergeCell ref="A110:A113"/>
    <mergeCell ref="I110:I113"/>
    <mergeCell ref="M110:M113"/>
    <mergeCell ref="V110:X110"/>
    <mergeCell ref="V111:X111"/>
    <mergeCell ref="V113:X113"/>
    <mergeCell ref="AF112:AF113"/>
    <mergeCell ref="AE112:AE113"/>
    <mergeCell ref="BQ110:BQ113"/>
    <mergeCell ref="BP110:BP113"/>
    <mergeCell ref="AQ110:AQ113"/>
    <mergeCell ref="AP110:AP113"/>
    <mergeCell ref="AM110:AM113"/>
    <mergeCell ref="AL110:AL113"/>
    <mergeCell ref="AI110:AI113"/>
    <mergeCell ref="BR123:BR125"/>
    <mergeCell ref="BP120:BP122"/>
    <mergeCell ref="AP123:AP125"/>
    <mergeCell ref="AK123:AK125"/>
    <mergeCell ref="AL123:AL125"/>
    <mergeCell ref="AM123:AM125"/>
    <mergeCell ref="AN123:AN125"/>
    <mergeCell ref="AQ123:AQ125"/>
    <mergeCell ref="AQ120:AQ122"/>
    <mergeCell ref="AQ126:AQ128"/>
    <mergeCell ref="AG126:AG128"/>
    <mergeCell ref="AO129:AO130"/>
    <mergeCell ref="AI129:AI130"/>
    <mergeCell ref="AJ129:AJ130"/>
    <mergeCell ref="AM129:AM130"/>
    <mergeCell ref="AK129:AK130"/>
    <mergeCell ref="AL129:AL130"/>
    <mergeCell ref="AP129:AP130"/>
    <mergeCell ref="AM126:AM128"/>
    <mergeCell ref="AH126:AH128"/>
    <mergeCell ref="AI126:AI128"/>
    <mergeCell ref="AL126:AL128"/>
    <mergeCell ref="AJ126:AJ128"/>
    <mergeCell ref="AN129:AN130"/>
    <mergeCell ref="AH129:AH130"/>
    <mergeCell ref="AL114:AL116"/>
    <mergeCell ref="AI114:AI116"/>
    <mergeCell ref="AN110:AN113"/>
    <mergeCell ref="BQ117:BQ119"/>
    <mergeCell ref="BR117:BR119"/>
    <mergeCell ref="AM117:AM119"/>
    <mergeCell ref="AP117:AP119"/>
    <mergeCell ref="AQ117:AQ119"/>
    <mergeCell ref="AO117:AO119"/>
    <mergeCell ref="AO114:AO116"/>
    <mergeCell ref="AO110:AO113"/>
    <mergeCell ref="AM114:AM116"/>
    <mergeCell ref="AN114:AN116"/>
    <mergeCell ref="AK114:AK116"/>
    <mergeCell ref="AJ110:AJ113"/>
    <mergeCell ref="AK110:AK113"/>
    <mergeCell ref="AQ114:AQ116"/>
    <mergeCell ref="AJ114:AJ116"/>
    <mergeCell ref="AP114:AP116"/>
    <mergeCell ref="AI117:AI119"/>
    <mergeCell ref="AJ117:AJ119"/>
    <mergeCell ref="Q123:Q125"/>
    <mergeCell ref="R123:R125"/>
    <mergeCell ref="A123:A125"/>
    <mergeCell ref="D123:D125"/>
    <mergeCell ref="I123:I125"/>
    <mergeCell ref="K123:K125"/>
    <mergeCell ref="AO126:AO128"/>
    <mergeCell ref="AO120:AO122"/>
    <mergeCell ref="AJ123:AJ125"/>
    <mergeCell ref="R126:R128"/>
    <mergeCell ref="S126:S128"/>
    <mergeCell ref="V126:X126"/>
    <mergeCell ref="V127:X127"/>
    <mergeCell ref="V128:X128"/>
    <mergeCell ref="AI123:AI125"/>
    <mergeCell ref="AH123:AH125"/>
    <mergeCell ref="AO123:AO125"/>
    <mergeCell ref="AG123:AG125"/>
    <mergeCell ref="S123:S125"/>
    <mergeCell ref="I120:I122"/>
    <mergeCell ref="D120:D122"/>
    <mergeCell ref="A120:A122"/>
    <mergeCell ref="J123:J125"/>
    <mergeCell ref="T123:T125"/>
    <mergeCell ref="AH117:AH119"/>
    <mergeCell ref="AG117:AG119"/>
    <mergeCell ref="AN117:AN119"/>
    <mergeCell ref="AK117:AK119"/>
    <mergeCell ref="AL117:AL119"/>
    <mergeCell ref="AP120:AP122"/>
    <mergeCell ref="AH120:AH122"/>
    <mergeCell ref="AI120:AI122"/>
    <mergeCell ref="AJ120:AJ122"/>
    <mergeCell ref="AK120:AK122"/>
    <mergeCell ref="AL120:AL122"/>
    <mergeCell ref="AM120:AM122"/>
    <mergeCell ref="AN120:AN122"/>
    <mergeCell ref="AG120:AG122"/>
    <mergeCell ref="Y117:AC119"/>
    <mergeCell ref="V119:X119"/>
    <mergeCell ref="Q117:Q119"/>
    <mergeCell ref="R117:R119"/>
    <mergeCell ref="Q114:Q116"/>
    <mergeCell ref="R114:R116"/>
    <mergeCell ref="V114:X114"/>
    <mergeCell ref="P114:P116"/>
    <mergeCell ref="V115:X115"/>
    <mergeCell ref="S114:S116"/>
    <mergeCell ref="V117:X117"/>
    <mergeCell ref="V118:X118"/>
    <mergeCell ref="S117:S119"/>
    <mergeCell ref="AG110:AG113"/>
    <mergeCell ref="AH110:AH113"/>
    <mergeCell ref="AB104:AD104"/>
    <mergeCell ref="T107:AD107"/>
    <mergeCell ref="V108:X108"/>
    <mergeCell ref="V109:X109"/>
    <mergeCell ref="Y109:AD109"/>
    <mergeCell ref="Y110:AC113"/>
    <mergeCell ref="M114:M116"/>
    <mergeCell ref="M104:N104"/>
    <mergeCell ref="AE108:AF108"/>
    <mergeCell ref="R101:S104"/>
    <mergeCell ref="V103:AF103"/>
    <mergeCell ref="Y108:AD108"/>
    <mergeCell ref="AH114:AH116"/>
    <mergeCell ref="AG114:AG116"/>
    <mergeCell ref="Y114:AC116"/>
    <mergeCell ref="O114:O116"/>
    <mergeCell ref="V116:X116"/>
    <mergeCell ref="O110:O113"/>
    <mergeCell ref="P110:P113"/>
    <mergeCell ref="V112:X112"/>
    <mergeCell ref="AE104:AF104"/>
    <mergeCell ref="A106:A109"/>
    <mergeCell ref="M106:S107"/>
    <mergeCell ref="D106:D109"/>
    <mergeCell ref="H106:H109"/>
    <mergeCell ref="M108:N108"/>
    <mergeCell ref="O108:S108"/>
    <mergeCell ref="L107:L108"/>
    <mergeCell ref="B106:B109"/>
    <mergeCell ref="I107:I108"/>
    <mergeCell ref="E106:G107"/>
    <mergeCell ref="BD61:BE61"/>
    <mergeCell ref="J107:J108"/>
    <mergeCell ref="K107:K108"/>
    <mergeCell ref="AR106:AU107"/>
    <mergeCell ref="AU108:AU109"/>
    <mergeCell ref="V104:AA104"/>
    <mergeCell ref="AW108:AW109"/>
    <mergeCell ref="AN106:AQ107"/>
    <mergeCell ref="BB108:BB109"/>
    <mergeCell ref="AR108:AR109"/>
    <mergeCell ref="AV108:AV109"/>
    <mergeCell ref="BA108:BA109"/>
    <mergeCell ref="AS108:AS109"/>
    <mergeCell ref="AN108:AO108"/>
    <mergeCell ref="AZ108:AZ109"/>
    <mergeCell ref="AV106:AW107"/>
    <mergeCell ref="AP108:AQ108"/>
    <mergeCell ref="AT108:AT109"/>
    <mergeCell ref="V101:AF102"/>
    <mergeCell ref="E101:N102"/>
    <mergeCell ref="AJ101:AK104"/>
    <mergeCell ref="E104:L104"/>
    <mergeCell ref="T106:AD106"/>
    <mergeCell ref="E108:E109"/>
    <mergeCell ref="A101:D104"/>
    <mergeCell ref="BD106:BI107"/>
    <mergeCell ref="BD108:BD109"/>
    <mergeCell ref="BE108:BE109"/>
    <mergeCell ref="BF108:BF109"/>
    <mergeCell ref="BG108:BG109"/>
    <mergeCell ref="BH108:BH109"/>
    <mergeCell ref="BJ106:BO107"/>
    <mergeCell ref="BJ108:BJ109"/>
    <mergeCell ref="BK108:BK109"/>
    <mergeCell ref="BL108:BL109"/>
    <mergeCell ref="BM108:BM109"/>
    <mergeCell ref="AX106:BC107"/>
    <mergeCell ref="AX108:AX109"/>
    <mergeCell ref="AY108:AY109"/>
    <mergeCell ref="T101:T104"/>
    <mergeCell ref="E103:N103"/>
    <mergeCell ref="AN101:AQ104"/>
    <mergeCell ref="AG108:AG109"/>
    <mergeCell ref="F108:F109"/>
    <mergeCell ref="G108:G109"/>
    <mergeCell ref="I106:L106"/>
    <mergeCell ref="BC108:BC109"/>
    <mergeCell ref="BI108:BI109"/>
    <mergeCell ref="BP131:BP132"/>
    <mergeCell ref="BQ131:BQ132"/>
    <mergeCell ref="BR131:BR132"/>
    <mergeCell ref="AR129:AU130"/>
    <mergeCell ref="AR131:AU132"/>
    <mergeCell ref="BO108:BO109"/>
    <mergeCell ref="BN108:BN109"/>
    <mergeCell ref="BR110:BR113"/>
    <mergeCell ref="BP114:BP116"/>
    <mergeCell ref="BQ114:BQ116"/>
    <mergeCell ref="BR114:BR116"/>
    <mergeCell ref="BP117:BP119"/>
    <mergeCell ref="BR126:BR128"/>
    <mergeCell ref="BQ126:BQ128"/>
    <mergeCell ref="BP129:BP130"/>
    <mergeCell ref="BQ129:BQ130"/>
    <mergeCell ref="BR129:BR130"/>
    <mergeCell ref="BP126:BP128"/>
    <mergeCell ref="BQ120:BQ122"/>
    <mergeCell ref="BR120:BR122"/>
    <mergeCell ref="BP123:BP125"/>
    <mergeCell ref="BQ123:BQ125"/>
    <mergeCell ref="Q131:Q132"/>
    <mergeCell ref="D114:D116"/>
    <mergeCell ref="M123:M125"/>
    <mergeCell ref="N123:N125"/>
    <mergeCell ref="A129:A130"/>
    <mergeCell ref="D129:D130"/>
    <mergeCell ref="I129:I130"/>
    <mergeCell ref="K129:K130"/>
    <mergeCell ref="V132:X132"/>
    <mergeCell ref="V131:X131"/>
    <mergeCell ref="O120:O122"/>
    <mergeCell ref="P120:P122"/>
    <mergeCell ref="Q120:Q122"/>
    <mergeCell ref="K117:K119"/>
    <mergeCell ref="M117:M119"/>
    <mergeCell ref="N117:N119"/>
    <mergeCell ref="O117:O119"/>
    <mergeCell ref="P117:P119"/>
    <mergeCell ref="S120:S122"/>
    <mergeCell ref="R120:R122"/>
    <mergeCell ref="A126:A128"/>
    <mergeCell ref="D126:D128"/>
    <mergeCell ref="I126:I128"/>
    <mergeCell ref="K126:K128"/>
    <mergeCell ref="B110:B132"/>
    <mergeCell ref="A131:A132"/>
    <mergeCell ref="D131:D132"/>
    <mergeCell ref="I131:I132"/>
    <mergeCell ref="K131:K132"/>
    <mergeCell ref="M131:M132"/>
    <mergeCell ref="N131:N132"/>
    <mergeCell ref="O131:O132"/>
    <mergeCell ref="P131:P132"/>
    <mergeCell ref="K110:K113"/>
    <mergeCell ref="M126:M128"/>
    <mergeCell ref="O123:O125"/>
    <mergeCell ref="P123:P125"/>
    <mergeCell ref="I117:I119"/>
    <mergeCell ref="D117:D119"/>
    <mergeCell ref="A117:A119"/>
    <mergeCell ref="N114:N116"/>
    <mergeCell ref="I114:I116"/>
    <mergeCell ref="A114:A116"/>
    <mergeCell ref="K114:K116"/>
    <mergeCell ref="N120:N122"/>
    <mergeCell ref="M120:M122"/>
    <mergeCell ref="K120:K122"/>
    <mergeCell ref="AN131:AN132"/>
    <mergeCell ref="AO131:AO132"/>
    <mergeCell ref="AP131:AP132"/>
    <mergeCell ref="AQ131:AQ132"/>
    <mergeCell ref="AR120:AU122"/>
    <mergeCell ref="AR123:AU125"/>
    <mergeCell ref="AR126:AU128"/>
    <mergeCell ref="R131:R132"/>
    <mergeCell ref="S131:S132"/>
    <mergeCell ref="AM131:AM132"/>
    <mergeCell ref="Y131:AD132"/>
    <mergeCell ref="AG131:AG132"/>
    <mergeCell ref="AH131:AH132"/>
    <mergeCell ref="AI131:AI132"/>
    <mergeCell ref="AJ131:AJ132"/>
    <mergeCell ref="AK131:AK132"/>
    <mergeCell ref="AL131:AL132"/>
    <mergeCell ref="AP126:AP128"/>
    <mergeCell ref="AK126:AK128"/>
    <mergeCell ref="Y123:AD125"/>
    <mergeCell ref="Y126:AD128"/>
    <mergeCell ref="Y120:AC122"/>
    <mergeCell ref="AQ129:AQ130"/>
    <mergeCell ref="AG129:AG130"/>
  </mergeCells>
  <conditionalFormatting sqref="AK110:AM110">
    <cfRule type="cellIs" dxfId="27" priority="546" operator="equal">
      <formula>#REF!</formula>
    </cfRule>
    <cfRule type="cellIs" dxfId="26" priority="547" operator="equal">
      <formula>#REF!</formula>
    </cfRule>
    <cfRule type="cellIs" dxfId="25" priority="548" operator="equal">
      <formula>#REF!</formula>
    </cfRule>
    <cfRule type="cellIs" dxfId="24" priority="549" operator="equal">
      <formula>#REF!</formula>
    </cfRule>
  </conditionalFormatting>
  <conditionalFormatting sqref="R110:R130">
    <cfRule type="containsText" dxfId="23" priority="117" stopIfTrue="1" operator="containsText" text="BAJA">
      <formula>NOT(ISERROR(SEARCH("BAJA",R110)))</formula>
    </cfRule>
    <cfRule type="containsText" dxfId="22" priority="118" stopIfTrue="1" operator="containsText" text="MODERADA">
      <formula>NOT(ISERROR(SEARCH("MODERADA",R110)))</formula>
    </cfRule>
    <cfRule type="containsText" dxfId="21" priority="119" stopIfTrue="1" operator="containsText" text="ALTA">
      <formula>NOT(ISERROR(SEARCH("ALTA",R110)))</formula>
    </cfRule>
    <cfRule type="containsText" dxfId="20" priority="120" stopIfTrue="1" operator="containsText" text="EXTREMA">
      <formula>NOT(ISERROR(SEARCH("EXTREMA",R110)))</formula>
    </cfRule>
  </conditionalFormatting>
  <conditionalFormatting sqref="AP110:AP130">
    <cfRule type="containsText" dxfId="19" priority="113" stopIfTrue="1" operator="containsText" text="EXTREMA">
      <formula>NOT(ISERROR(SEARCH("EXTREMA",AP110)))</formula>
    </cfRule>
    <cfRule type="containsText" dxfId="18" priority="114" stopIfTrue="1" operator="containsText" text="ALTA">
      <formula>NOT(ISERROR(SEARCH("ALTA",AP110)))</formula>
    </cfRule>
    <cfRule type="containsText" dxfId="17" priority="115" stopIfTrue="1" operator="containsText" text="MODERADA">
      <formula>NOT(ISERROR(SEARCH("MODERADA",AP110)))</formula>
    </cfRule>
    <cfRule type="containsText" dxfId="16" priority="116" stopIfTrue="1" operator="containsText" text="BAJA">
      <formula>NOT(ISERROR(SEARCH("BAJA",AP110)))</formula>
    </cfRule>
  </conditionalFormatting>
  <conditionalFormatting sqref="AK114:AM114 AK117:AM117 AK120:AM120 AK123:AM123 AK126:AM126 AK129:AM129">
    <cfRule type="cellIs" dxfId="15" priority="33" operator="equal">
      <formula>#REF!</formula>
    </cfRule>
    <cfRule type="cellIs" dxfId="14" priority="34" operator="equal">
      <formula>#REF!</formula>
    </cfRule>
    <cfRule type="cellIs" dxfId="13" priority="35" operator="equal">
      <formula>#REF!</formula>
    </cfRule>
    <cfRule type="cellIs" dxfId="12" priority="36" operator="equal">
      <formula>#REF!</formula>
    </cfRule>
  </conditionalFormatting>
  <conditionalFormatting sqref="R131:R132">
    <cfRule type="containsText" dxfId="11" priority="21" stopIfTrue="1" operator="containsText" text="BAJA">
      <formula>NOT(ISERROR(SEARCH("BAJA",R131)))</formula>
    </cfRule>
    <cfRule type="containsText" dxfId="10" priority="22" stopIfTrue="1" operator="containsText" text="MODERADA">
      <formula>NOT(ISERROR(SEARCH("MODERADA",R131)))</formula>
    </cfRule>
    <cfRule type="containsText" dxfId="9" priority="23" stopIfTrue="1" operator="containsText" text="ALTA">
      <formula>NOT(ISERROR(SEARCH("ALTA",R131)))</formula>
    </cfRule>
    <cfRule type="containsText" dxfId="8" priority="24" stopIfTrue="1" operator="containsText" text="EXTREMA">
      <formula>NOT(ISERROR(SEARCH("EXTREMA",R131)))</formula>
    </cfRule>
  </conditionalFormatting>
  <conditionalFormatting sqref="AP131:AP132">
    <cfRule type="containsText" dxfId="7" priority="17" stopIfTrue="1" operator="containsText" text="EXTREMA">
      <formula>NOT(ISERROR(SEARCH("EXTREMA",AP131)))</formula>
    </cfRule>
    <cfRule type="containsText" dxfId="6" priority="18" stopIfTrue="1" operator="containsText" text="ALTA">
      <formula>NOT(ISERROR(SEARCH("ALTA",AP131)))</formula>
    </cfRule>
    <cfRule type="containsText" dxfId="5" priority="19" stopIfTrue="1" operator="containsText" text="MODERADA">
      <formula>NOT(ISERROR(SEARCH("MODERADA",AP131)))</formula>
    </cfRule>
    <cfRule type="containsText" dxfId="4" priority="20" stopIfTrue="1" operator="containsText" text="BAJA">
      <formula>NOT(ISERROR(SEARCH("BAJA",AP131)))</formula>
    </cfRule>
  </conditionalFormatting>
  <conditionalFormatting sqref="AK131:AM131">
    <cfRule type="cellIs" dxfId="3" priority="13" operator="equal">
      <formula>#REF!</formula>
    </cfRule>
    <cfRule type="cellIs" dxfId="2" priority="14" operator="equal">
      <formula>#REF!</formula>
    </cfRule>
    <cfRule type="cellIs" dxfId="1" priority="15" operator="equal">
      <formula>#REF!</formula>
    </cfRule>
    <cfRule type="cellIs" dxfId="0" priority="16" operator="equal">
      <formula>#REF!</formula>
    </cfRule>
  </conditionalFormatting>
  <dataValidations count="15">
    <dataValidation type="list" allowBlank="1" showInputMessage="1" showErrorMessage="1" sqref="N67:N92 N63 N110:N132" xr:uid="{00000000-0002-0000-0200-000000000000}">
      <formula1>$BE$63:$BE$67</formula1>
    </dataValidation>
    <dataValidation type="list" allowBlank="1" showInputMessage="1" showErrorMessage="1" sqref="M67:M92 M63 M110:M13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0:BF132 AZ110:AZ132 BL110:BL120 BL123 BL126 BL129 BL131" xr:uid="{00000000-0002-0000-0200-000003000000}">
      <formula1>$CJ$63:$CJ$67</formula1>
    </dataValidation>
    <dataValidation type="list" allowBlank="1" showInputMessage="1" showErrorMessage="1" sqref="BA110:BA132 BG110:BG132 BM110:BM120 BM123 BM126 BM129 BM131" xr:uid="{00000000-0002-0000-0200-000004000000}">
      <formula1>$BI$68:$BI$69</formula1>
    </dataValidation>
    <dataValidation type="list" allowBlank="1" showInputMessage="1" showErrorMessage="1" sqref="S110:S132 AQ110:AQ132" xr:uid="{00000000-0002-0000-0200-000005000000}">
      <formula1>$CJ$110:$CJ$113</formula1>
    </dataValidation>
    <dataValidation type="list" allowBlank="1" showInputMessage="1" showErrorMessage="1" sqref="G110:G132" xr:uid="{00000000-0002-0000-0200-000006000000}">
      <formula1>$CD$109:$CD$113</formula1>
    </dataValidation>
    <dataValidation type="list" allowBlank="1" showInputMessage="1" showErrorMessage="1" sqref="E110:E132" xr:uid="{00000000-0002-0000-0200-000007000000}">
      <formula1>$CL$110:$CL$114</formula1>
    </dataValidation>
    <dataValidation type="list" allowBlank="1" showInputMessage="1" showErrorMessage="1" sqref="F110:F132" xr:uid="{00000000-0002-0000-0200-000008000000}">
      <formula1>$CN$110:$CN$115</formula1>
    </dataValidation>
    <dataValidation type="list" allowBlank="1" showInputMessage="1" showErrorMessage="1" sqref="U126:U132 U123 U110:U120" xr:uid="{00000000-0002-0000-0200-000009000000}">
      <formula1>$CJ$104:$CJ$104</formula1>
    </dataValidation>
    <dataValidation type="list" allowBlank="1" showInputMessage="1" showErrorMessage="1" sqref="AN110:AN132" xr:uid="{00000000-0002-0000-0200-00000A000000}">
      <formula1>$CR$110:$CR$113</formula1>
    </dataValidation>
    <dataValidation type="list" allowBlank="1" showInputMessage="1" showErrorMessage="1" sqref="AO110:AO132" xr:uid="{00000000-0002-0000-0200-00000B000000}">
      <formula1>$CT$110:$CT$113</formula1>
    </dataValidation>
    <dataValidation type="list" allowBlank="1" showInputMessage="1" showErrorMessage="1" sqref="AP110:AP132" xr:uid="{00000000-0002-0000-0200-00000C000000}">
      <formula1>$DB$110:$DB$113</formula1>
    </dataValidation>
    <dataValidation type="list" allowBlank="1" showInputMessage="1" sqref="H110:H132" xr:uid="{00000000-0002-0000-0200-00000D000000}">
      <formula1>$BZ$110:$BZ$116</formula1>
    </dataValidation>
    <dataValidation type="list" allowBlank="1" showInputMessage="1" showErrorMessage="1" sqref="A110:A132"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3" location="'EVALUACIÓN DE CONTROLES'!A1" display="EVALUACIÓN DE LOS CONTROLES" xr:uid="{00000000-0004-0000-0200-000006000000}"/>
    <hyperlink ref="Y114:AC116" location="'EVALUACIÓN DE CONTROLES'!A1" display="EVALUACIÓN DE LOS CONTROLES" xr:uid="{00000000-0004-0000-0200-000007000000}"/>
    <hyperlink ref="Y117:AC119" location="'EVALUACIÓN DE CONTROLES'!A1" display="EVALUACIÓN DE LOS CONTROLES" xr:uid="{00000000-0004-0000-0200-000008000000}"/>
    <hyperlink ref="Y120:AC122" location="'EVALUACIÓN DE CONTROLES'!A1" display="EVALUACIÓN DE LOS CONTROLES" xr:uid="{00000000-0004-0000-0200-000009000000}"/>
    <hyperlink ref="Y123:AD125" location="'EVALUACIÓN DE CONTROLES'!A1" display="EVALUACIÓN DE LOS CONTROLES" xr:uid="{00000000-0004-0000-0200-00000A000000}"/>
    <hyperlink ref="Y126:AD128" location="'EVALUACIÓN DE CONTROLES'!A1" display="EVALUACIÓN DE LOS CONTROLES" xr:uid="{00000000-0004-0000-0200-00000B000000}"/>
    <hyperlink ref="Y129:AD130" location="'EVALUACIÓN DE CONTROLES'!A1" display="EVALUACIÓN DE LOS CONTROLES" xr:uid="{00000000-0004-0000-0200-00000C000000}"/>
    <hyperlink ref="Y131:AD132" location="'EVALUACIÓN DE CONTROLES'!A1" display="EVALUACIÓN DE LOS CONTROLES" xr:uid="{2EBB6F85-6722-47C1-B4A1-9397DD5C24FF}"/>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abSelected="1"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94" t="s">
        <v>128</v>
      </c>
      <c r="C5" s="495"/>
    </row>
    <row r="6" spans="2:3" ht="36" customHeight="1" x14ac:dyDescent="0.25">
      <c r="B6" s="71" t="s">
        <v>103</v>
      </c>
      <c r="C6" s="171" t="s">
        <v>229</v>
      </c>
    </row>
    <row r="7" spans="2:3" ht="43.5" customHeight="1" x14ac:dyDescent="0.25">
      <c r="B7" s="62" t="s">
        <v>68</v>
      </c>
      <c r="C7" s="39" t="s">
        <v>230</v>
      </c>
    </row>
    <row r="8" spans="2:3" ht="52.5" customHeight="1" x14ac:dyDescent="0.25">
      <c r="B8" s="62" t="s">
        <v>5</v>
      </c>
      <c r="C8" s="39" t="s">
        <v>228</v>
      </c>
    </row>
    <row r="9" spans="2:3" ht="39.75" customHeight="1" x14ac:dyDescent="0.25">
      <c r="B9" s="62" t="s">
        <v>6</v>
      </c>
      <c r="C9" s="39" t="s">
        <v>227</v>
      </c>
    </row>
    <row r="10" spans="2:3" ht="39.75" customHeight="1" x14ac:dyDescent="0.25">
      <c r="B10" s="62" t="s">
        <v>231</v>
      </c>
      <c r="C10" s="39" t="s">
        <v>232</v>
      </c>
    </row>
    <row r="11" spans="2:3" ht="49.5" customHeight="1" x14ac:dyDescent="0.25">
      <c r="B11" s="62" t="s">
        <v>93</v>
      </c>
      <c r="C11" s="39" t="s">
        <v>295</v>
      </c>
    </row>
    <row r="12" spans="2:3" ht="51" hidden="1" customHeight="1" thickBot="1" x14ac:dyDescent="0.3">
      <c r="B12" s="172"/>
      <c r="C12" s="173"/>
    </row>
    <row r="13" spans="2:3" ht="46.5" customHeight="1" x14ac:dyDescent="0.25">
      <c r="B13" s="62" t="s">
        <v>300</v>
      </c>
      <c r="C13" s="114" t="s">
        <v>303</v>
      </c>
    </row>
    <row r="14" spans="2:3" ht="44.25" customHeight="1" x14ac:dyDescent="0.25">
      <c r="B14" s="62" t="s">
        <v>301</v>
      </c>
      <c r="C14" s="174" t="s">
        <v>304</v>
      </c>
    </row>
    <row r="15" spans="2:3" ht="43.5" customHeight="1" x14ac:dyDescent="0.25">
      <c r="B15" s="62" t="s">
        <v>302</v>
      </c>
      <c r="C15" s="174" t="s">
        <v>304</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0" zoomScale="70" zoomScaleNormal="70"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11" t="s">
        <v>127</v>
      </c>
      <c r="C2" s="512"/>
      <c r="D2" s="512"/>
      <c r="E2" s="513"/>
    </row>
    <row r="3" spans="2:10" s="6" customFormat="1" ht="24" customHeight="1" thickBot="1" x14ac:dyDescent="0.3">
      <c r="B3" s="22" t="s">
        <v>45</v>
      </c>
      <c r="C3" s="22" t="s">
        <v>46</v>
      </c>
      <c r="D3" s="22" t="s">
        <v>109</v>
      </c>
      <c r="E3" s="22" t="s">
        <v>48</v>
      </c>
    </row>
    <row r="4" spans="2:10" s="6" customFormat="1" ht="29.25" customHeight="1" x14ac:dyDescent="0.25">
      <c r="B4" s="47">
        <v>1</v>
      </c>
      <c r="C4" s="56" t="s">
        <v>233</v>
      </c>
      <c r="D4" s="53" t="s">
        <v>234</v>
      </c>
      <c r="E4" s="50" t="s">
        <v>239</v>
      </c>
    </row>
    <row r="5" spans="2:10" s="6" customFormat="1" ht="28.5" customHeight="1" x14ac:dyDescent="0.25">
      <c r="B5" s="48">
        <v>2</v>
      </c>
      <c r="C5" s="57" t="s">
        <v>49</v>
      </c>
      <c r="D5" s="54" t="s">
        <v>235</v>
      </c>
      <c r="E5" s="51" t="s">
        <v>53</v>
      </c>
    </row>
    <row r="6" spans="2:10" s="6" customFormat="1" ht="32.25" customHeight="1" x14ac:dyDescent="0.25">
      <c r="B6" s="48">
        <v>3</v>
      </c>
      <c r="C6" s="57" t="s">
        <v>50</v>
      </c>
      <c r="D6" s="54" t="s">
        <v>236</v>
      </c>
      <c r="E6" s="51" t="s">
        <v>54</v>
      </c>
    </row>
    <row r="7" spans="2:10" s="6" customFormat="1" ht="30.75" customHeight="1" x14ac:dyDescent="0.25">
      <c r="B7" s="48">
        <v>4</v>
      </c>
      <c r="C7" s="57" t="s">
        <v>51</v>
      </c>
      <c r="D7" s="54" t="s">
        <v>237</v>
      </c>
      <c r="E7" s="51" t="s">
        <v>55</v>
      </c>
    </row>
    <row r="8" spans="2:10" s="6" customFormat="1" ht="34.5" customHeight="1" thickBot="1" x14ac:dyDescent="0.3">
      <c r="B8" s="49">
        <v>5</v>
      </c>
      <c r="C8" s="58" t="s">
        <v>52</v>
      </c>
      <c r="D8" s="55" t="s">
        <v>238</v>
      </c>
      <c r="E8" s="52" t="s">
        <v>56</v>
      </c>
    </row>
    <row r="9" spans="2:10" s="6" customFormat="1" ht="30.75" customHeight="1" thickBot="1" x14ac:dyDescent="0.3"/>
    <row r="10" spans="2:10" s="6" customFormat="1" ht="31.5" customHeight="1" thickBot="1" x14ac:dyDescent="0.35">
      <c r="B10" s="70" t="s">
        <v>146</v>
      </c>
      <c r="C10" s="518" t="s">
        <v>147</v>
      </c>
      <c r="D10" s="519"/>
      <c r="E10" s="519"/>
      <c r="F10" s="519"/>
      <c r="G10" s="519"/>
      <c r="H10" s="519"/>
      <c r="I10" s="519"/>
      <c r="J10" s="520"/>
    </row>
    <row r="11" spans="2:10" s="6" customFormat="1" ht="30.75" customHeight="1" thickBot="1" x14ac:dyDescent="0.3">
      <c r="B11" s="23" t="s">
        <v>45</v>
      </c>
      <c r="C11" s="170" t="s">
        <v>46</v>
      </c>
      <c r="D11" s="514" t="s">
        <v>47</v>
      </c>
      <c r="E11" s="515"/>
      <c r="F11" s="521" t="s">
        <v>268</v>
      </c>
      <c r="G11" s="522"/>
      <c r="H11" s="522"/>
      <c r="I11" s="522" t="s">
        <v>305</v>
      </c>
      <c r="J11" s="523"/>
    </row>
    <row r="12" spans="2:10" s="6" customFormat="1" ht="141.75" customHeight="1" x14ac:dyDescent="0.25">
      <c r="B12" s="19">
        <v>1</v>
      </c>
      <c r="C12" s="59" t="s">
        <v>57</v>
      </c>
      <c r="D12" s="516" t="s">
        <v>122</v>
      </c>
      <c r="E12" s="517"/>
      <c r="F12" s="508" t="s">
        <v>277</v>
      </c>
      <c r="G12" s="509"/>
      <c r="H12" s="510"/>
      <c r="I12" s="506" t="s">
        <v>278</v>
      </c>
      <c r="J12" s="524"/>
    </row>
    <row r="13" spans="2:10" s="6" customFormat="1" ht="185.25" customHeight="1" x14ac:dyDescent="0.25">
      <c r="B13" s="20">
        <v>2</v>
      </c>
      <c r="C13" s="60" t="s">
        <v>58</v>
      </c>
      <c r="D13" s="497" t="s">
        <v>126</v>
      </c>
      <c r="E13" s="498"/>
      <c r="F13" s="508" t="s">
        <v>276</v>
      </c>
      <c r="G13" s="525"/>
      <c r="H13" s="526"/>
      <c r="I13" s="506" t="s">
        <v>275</v>
      </c>
      <c r="J13" s="507"/>
    </row>
    <row r="14" spans="2:10" s="6" customFormat="1" ht="169.5" customHeight="1" x14ac:dyDescent="0.25">
      <c r="B14" s="20">
        <v>3</v>
      </c>
      <c r="C14" s="60" t="s">
        <v>21</v>
      </c>
      <c r="D14" s="497" t="s">
        <v>123</v>
      </c>
      <c r="E14" s="498"/>
      <c r="F14" s="508" t="s">
        <v>273</v>
      </c>
      <c r="G14" s="525"/>
      <c r="H14" s="526"/>
      <c r="I14" s="506" t="s">
        <v>274</v>
      </c>
      <c r="J14" s="507"/>
    </row>
    <row r="15" spans="2:10" s="6" customFormat="1" ht="170.25" customHeight="1" x14ac:dyDescent="0.25">
      <c r="B15" s="20">
        <v>4</v>
      </c>
      <c r="C15" s="60" t="s">
        <v>59</v>
      </c>
      <c r="D15" s="497" t="s">
        <v>124</v>
      </c>
      <c r="E15" s="498"/>
      <c r="F15" s="508" t="s">
        <v>271</v>
      </c>
      <c r="G15" s="509"/>
      <c r="H15" s="510"/>
      <c r="I15" s="506" t="s">
        <v>272</v>
      </c>
      <c r="J15" s="507"/>
    </row>
    <row r="16" spans="2:10" s="6" customFormat="1" ht="165" customHeight="1" thickBot="1" x14ac:dyDescent="0.3">
      <c r="B16" s="21">
        <v>5</v>
      </c>
      <c r="C16" s="61" t="s">
        <v>60</v>
      </c>
      <c r="D16" s="499" t="s">
        <v>125</v>
      </c>
      <c r="E16" s="500"/>
      <c r="F16" s="501" t="s">
        <v>269</v>
      </c>
      <c r="G16" s="502"/>
      <c r="H16" s="503"/>
      <c r="I16" s="504" t="s">
        <v>270</v>
      </c>
      <c r="J16" s="505"/>
    </row>
    <row r="17" spans="2:5" s="6" customFormat="1" x14ac:dyDescent="0.25">
      <c r="B17" s="496"/>
      <c r="C17" s="496"/>
      <c r="D17" s="496"/>
      <c r="E17" s="496"/>
    </row>
    <row r="18" spans="2:5" s="6" customFormat="1" x14ac:dyDescent="0.25">
      <c r="B18" s="496"/>
      <c r="C18" s="496"/>
      <c r="D18" s="496"/>
      <c r="E18" s="496"/>
    </row>
    <row r="19" spans="2:5" s="6" customFormat="1" x14ac:dyDescent="0.25">
      <c r="B19" s="496"/>
      <c r="C19" s="496"/>
      <c r="D19" s="496"/>
      <c r="E19" s="496"/>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 ref="B17:E19"/>
    <mergeCell ref="D15:E15"/>
    <mergeCell ref="D16:E16"/>
    <mergeCell ref="F16:H16"/>
    <mergeCell ref="I16:J16"/>
    <mergeCell ref="I15:J15"/>
    <mergeCell ref="F15:H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6"/>
    </row>
    <row r="2" spans="1:11" s="6" customFormat="1" ht="38.25" customHeight="1" thickBot="1" x14ac:dyDescent="0.3">
      <c r="B2" s="530" t="s">
        <v>299</v>
      </c>
      <c r="C2" s="531"/>
      <c r="F2" s="45" t="s">
        <v>15</v>
      </c>
      <c r="G2" s="538" t="s">
        <v>116</v>
      </c>
      <c r="H2" s="538"/>
      <c r="I2" s="538"/>
      <c r="J2" s="538"/>
      <c r="K2" s="539"/>
    </row>
    <row r="3" spans="1:11" ht="60" customHeight="1" thickBot="1" x14ac:dyDescent="0.3">
      <c r="B3" s="66" t="s">
        <v>119</v>
      </c>
      <c r="C3" s="63" t="s">
        <v>132</v>
      </c>
      <c r="F3" s="41" t="s">
        <v>24</v>
      </c>
      <c r="G3" s="532" t="s">
        <v>25</v>
      </c>
      <c r="H3" s="533"/>
      <c r="I3" s="535" t="s">
        <v>129</v>
      </c>
      <c r="J3" s="536"/>
      <c r="K3" s="537"/>
    </row>
    <row r="4" spans="1:11" ht="111.75" customHeight="1" thickBot="1" x14ac:dyDescent="0.3">
      <c r="B4" s="67" t="s">
        <v>65</v>
      </c>
      <c r="C4" s="64" t="s">
        <v>133</v>
      </c>
      <c r="F4" s="42" t="s">
        <v>113</v>
      </c>
      <c r="G4" s="532" t="s">
        <v>130</v>
      </c>
      <c r="H4" s="533"/>
      <c r="I4" s="535" t="s">
        <v>143</v>
      </c>
      <c r="J4" s="536"/>
      <c r="K4" s="537"/>
    </row>
    <row r="5" spans="1:11" ht="151.5" customHeight="1" thickBot="1" x14ac:dyDescent="0.3">
      <c r="B5" s="68" t="s">
        <v>64</v>
      </c>
      <c r="C5" s="65" t="s">
        <v>134</v>
      </c>
      <c r="F5" s="44" t="s">
        <v>114</v>
      </c>
      <c r="G5" s="532" t="s">
        <v>131</v>
      </c>
      <c r="H5" s="533"/>
      <c r="I5" s="535" t="s">
        <v>144</v>
      </c>
      <c r="J5" s="536"/>
      <c r="K5" s="537"/>
    </row>
    <row r="6" spans="1:11" ht="139.5" customHeight="1" thickBot="1" x14ac:dyDescent="0.3">
      <c r="B6" s="69" t="s">
        <v>66</v>
      </c>
      <c r="C6" s="65" t="s">
        <v>135</v>
      </c>
      <c r="F6" s="43" t="s">
        <v>115</v>
      </c>
      <c r="G6" s="528" t="s">
        <v>131</v>
      </c>
      <c r="H6" s="529"/>
      <c r="I6" s="535" t="s">
        <v>145</v>
      </c>
      <c r="J6" s="536"/>
      <c r="K6" s="537"/>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534" t="s">
        <v>23</v>
      </c>
      <c r="D31" s="534"/>
    </row>
    <row r="32" spans="2:4" ht="23.25" hidden="1" customHeight="1" x14ac:dyDescent="0.25">
      <c r="B32" s="13" t="s">
        <v>24</v>
      </c>
      <c r="C32" s="527" t="s">
        <v>25</v>
      </c>
      <c r="D32" s="527"/>
    </row>
    <row r="33" spans="2:4" ht="66.75" hidden="1" customHeight="1" x14ac:dyDescent="0.25">
      <c r="B33" s="14" t="s">
        <v>113</v>
      </c>
      <c r="C33" s="527" t="s">
        <v>26</v>
      </c>
      <c r="D33" s="527"/>
    </row>
    <row r="34" spans="2:4" ht="45" hidden="1" customHeight="1" x14ac:dyDescent="0.25">
      <c r="B34" s="15" t="s">
        <v>114</v>
      </c>
      <c r="C34" s="527" t="s">
        <v>27</v>
      </c>
      <c r="D34" s="527"/>
    </row>
    <row r="35" spans="2:4" ht="51" hidden="1" customHeight="1" x14ac:dyDescent="0.25">
      <c r="B35" s="16" t="s">
        <v>115</v>
      </c>
      <c r="C35" s="527" t="s">
        <v>28</v>
      </c>
      <c r="D35" s="527"/>
    </row>
    <row r="36" spans="2:4" hidden="1" x14ac:dyDescent="0.25">
      <c r="B36" s="6"/>
      <c r="C36" s="6"/>
    </row>
    <row r="37" spans="2:4" hidden="1" x14ac:dyDescent="0.25"/>
    <row r="38" spans="2:4" hidden="1" x14ac:dyDescent="0.25"/>
  </sheetData>
  <mergeCells count="15">
    <mergeCell ref="I3:K3"/>
    <mergeCell ref="G2:K2"/>
    <mergeCell ref="G4:H4"/>
    <mergeCell ref="I4:K4"/>
    <mergeCell ref="C33:D33"/>
    <mergeCell ref="I5:K5"/>
    <mergeCell ref="I6:K6"/>
    <mergeCell ref="C34:D34"/>
    <mergeCell ref="C35:D35"/>
    <mergeCell ref="G6:H6"/>
    <mergeCell ref="B2:C2"/>
    <mergeCell ref="G3:H3"/>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30" zoomScaleNormal="13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40" t="s">
        <v>29</v>
      </c>
      <c r="C3" s="541"/>
      <c r="D3" s="541"/>
      <c r="E3" s="541"/>
      <c r="F3" s="541"/>
      <c r="G3" s="541"/>
      <c r="H3" s="541"/>
      <c r="I3" s="541"/>
      <c r="J3" s="541"/>
      <c r="K3" s="541"/>
      <c r="L3" s="541"/>
      <c r="M3" s="541"/>
      <c r="N3" s="541"/>
    </row>
    <row r="4" spans="1:14" x14ac:dyDescent="0.25">
      <c r="A4" s="6"/>
      <c r="B4" s="540"/>
      <c r="C4" s="541"/>
      <c r="D4" s="541"/>
      <c r="E4" s="541"/>
      <c r="F4" s="541"/>
      <c r="G4" s="541"/>
      <c r="H4" s="541"/>
      <c r="I4" s="541"/>
      <c r="J4" s="541"/>
      <c r="K4" s="541"/>
      <c r="L4" s="541"/>
      <c r="M4" s="541"/>
      <c r="N4" s="541"/>
    </row>
    <row r="5" spans="1:14" x14ac:dyDescent="0.25">
      <c r="A5" s="6"/>
      <c r="B5" s="7"/>
      <c r="C5" s="7"/>
      <c r="D5" s="7"/>
      <c r="E5" s="7"/>
      <c r="F5" s="7"/>
      <c r="G5" s="8"/>
      <c r="H5" s="8"/>
    </row>
    <row r="6" spans="1:14" ht="18" x14ac:dyDescent="0.25">
      <c r="A6" s="6"/>
      <c r="B6" s="576" t="s">
        <v>20</v>
      </c>
      <c r="C6" s="576"/>
      <c r="D6" s="577" t="s">
        <v>13</v>
      </c>
      <c r="E6" s="577"/>
      <c r="F6" s="577"/>
      <c r="G6" s="577"/>
      <c r="H6" s="577"/>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80">
        <v>1</v>
      </c>
      <c r="B10" s="548" t="s">
        <v>30</v>
      </c>
      <c r="C10" s="551">
        <v>1</v>
      </c>
      <c r="D10" s="578">
        <v>11</v>
      </c>
      <c r="E10" s="542">
        <v>12</v>
      </c>
      <c r="F10" s="542">
        <v>13</v>
      </c>
      <c r="G10" s="557">
        <v>14</v>
      </c>
      <c r="H10" s="557">
        <v>15</v>
      </c>
    </row>
    <row r="11" spans="1:14" ht="15" customHeight="1" x14ac:dyDescent="0.25">
      <c r="A11" s="580"/>
      <c r="B11" s="549"/>
      <c r="C11" s="552"/>
      <c r="D11" s="579"/>
      <c r="E11" s="543"/>
      <c r="F11" s="543"/>
      <c r="G11" s="558"/>
      <c r="H11" s="558"/>
      <c r="K11" s="560" t="s">
        <v>40</v>
      </c>
      <c r="L11" s="560"/>
      <c r="M11" s="560"/>
    </row>
    <row r="12" spans="1:14" ht="15" customHeight="1" x14ac:dyDescent="0.25">
      <c r="A12" s="580"/>
      <c r="B12" s="550"/>
      <c r="C12" s="553"/>
      <c r="D12" s="579"/>
      <c r="E12" s="544"/>
      <c r="F12" s="544"/>
      <c r="G12" s="559"/>
      <c r="H12" s="559"/>
      <c r="K12" s="560"/>
      <c r="L12" s="560"/>
      <c r="M12" s="560"/>
    </row>
    <row r="13" spans="1:14" ht="15" customHeight="1" x14ac:dyDescent="0.25">
      <c r="A13" s="580">
        <v>2</v>
      </c>
      <c r="B13" s="548" t="s">
        <v>31</v>
      </c>
      <c r="C13" s="551">
        <v>2</v>
      </c>
      <c r="D13" s="554">
        <v>21</v>
      </c>
      <c r="E13" s="557">
        <v>22</v>
      </c>
      <c r="F13" s="557">
        <v>23</v>
      </c>
      <c r="G13" s="573">
        <v>24</v>
      </c>
      <c r="H13" s="573">
        <v>25</v>
      </c>
      <c r="K13" s="561" t="s">
        <v>41</v>
      </c>
      <c r="L13" s="561"/>
      <c r="M13" s="561"/>
    </row>
    <row r="14" spans="1:14" ht="15" customHeight="1" x14ac:dyDescent="0.25">
      <c r="A14" s="580"/>
      <c r="B14" s="549"/>
      <c r="C14" s="552"/>
      <c r="D14" s="555"/>
      <c r="E14" s="558"/>
      <c r="F14" s="558"/>
      <c r="G14" s="574"/>
      <c r="H14" s="574"/>
      <c r="K14" s="561"/>
      <c r="L14" s="561"/>
      <c r="M14" s="561"/>
    </row>
    <row r="15" spans="1:14" ht="15" customHeight="1" x14ac:dyDescent="0.25">
      <c r="A15" s="580"/>
      <c r="B15" s="550"/>
      <c r="C15" s="553"/>
      <c r="D15" s="556"/>
      <c r="E15" s="559"/>
      <c r="F15" s="559"/>
      <c r="G15" s="575"/>
      <c r="H15" s="575"/>
      <c r="K15" s="562" t="s">
        <v>42</v>
      </c>
      <c r="L15" s="562"/>
      <c r="M15" s="562"/>
    </row>
    <row r="16" spans="1:14" ht="15" customHeight="1" x14ac:dyDescent="0.25">
      <c r="A16" s="580">
        <v>3</v>
      </c>
      <c r="B16" s="548" t="s">
        <v>61</v>
      </c>
      <c r="C16" s="551">
        <v>3</v>
      </c>
      <c r="D16" s="554">
        <v>31</v>
      </c>
      <c r="E16" s="557">
        <v>32</v>
      </c>
      <c r="F16" s="545">
        <v>33</v>
      </c>
      <c r="G16" s="573">
        <v>34</v>
      </c>
      <c r="H16" s="567">
        <v>35</v>
      </c>
      <c r="K16" s="562"/>
      <c r="L16" s="562"/>
      <c r="M16" s="562"/>
    </row>
    <row r="17" spans="1:13" ht="15" customHeight="1" x14ac:dyDescent="0.25">
      <c r="A17" s="580"/>
      <c r="B17" s="549"/>
      <c r="C17" s="552"/>
      <c r="D17" s="555"/>
      <c r="E17" s="558"/>
      <c r="F17" s="546"/>
      <c r="G17" s="574"/>
      <c r="H17" s="568"/>
      <c r="K17" s="563" t="s">
        <v>43</v>
      </c>
      <c r="L17" s="563"/>
      <c r="M17" s="563"/>
    </row>
    <row r="18" spans="1:13" ht="15" customHeight="1" x14ac:dyDescent="0.25">
      <c r="A18" s="580"/>
      <c r="B18" s="550"/>
      <c r="C18" s="553"/>
      <c r="D18" s="556"/>
      <c r="E18" s="559"/>
      <c r="F18" s="547"/>
      <c r="G18" s="575"/>
      <c r="H18" s="569"/>
      <c r="K18" s="563"/>
      <c r="L18" s="563"/>
      <c r="M18" s="563"/>
    </row>
    <row r="19" spans="1:13" ht="15" customHeight="1" x14ac:dyDescent="0.25">
      <c r="A19" s="580">
        <v>4</v>
      </c>
      <c r="B19" s="548" t="s">
        <v>33</v>
      </c>
      <c r="C19" s="551">
        <v>4</v>
      </c>
      <c r="D19" s="564">
        <v>41</v>
      </c>
      <c r="E19" s="545">
        <v>42</v>
      </c>
      <c r="F19" s="545">
        <v>43</v>
      </c>
      <c r="G19" s="567">
        <v>44</v>
      </c>
      <c r="H19" s="567">
        <v>45</v>
      </c>
      <c r="K19"/>
      <c r="M19"/>
    </row>
    <row r="20" spans="1:13" ht="15" customHeight="1" x14ac:dyDescent="0.25">
      <c r="A20" s="580"/>
      <c r="B20" s="549"/>
      <c r="C20" s="552"/>
      <c r="D20" s="565"/>
      <c r="E20" s="546"/>
      <c r="F20" s="546"/>
      <c r="G20" s="568"/>
      <c r="H20" s="568"/>
    </row>
    <row r="21" spans="1:13" ht="15" customHeight="1" x14ac:dyDescent="0.25">
      <c r="A21" s="580"/>
      <c r="B21" s="550"/>
      <c r="C21" s="553"/>
      <c r="D21" s="566"/>
      <c r="E21" s="547"/>
      <c r="F21" s="547"/>
      <c r="G21" s="569"/>
      <c r="H21" s="569"/>
    </row>
    <row r="22" spans="1:13" ht="15" customHeight="1" x14ac:dyDescent="0.25">
      <c r="A22" s="580">
        <v>5</v>
      </c>
      <c r="B22" s="548" t="s">
        <v>62</v>
      </c>
      <c r="C22" s="551">
        <v>5</v>
      </c>
      <c r="D22" s="564">
        <v>51</v>
      </c>
      <c r="E22" s="545">
        <v>52</v>
      </c>
      <c r="F22" s="570">
        <v>53</v>
      </c>
      <c r="G22" s="567">
        <v>54</v>
      </c>
      <c r="H22" s="567">
        <v>55</v>
      </c>
    </row>
    <row r="23" spans="1:13" ht="15" customHeight="1" x14ac:dyDescent="0.25">
      <c r="A23" s="580"/>
      <c r="B23" s="549"/>
      <c r="C23" s="552"/>
      <c r="D23" s="565"/>
      <c r="E23" s="546"/>
      <c r="F23" s="571"/>
      <c r="G23" s="568"/>
      <c r="H23" s="568"/>
    </row>
    <row r="24" spans="1:13" ht="15" customHeight="1" x14ac:dyDescent="0.25">
      <c r="A24" s="580"/>
      <c r="B24" s="550"/>
      <c r="C24" s="553"/>
      <c r="D24" s="566"/>
      <c r="E24" s="547"/>
      <c r="F24" s="572"/>
      <c r="G24" s="569"/>
      <c r="H24" s="569"/>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534" t="s">
        <v>23</v>
      </c>
      <c r="I58" s="534"/>
    </row>
    <row r="59" spans="1:9" ht="42.75" customHeight="1" x14ac:dyDescent="0.25">
      <c r="A59" s="6"/>
      <c r="B59" s="6"/>
      <c r="C59" s="6"/>
      <c r="D59" s="18">
        <v>12</v>
      </c>
      <c r="E59" s="4" t="s">
        <v>24</v>
      </c>
      <c r="F59" s="6"/>
      <c r="G59" s="13" t="s">
        <v>24</v>
      </c>
      <c r="H59" s="527" t="s">
        <v>25</v>
      </c>
      <c r="I59" s="527"/>
    </row>
    <row r="60" spans="1:9" ht="42.75" customHeight="1" x14ac:dyDescent="0.25">
      <c r="A60" s="6"/>
      <c r="B60" s="6"/>
      <c r="C60" s="6"/>
      <c r="D60" s="18">
        <v>13</v>
      </c>
      <c r="E60" s="4" t="s">
        <v>24</v>
      </c>
      <c r="F60" s="6"/>
      <c r="G60" s="14" t="s">
        <v>113</v>
      </c>
      <c r="H60" s="527" t="s">
        <v>130</v>
      </c>
      <c r="I60" s="527"/>
    </row>
    <row r="61" spans="1:9" ht="78" customHeight="1" x14ac:dyDescent="0.25">
      <c r="A61" s="6"/>
      <c r="B61" s="6"/>
      <c r="C61" s="6"/>
      <c r="D61" s="18">
        <v>14</v>
      </c>
      <c r="E61" s="5" t="s">
        <v>113</v>
      </c>
      <c r="F61" s="6"/>
      <c r="G61" s="15" t="s">
        <v>114</v>
      </c>
      <c r="H61" s="527" t="s">
        <v>131</v>
      </c>
      <c r="I61" s="527"/>
    </row>
    <row r="62" spans="1:9" ht="75.75" customHeight="1" x14ac:dyDescent="0.25">
      <c r="A62" s="6"/>
      <c r="B62" s="6"/>
      <c r="C62" s="6"/>
      <c r="D62" s="18">
        <v>15</v>
      </c>
      <c r="E62" s="5" t="s">
        <v>113</v>
      </c>
      <c r="F62" s="6"/>
      <c r="G62" s="16" t="s">
        <v>115</v>
      </c>
      <c r="H62" s="527" t="s">
        <v>131</v>
      </c>
      <c r="I62" s="527"/>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H13:H15"/>
    <mergeCell ref="G16:G18"/>
    <mergeCell ref="H16:H18"/>
    <mergeCell ref="B6:C6"/>
    <mergeCell ref="D6:H6"/>
    <mergeCell ref="H10:H12"/>
    <mergeCell ref="F13:F15"/>
    <mergeCell ref="G10:G12"/>
    <mergeCell ref="G13:G15"/>
    <mergeCell ref="D10:D12"/>
    <mergeCell ref="E10:E12"/>
    <mergeCell ref="C10:C12"/>
    <mergeCell ref="G19:G21"/>
    <mergeCell ref="E19:E21"/>
    <mergeCell ref="F22:F24"/>
    <mergeCell ref="H19:H21"/>
    <mergeCell ref="G22:G24"/>
    <mergeCell ref="H22:H24"/>
    <mergeCell ref="B19:B21"/>
    <mergeCell ref="B22:B24"/>
    <mergeCell ref="C19:C21"/>
    <mergeCell ref="E22:E24"/>
    <mergeCell ref="F19:F21"/>
    <mergeCell ref="C22:C24"/>
    <mergeCell ref="D19:D21"/>
    <mergeCell ref="D22:D24"/>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50" zoomScaleNormal="100" workbookViewId="0">
      <selection activeCell="F59" sqref="F5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00" t="s">
        <v>298</v>
      </c>
      <c r="S3" s="601"/>
    </row>
    <row r="4" spans="2:33" ht="121.5" customHeight="1" x14ac:dyDescent="0.25">
      <c r="R4" s="179" t="s">
        <v>292</v>
      </c>
      <c r="S4" s="178" t="s">
        <v>306</v>
      </c>
    </row>
    <row r="5" spans="2:33" ht="15.75" thickBot="1" x14ac:dyDescent="0.3">
      <c r="R5" s="118" t="s">
        <v>251</v>
      </c>
      <c r="S5" s="118">
        <v>0</v>
      </c>
      <c r="AB5">
        <v>15</v>
      </c>
      <c r="AC5">
        <v>5</v>
      </c>
      <c r="AD5">
        <v>10</v>
      </c>
      <c r="AE5">
        <v>30</v>
      </c>
    </row>
    <row r="6" spans="2:33" ht="21" customHeight="1" x14ac:dyDescent="0.25">
      <c r="B6" s="588" t="s">
        <v>248</v>
      </c>
      <c r="C6" s="589"/>
      <c r="D6" s="589"/>
      <c r="E6" s="589"/>
      <c r="F6" s="589"/>
      <c r="G6" s="589"/>
      <c r="H6" s="589"/>
      <c r="I6" s="589"/>
      <c r="J6" s="589"/>
      <c r="K6" s="589"/>
      <c r="L6" s="589"/>
      <c r="M6" s="589"/>
      <c r="N6" s="589"/>
      <c r="O6" s="590"/>
      <c r="P6" s="181"/>
      <c r="R6" s="118" t="s">
        <v>252</v>
      </c>
      <c r="S6" s="118">
        <v>1</v>
      </c>
      <c r="AB6">
        <v>0</v>
      </c>
      <c r="AC6">
        <v>0</v>
      </c>
      <c r="AD6">
        <v>0</v>
      </c>
      <c r="AE6">
        <v>0</v>
      </c>
    </row>
    <row r="7" spans="2:33" ht="21" customHeight="1" x14ac:dyDescent="0.25">
      <c r="B7" s="591"/>
      <c r="C7" s="592"/>
      <c r="D7" s="592"/>
      <c r="E7" s="592"/>
      <c r="F7" s="592"/>
      <c r="G7" s="592"/>
      <c r="H7" s="592"/>
      <c r="I7" s="592"/>
      <c r="J7" s="592"/>
      <c r="K7" s="592"/>
      <c r="L7" s="592"/>
      <c r="M7" s="592"/>
      <c r="N7" s="592"/>
      <c r="O7" s="593"/>
      <c r="P7" s="181"/>
      <c r="R7" s="118" t="s">
        <v>253</v>
      </c>
      <c r="S7" s="118">
        <v>2</v>
      </c>
      <c r="AG7" t="s">
        <v>244</v>
      </c>
    </row>
    <row r="8" spans="2:33" ht="21" customHeight="1" thickBot="1" x14ac:dyDescent="0.3">
      <c r="B8" s="594"/>
      <c r="C8" s="595"/>
      <c r="D8" s="595"/>
      <c r="E8" s="595"/>
      <c r="F8" s="595"/>
      <c r="G8" s="595"/>
      <c r="H8" s="595"/>
      <c r="I8" s="595"/>
      <c r="J8" s="595"/>
      <c r="K8" s="595"/>
      <c r="L8" s="595"/>
      <c r="M8" s="595"/>
      <c r="N8" s="595"/>
      <c r="O8" s="596"/>
      <c r="P8" s="181"/>
      <c r="AG8" t="s">
        <v>245</v>
      </c>
    </row>
    <row r="9" spans="2:33" ht="36" customHeight="1" x14ac:dyDescent="0.25">
      <c r="B9" s="581" t="s">
        <v>296</v>
      </c>
      <c r="C9" s="583" t="s">
        <v>63</v>
      </c>
      <c r="D9" s="583" t="s">
        <v>249</v>
      </c>
      <c r="E9" s="612" t="s">
        <v>291</v>
      </c>
      <c r="F9" s="612"/>
      <c r="G9" s="612"/>
      <c r="H9" s="612"/>
      <c r="I9" s="612"/>
      <c r="J9" s="612"/>
      <c r="K9" s="612"/>
      <c r="L9" s="581" t="s">
        <v>250</v>
      </c>
      <c r="M9" s="581" t="s">
        <v>297</v>
      </c>
      <c r="N9" s="581" t="s">
        <v>308</v>
      </c>
      <c r="O9" s="581" t="s">
        <v>309</v>
      </c>
      <c r="P9" s="182"/>
      <c r="R9" s="602" t="s">
        <v>307</v>
      </c>
      <c r="S9" s="603"/>
    </row>
    <row r="10" spans="2:33" ht="89.25" customHeight="1" thickBot="1" x14ac:dyDescent="0.3">
      <c r="B10" s="582"/>
      <c r="C10" s="584"/>
      <c r="D10" s="584"/>
      <c r="E10" s="186" t="s">
        <v>283</v>
      </c>
      <c r="F10" s="186" t="s">
        <v>284</v>
      </c>
      <c r="G10" s="186" t="s">
        <v>286</v>
      </c>
      <c r="H10" s="186" t="s">
        <v>285</v>
      </c>
      <c r="I10" s="186" t="s">
        <v>287</v>
      </c>
      <c r="J10" s="186" t="s">
        <v>289</v>
      </c>
      <c r="K10" s="186" t="s">
        <v>288</v>
      </c>
      <c r="L10" s="582"/>
      <c r="M10" s="582"/>
      <c r="N10" s="582"/>
      <c r="O10" s="582"/>
      <c r="P10" s="182"/>
      <c r="R10" s="604"/>
      <c r="S10" s="605"/>
    </row>
    <row r="11" spans="2:33" ht="54.75" customHeight="1" x14ac:dyDescent="0.25">
      <c r="B11" s="597">
        <v>1</v>
      </c>
      <c r="C11" s="191" t="s">
        <v>244</v>
      </c>
      <c r="D11" s="88" t="s">
        <v>323</v>
      </c>
      <c r="E11" s="118">
        <v>15</v>
      </c>
      <c r="F11" s="118">
        <v>5</v>
      </c>
      <c r="G11" s="118">
        <v>0</v>
      </c>
      <c r="H11" s="118">
        <v>10</v>
      </c>
      <c r="I11" s="143">
        <v>0</v>
      </c>
      <c r="J11" s="118">
        <v>0</v>
      </c>
      <c r="K11" s="118">
        <v>0</v>
      </c>
      <c r="L11" s="119"/>
      <c r="M11" s="192">
        <f t="shared" ref="M11:M18" si="0">SUM(E11:K11)</f>
        <v>30</v>
      </c>
      <c r="N11" s="192"/>
      <c r="O11" s="192"/>
      <c r="P11" s="180"/>
      <c r="R11" s="606"/>
      <c r="S11" s="607"/>
    </row>
    <row r="12" spans="2:33" ht="48" customHeight="1" x14ac:dyDescent="0.25">
      <c r="B12" s="598"/>
      <c r="C12" s="191" t="s">
        <v>244</v>
      </c>
      <c r="D12" s="89" t="s">
        <v>326</v>
      </c>
      <c r="E12" s="118">
        <v>15</v>
      </c>
      <c r="F12" s="118">
        <v>5</v>
      </c>
      <c r="G12" s="118">
        <v>0</v>
      </c>
      <c r="H12" s="118">
        <v>10</v>
      </c>
      <c r="I12" s="143">
        <v>0</v>
      </c>
      <c r="J12" s="118">
        <v>0</v>
      </c>
      <c r="K12" s="118">
        <v>0</v>
      </c>
      <c r="L12" s="117"/>
      <c r="M12" s="192">
        <f t="shared" si="0"/>
        <v>30</v>
      </c>
      <c r="N12" s="192"/>
      <c r="O12" s="192"/>
      <c r="P12" s="180"/>
    </row>
    <row r="13" spans="2:33" ht="50.25" customHeight="1" thickBot="1" x14ac:dyDescent="0.3">
      <c r="B13" s="598"/>
      <c r="C13" s="191" t="s">
        <v>244</v>
      </c>
      <c r="D13" s="201" t="s">
        <v>329</v>
      </c>
      <c r="E13" s="118">
        <v>15</v>
      </c>
      <c r="F13" s="118">
        <v>5</v>
      </c>
      <c r="G13" s="118">
        <v>0</v>
      </c>
      <c r="H13" s="118">
        <v>10</v>
      </c>
      <c r="I13" s="143">
        <v>0</v>
      </c>
      <c r="J13" s="118">
        <v>0</v>
      </c>
      <c r="K13" s="118">
        <v>0</v>
      </c>
      <c r="L13" s="117"/>
      <c r="M13" s="192">
        <f t="shared" si="0"/>
        <v>30</v>
      </c>
      <c r="N13" s="192"/>
      <c r="O13" s="192"/>
      <c r="P13" s="180"/>
    </row>
    <row r="14" spans="2:33" ht="32.25" customHeight="1" x14ac:dyDescent="0.25">
      <c r="B14" s="598"/>
      <c r="C14" s="191"/>
      <c r="D14" s="88"/>
      <c r="E14" s="118"/>
      <c r="F14" s="118"/>
      <c r="G14" s="118"/>
      <c r="H14" s="118"/>
      <c r="I14" s="143"/>
      <c r="J14" s="118"/>
      <c r="K14" s="118"/>
      <c r="L14" s="117"/>
      <c r="M14" s="192">
        <f t="shared" si="0"/>
        <v>0</v>
      </c>
      <c r="N14" s="192"/>
      <c r="O14" s="192"/>
      <c r="P14" s="180"/>
      <c r="Q14" s="609" t="s">
        <v>254</v>
      </c>
      <c r="R14" s="610"/>
      <c r="S14" s="611"/>
    </row>
    <row r="15" spans="2:33" ht="30.75" customHeight="1" x14ac:dyDescent="0.25">
      <c r="B15" s="598"/>
      <c r="C15" s="117"/>
      <c r="D15" s="89"/>
      <c r="E15" s="117"/>
      <c r="F15" s="117"/>
      <c r="G15" s="117"/>
      <c r="H15" s="117"/>
      <c r="I15" s="143"/>
      <c r="J15" s="117"/>
      <c r="K15" s="117"/>
      <c r="L15" s="117"/>
      <c r="M15" s="175">
        <f t="shared" si="0"/>
        <v>0</v>
      </c>
      <c r="N15" s="117"/>
      <c r="O15" s="117"/>
      <c r="P15" s="180"/>
      <c r="Q15" s="185" t="s">
        <v>290</v>
      </c>
      <c r="R15" s="184" t="s">
        <v>255</v>
      </c>
      <c r="S15" s="183" t="s">
        <v>256</v>
      </c>
    </row>
    <row r="16" spans="2:33" ht="29.25" customHeight="1" x14ac:dyDescent="0.25">
      <c r="B16" s="598"/>
      <c r="C16" s="117"/>
      <c r="E16" s="117"/>
      <c r="F16" s="117"/>
      <c r="G16" s="117"/>
      <c r="H16" s="117"/>
      <c r="I16" s="143"/>
      <c r="J16" s="117"/>
      <c r="K16" s="117"/>
      <c r="L16" s="117"/>
      <c r="M16" s="175">
        <f t="shared" si="0"/>
        <v>0</v>
      </c>
      <c r="N16" s="117"/>
      <c r="O16" s="117"/>
      <c r="P16" s="180"/>
      <c r="Q16" s="187"/>
      <c r="R16" s="118"/>
      <c r="S16" s="118"/>
    </row>
    <row r="17" spans="2:19" ht="27" customHeight="1" x14ac:dyDescent="0.25">
      <c r="B17" s="598"/>
      <c r="C17" s="117"/>
      <c r="D17" s="117"/>
      <c r="E17" s="117"/>
      <c r="F17" s="117"/>
      <c r="G17" s="117"/>
      <c r="H17" s="117"/>
      <c r="I17" s="143"/>
      <c r="J17" s="117"/>
      <c r="K17" s="117"/>
      <c r="L17" s="117"/>
      <c r="M17" s="175">
        <f t="shared" si="0"/>
        <v>0</v>
      </c>
      <c r="N17" s="117"/>
      <c r="O17" s="117"/>
      <c r="P17" s="180"/>
      <c r="Q17" s="117"/>
      <c r="R17" s="117"/>
      <c r="S17" s="117"/>
    </row>
    <row r="18" spans="2:19" ht="30.75" customHeight="1" x14ac:dyDescent="0.25">
      <c r="B18" s="599"/>
      <c r="C18" s="117"/>
      <c r="D18" s="117"/>
      <c r="E18" s="117"/>
      <c r="F18" s="117"/>
      <c r="G18" s="117"/>
      <c r="H18" s="117"/>
      <c r="I18" s="143"/>
      <c r="J18" s="117"/>
      <c r="K18" s="117"/>
      <c r="L18" s="117"/>
      <c r="M18" s="175">
        <f t="shared" si="0"/>
        <v>0</v>
      </c>
      <c r="N18" s="117"/>
      <c r="O18" s="117"/>
      <c r="P18" s="180"/>
      <c r="Q18" s="117"/>
      <c r="R18" s="117"/>
      <c r="S18" s="117"/>
    </row>
    <row r="19" spans="2:19" ht="30.75" customHeight="1" thickBot="1" x14ac:dyDescent="0.3">
      <c r="C19" s="608"/>
      <c r="D19" s="608"/>
      <c r="E19" s="608"/>
      <c r="F19" s="608"/>
      <c r="G19" s="608"/>
      <c r="H19" s="608"/>
      <c r="I19" s="608"/>
      <c r="J19" s="608"/>
      <c r="K19" s="608"/>
      <c r="Q19" s="117"/>
      <c r="R19" s="117"/>
      <c r="S19" s="117"/>
    </row>
    <row r="20" spans="2:19" ht="15" customHeight="1" x14ac:dyDescent="0.25">
      <c r="B20" s="588" t="s">
        <v>248</v>
      </c>
      <c r="C20" s="589"/>
      <c r="D20" s="589"/>
      <c r="E20" s="589"/>
      <c r="F20" s="589"/>
      <c r="G20" s="589"/>
      <c r="H20" s="589"/>
      <c r="I20" s="589"/>
      <c r="J20" s="589"/>
      <c r="K20" s="589"/>
      <c r="L20" s="589"/>
      <c r="M20" s="589"/>
      <c r="N20" s="589"/>
      <c r="O20" s="590"/>
      <c r="Q20" s="117"/>
      <c r="R20" s="117"/>
      <c r="S20" s="117"/>
    </row>
    <row r="21" spans="2:19" ht="27.75" customHeight="1" x14ac:dyDescent="0.25">
      <c r="B21" s="591"/>
      <c r="C21" s="592"/>
      <c r="D21" s="592"/>
      <c r="E21" s="592"/>
      <c r="F21" s="592"/>
      <c r="G21" s="592"/>
      <c r="H21" s="592"/>
      <c r="I21" s="592"/>
      <c r="J21" s="592"/>
      <c r="K21" s="592"/>
      <c r="L21" s="592"/>
      <c r="M21" s="592"/>
      <c r="N21" s="592"/>
      <c r="O21" s="593"/>
      <c r="Q21" s="117"/>
      <c r="R21" s="117"/>
      <c r="S21" s="117"/>
    </row>
    <row r="22" spans="2:19" ht="15.75" customHeight="1" thickBot="1" x14ac:dyDescent="0.3">
      <c r="B22" s="594"/>
      <c r="C22" s="595"/>
      <c r="D22" s="595"/>
      <c r="E22" s="595"/>
      <c r="F22" s="595"/>
      <c r="G22" s="595"/>
      <c r="H22" s="595"/>
      <c r="I22" s="595"/>
      <c r="J22" s="595"/>
      <c r="K22" s="595"/>
      <c r="L22" s="595"/>
      <c r="M22" s="595"/>
      <c r="N22" s="595"/>
      <c r="O22" s="596"/>
      <c r="Q22" s="117"/>
      <c r="R22" s="117"/>
      <c r="S22" s="117"/>
    </row>
    <row r="23" spans="2:19" ht="39.75" customHeight="1" x14ac:dyDescent="0.25">
      <c r="B23" s="581" t="s">
        <v>296</v>
      </c>
      <c r="C23" s="583" t="s">
        <v>63</v>
      </c>
      <c r="D23" s="583" t="s">
        <v>249</v>
      </c>
      <c r="E23" s="585" t="s">
        <v>291</v>
      </c>
      <c r="F23" s="586"/>
      <c r="G23" s="586"/>
      <c r="H23" s="586"/>
      <c r="I23" s="586"/>
      <c r="J23" s="586"/>
      <c r="K23" s="587"/>
      <c r="L23" s="583" t="s">
        <v>250</v>
      </c>
      <c r="M23" s="581" t="s">
        <v>297</v>
      </c>
      <c r="N23" s="581" t="s">
        <v>308</v>
      </c>
      <c r="O23" s="581" t="s">
        <v>309</v>
      </c>
      <c r="Q23" s="117"/>
      <c r="R23" s="117"/>
      <c r="S23" s="117"/>
    </row>
    <row r="24" spans="2:19" ht="75.75" thickBot="1" x14ac:dyDescent="0.3">
      <c r="B24" s="582"/>
      <c r="C24" s="584"/>
      <c r="D24" s="584"/>
      <c r="E24" s="186" t="s">
        <v>283</v>
      </c>
      <c r="F24" s="186" t="s">
        <v>284</v>
      </c>
      <c r="G24" s="186" t="s">
        <v>286</v>
      </c>
      <c r="H24" s="186" t="s">
        <v>285</v>
      </c>
      <c r="I24" s="186" t="s">
        <v>287</v>
      </c>
      <c r="J24" s="186" t="s">
        <v>289</v>
      </c>
      <c r="K24" s="186" t="s">
        <v>288</v>
      </c>
      <c r="L24" s="584"/>
      <c r="M24" s="582"/>
      <c r="N24" s="582"/>
      <c r="O24" s="582"/>
    </row>
    <row r="25" spans="2:19" ht="63" customHeight="1" thickBot="1" x14ac:dyDescent="0.3">
      <c r="B25" s="597">
        <v>2</v>
      </c>
      <c r="C25" s="191" t="s">
        <v>244</v>
      </c>
      <c r="D25" s="205" t="s">
        <v>338</v>
      </c>
      <c r="E25" s="118">
        <v>15</v>
      </c>
      <c r="F25" s="118">
        <v>5</v>
      </c>
      <c r="G25" s="118">
        <v>0</v>
      </c>
      <c r="H25" s="118">
        <v>10</v>
      </c>
      <c r="I25" s="143">
        <v>0</v>
      </c>
      <c r="J25" s="118">
        <v>0</v>
      </c>
      <c r="K25" s="118">
        <v>0</v>
      </c>
      <c r="L25" s="119"/>
      <c r="M25" s="117">
        <f>SUM(E25:K25)</f>
        <v>30</v>
      </c>
      <c r="N25" s="117">
        <v>0</v>
      </c>
      <c r="O25" s="117"/>
    </row>
    <row r="26" spans="2:19" ht="72" customHeight="1" thickBot="1" x14ac:dyDescent="0.3">
      <c r="B26" s="598"/>
      <c r="C26" s="191" t="s">
        <v>244</v>
      </c>
      <c r="D26" s="205" t="s">
        <v>347</v>
      </c>
      <c r="E26" s="118">
        <v>15</v>
      </c>
      <c r="F26" s="118">
        <v>5</v>
      </c>
      <c r="G26" s="118">
        <v>0</v>
      </c>
      <c r="H26" s="118">
        <v>10</v>
      </c>
      <c r="I26" s="143">
        <v>0</v>
      </c>
      <c r="J26" s="118">
        <v>0</v>
      </c>
      <c r="K26" s="118">
        <v>0</v>
      </c>
      <c r="L26" s="119"/>
      <c r="M26" s="117">
        <f t="shared" ref="M26:M32" si="1">SUM(E26:K26)</f>
        <v>30</v>
      </c>
      <c r="N26" s="117">
        <v>0</v>
      </c>
      <c r="O26" s="117"/>
    </row>
    <row r="27" spans="2:19" ht="81" customHeight="1" thickBot="1" x14ac:dyDescent="0.3">
      <c r="B27" s="598"/>
      <c r="C27" s="191" t="s">
        <v>244</v>
      </c>
      <c r="D27" s="205" t="s">
        <v>339</v>
      </c>
      <c r="E27" s="118">
        <v>15</v>
      </c>
      <c r="F27" s="118">
        <v>5</v>
      </c>
      <c r="G27" s="118">
        <v>0</v>
      </c>
      <c r="H27" s="118">
        <v>10</v>
      </c>
      <c r="I27" s="143">
        <v>0</v>
      </c>
      <c r="J27" s="118">
        <v>0</v>
      </c>
      <c r="K27" s="118">
        <v>0</v>
      </c>
      <c r="L27" s="119"/>
      <c r="M27" s="117">
        <f t="shared" si="1"/>
        <v>30</v>
      </c>
      <c r="N27" s="117"/>
      <c r="O27" s="117">
        <v>0</v>
      </c>
    </row>
    <row r="28" spans="2:19" ht="36.75" customHeight="1" x14ac:dyDescent="0.25">
      <c r="B28" s="598"/>
      <c r="C28" s="117"/>
      <c r="D28" s="117"/>
      <c r="E28" s="117"/>
      <c r="F28" s="117"/>
      <c r="G28" s="117"/>
      <c r="H28" s="117"/>
      <c r="I28" s="143"/>
      <c r="J28" s="117"/>
      <c r="K28" s="117"/>
      <c r="L28" s="117"/>
      <c r="M28" s="117">
        <f t="shared" si="1"/>
        <v>0</v>
      </c>
      <c r="N28" s="117"/>
      <c r="O28" s="117"/>
    </row>
    <row r="29" spans="2:19" ht="36" customHeight="1" x14ac:dyDescent="0.25">
      <c r="B29" s="598"/>
      <c r="C29" s="117"/>
      <c r="D29" s="117"/>
      <c r="E29" s="117"/>
      <c r="F29" s="117"/>
      <c r="G29" s="117"/>
      <c r="H29" s="117"/>
      <c r="I29" s="143"/>
      <c r="J29" s="117"/>
      <c r="K29" s="117"/>
      <c r="L29" s="117"/>
      <c r="M29" s="117">
        <f t="shared" si="1"/>
        <v>0</v>
      </c>
      <c r="N29" s="117"/>
      <c r="O29" s="117"/>
    </row>
    <row r="30" spans="2:19" ht="30" customHeight="1" x14ac:dyDescent="0.25">
      <c r="B30" s="598"/>
      <c r="C30" s="117"/>
      <c r="D30" s="117"/>
      <c r="E30" s="117"/>
      <c r="F30" s="117"/>
      <c r="G30" s="117"/>
      <c r="H30" s="117"/>
      <c r="I30" s="143"/>
      <c r="J30" s="117"/>
      <c r="K30" s="117"/>
      <c r="L30" s="117"/>
      <c r="M30" s="117">
        <f t="shared" si="1"/>
        <v>0</v>
      </c>
      <c r="N30" s="117"/>
      <c r="O30" s="117"/>
    </row>
    <row r="31" spans="2:19" ht="44.25" customHeight="1" x14ac:dyDescent="0.25">
      <c r="B31" s="598"/>
      <c r="C31" s="117"/>
      <c r="D31" s="117"/>
      <c r="E31" s="117"/>
      <c r="F31" s="117"/>
      <c r="G31" s="117"/>
      <c r="H31" s="117"/>
      <c r="I31" s="143"/>
      <c r="J31" s="117"/>
      <c r="K31" s="117"/>
      <c r="L31" s="117"/>
      <c r="M31" s="117">
        <f t="shared" si="1"/>
        <v>0</v>
      </c>
      <c r="N31" s="117"/>
      <c r="O31" s="117"/>
    </row>
    <row r="32" spans="2:19" ht="43.5" customHeight="1" x14ac:dyDescent="0.25">
      <c r="B32" s="599"/>
      <c r="C32" s="117"/>
      <c r="D32" s="117"/>
      <c r="E32" s="117"/>
      <c r="F32" s="117"/>
      <c r="G32" s="117"/>
      <c r="H32" s="117"/>
      <c r="I32" s="143"/>
      <c r="J32" s="117"/>
      <c r="K32" s="117"/>
      <c r="L32" s="117"/>
      <c r="M32" s="117">
        <f t="shared" si="1"/>
        <v>0</v>
      </c>
      <c r="N32" s="117"/>
      <c r="O32" s="117"/>
    </row>
    <row r="33" spans="2:15" ht="15.75" thickBot="1" x14ac:dyDescent="0.3">
      <c r="D33" s="148"/>
      <c r="E33" s="146"/>
      <c r="F33" s="146"/>
      <c r="G33" s="146"/>
      <c r="H33" s="146"/>
      <c r="I33" s="146"/>
      <c r="J33" s="146"/>
      <c r="K33" s="146"/>
      <c r="L33" s="147"/>
    </row>
    <row r="34" spans="2:15" ht="15" customHeight="1" x14ac:dyDescent="0.25">
      <c r="B34" s="588" t="s">
        <v>248</v>
      </c>
      <c r="C34" s="589"/>
      <c r="D34" s="589"/>
      <c r="E34" s="589"/>
      <c r="F34" s="589"/>
      <c r="G34" s="589"/>
      <c r="H34" s="589"/>
      <c r="I34" s="589"/>
      <c r="J34" s="589"/>
      <c r="K34" s="589"/>
      <c r="L34" s="589"/>
      <c r="M34" s="589"/>
      <c r="N34" s="589"/>
      <c r="O34" s="590"/>
    </row>
    <row r="35" spans="2:15" ht="15" customHeight="1" x14ac:dyDescent="0.25">
      <c r="B35" s="591"/>
      <c r="C35" s="592"/>
      <c r="D35" s="592"/>
      <c r="E35" s="592"/>
      <c r="F35" s="592"/>
      <c r="G35" s="592"/>
      <c r="H35" s="592"/>
      <c r="I35" s="592"/>
      <c r="J35" s="592"/>
      <c r="K35" s="592"/>
      <c r="L35" s="592"/>
      <c r="M35" s="592"/>
      <c r="N35" s="592"/>
      <c r="O35" s="593"/>
    </row>
    <row r="36" spans="2:15" ht="15.75" customHeight="1" thickBot="1" x14ac:dyDescent="0.3">
      <c r="B36" s="594"/>
      <c r="C36" s="595"/>
      <c r="D36" s="595"/>
      <c r="E36" s="595"/>
      <c r="F36" s="595"/>
      <c r="G36" s="595"/>
      <c r="H36" s="595"/>
      <c r="I36" s="595"/>
      <c r="J36" s="595"/>
      <c r="K36" s="595"/>
      <c r="L36" s="595"/>
      <c r="M36" s="595"/>
      <c r="N36" s="595"/>
      <c r="O36" s="596"/>
    </row>
    <row r="37" spans="2:15" ht="45.75" customHeight="1" x14ac:dyDescent="0.25">
      <c r="B37" s="581" t="s">
        <v>296</v>
      </c>
      <c r="C37" s="583" t="s">
        <v>63</v>
      </c>
      <c r="D37" s="583" t="s">
        <v>249</v>
      </c>
      <c r="E37" s="585" t="s">
        <v>291</v>
      </c>
      <c r="F37" s="586"/>
      <c r="G37" s="586"/>
      <c r="H37" s="586"/>
      <c r="I37" s="586"/>
      <c r="J37" s="586"/>
      <c r="K37" s="587"/>
      <c r="L37" s="583" t="s">
        <v>250</v>
      </c>
      <c r="M37" s="581" t="s">
        <v>297</v>
      </c>
      <c r="N37" s="581" t="s">
        <v>308</v>
      </c>
      <c r="O37" s="581" t="s">
        <v>309</v>
      </c>
    </row>
    <row r="38" spans="2:15" ht="75.75" thickBot="1" x14ac:dyDescent="0.3">
      <c r="B38" s="582"/>
      <c r="C38" s="584"/>
      <c r="D38" s="584"/>
      <c r="E38" s="186" t="s">
        <v>283</v>
      </c>
      <c r="F38" s="186" t="s">
        <v>284</v>
      </c>
      <c r="G38" s="186" t="s">
        <v>286</v>
      </c>
      <c r="H38" s="186" t="s">
        <v>285</v>
      </c>
      <c r="I38" s="186" t="s">
        <v>287</v>
      </c>
      <c r="J38" s="186" t="s">
        <v>289</v>
      </c>
      <c r="K38" s="186" t="s">
        <v>288</v>
      </c>
      <c r="L38" s="584"/>
      <c r="M38" s="582"/>
      <c r="N38" s="582"/>
      <c r="O38" s="582"/>
    </row>
    <row r="39" spans="2:15" ht="78.75" customHeight="1" x14ac:dyDescent="0.25">
      <c r="B39" s="597">
        <v>3</v>
      </c>
      <c r="C39" s="191" t="s">
        <v>244</v>
      </c>
      <c r="D39" s="88" t="s">
        <v>360</v>
      </c>
      <c r="E39" s="118">
        <v>15</v>
      </c>
      <c r="F39" s="118">
        <v>5</v>
      </c>
      <c r="G39" s="118">
        <v>0</v>
      </c>
      <c r="H39" s="118">
        <v>10</v>
      </c>
      <c r="I39" s="143">
        <v>0</v>
      </c>
      <c r="J39" s="118">
        <v>0</v>
      </c>
      <c r="K39" s="118">
        <v>0</v>
      </c>
      <c r="L39" s="119"/>
      <c r="M39" s="117">
        <f>SUM(E39:K39)</f>
        <v>30</v>
      </c>
      <c r="N39" s="117">
        <v>2</v>
      </c>
      <c r="O39" s="117"/>
    </row>
    <row r="40" spans="2:15" ht="63.75" customHeight="1" x14ac:dyDescent="0.25">
      <c r="B40" s="598"/>
      <c r="C40" s="191" t="s">
        <v>244</v>
      </c>
      <c r="D40" s="89" t="s">
        <v>361</v>
      </c>
      <c r="E40" s="118">
        <v>15</v>
      </c>
      <c r="F40" s="118">
        <v>5</v>
      </c>
      <c r="G40" s="118">
        <v>0</v>
      </c>
      <c r="H40" s="118">
        <v>10</v>
      </c>
      <c r="I40" s="143">
        <v>0</v>
      </c>
      <c r="J40" s="118">
        <v>0</v>
      </c>
      <c r="K40" s="118">
        <v>0</v>
      </c>
      <c r="L40" s="117"/>
      <c r="M40" s="117">
        <f t="shared" ref="M40:M46" si="2">SUM(E40:K40)</f>
        <v>30</v>
      </c>
      <c r="N40" s="117">
        <v>1</v>
      </c>
      <c r="O40" s="117"/>
    </row>
    <row r="41" spans="2:15" ht="63.75" customHeight="1" x14ac:dyDescent="0.25">
      <c r="B41" s="598"/>
      <c r="C41" s="191" t="s">
        <v>244</v>
      </c>
      <c r="D41" s="90" t="s">
        <v>362</v>
      </c>
      <c r="E41" s="118">
        <v>15</v>
      </c>
      <c r="F41" s="118">
        <v>5</v>
      </c>
      <c r="G41" s="118">
        <v>0</v>
      </c>
      <c r="H41" s="118">
        <v>10</v>
      </c>
      <c r="I41" s="143">
        <v>0</v>
      </c>
      <c r="J41" s="118">
        <v>0</v>
      </c>
      <c r="K41" s="118">
        <v>0</v>
      </c>
      <c r="L41" s="117"/>
      <c r="M41" s="117">
        <f t="shared" si="2"/>
        <v>30</v>
      </c>
      <c r="N41" s="117">
        <v>2</v>
      </c>
      <c r="O41" s="117"/>
    </row>
    <row r="42" spans="2:15" ht="33.75" customHeight="1" x14ac:dyDescent="0.25">
      <c r="B42" s="598"/>
      <c r="C42" s="117"/>
      <c r="D42" s="117"/>
      <c r="E42" s="117"/>
      <c r="F42" s="117"/>
      <c r="G42" s="117"/>
      <c r="H42" s="117"/>
      <c r="I42" s="143"/>
      <c r="J42" s="117"/>
      <c r="K42" s="117"/>
      <c r="L42" s="117"/>
      <c r="M42" s="117">
        <f t="shared" si="2"/>
        <v>0</v>
      </c>
      <c r="N42" s="117"/>
      <c r="O42" s="117"/>
    </row>
    <row r="43" spans="2:15" ht="51" customHeight="1" x14ac:dyDescent="0.25">
      <c r="B43" s="598"/>
      <c r="C43" s="117"/>
      <c r="D43" s="117"/>
      <c r="E43" s="117"/>
      <c r="F43" s="117"/>
      <c r="G43" s="117"/>
      <c r="H43" s="117"/>
      <c r="I43" s="143"/>
      <c r="J43" s="117"/>
      <c r="K43" s="117"/>
      <c r="L43" s="117"/>
      <c r="M43" s="117">
        <f t="shared" si="2"/>
        <v>0</v>
      </c>
      <c r="N43" s="117"/>
      <c r="O43" s="117"/>
    </row>
    <row r="44" spans="2:15" ht="38.25" customHeight="1" x14ac:dyDescent="0.25">
      <c r="B44" s="598"/>
      <c r="C44" s="117"/>
      <c r="D44" s="117"/>
      <c r="E44" s="117"/>
      <c r="F44" s="117"/>
      <c r="G44" s="117"/>
      <c r="H44" s="117"/>
      <c r="I44" s="143"/>
      <c r="J44" s="117"/>
      <c r="K44" s="117"/>
      <c r="L44" s="117"/>
      <c r="M44" s="117">
        <f t="shared" si="2"/>
        <v>0</v>
      </c>
      <c r="N44" s="117"/>
      <c r="O44" s="117"/>
    </row>
    <row r="45" spans="2:15" ht="39.75" customHeight="1" x14ac:dyDescent="0.25">
      <c r="B45" s="598"/>
      <c r="C45" s="117"/>
      <c r="D45" s="117"/>
      <c r="E45" s="117"/>
      <c r="F45" s="117"/>
      <c r="G45" s="117"/>
      <c r="H45" s="117"/>
      <c r="I45" s="143"/>
      <c r="J45" s="117"/>
      <c r="K45" s="117"/>
      <c r="L45" s="117"/>
      <c r="M45" s="117">
        <f t="shared" si="2"/>
        <v>0</v>
      </c>
      <c r="N45" s="117"/>
      <c r="O45" s="117"/>
    </row>
    <row r="46" spans="2:15" ht="44.25" customHeight="1" x14ac:dyDescent="0.25">
      <c r="B46" s="599"/>
      <c r="C46" s="117"/>
      <c r="D46" s="117"/>
      <c r="E46" s="117"/>
      <c r="F46" s="117"/>
      <c r="G46" s="117"/>
      <c r="H46" s="117"/>
      <c r="I46" s="143"/>
      <c r="J46" s="117"/>
      <c r="K46" s="117"/>
      <c r="L46" s="117"/>
      <c r="M46" s="117">
        <f t="shared" si="2"/>
        <v>0</v>
      </c>
      <c r="N46" s="117"/>
      <c r="O46" s="117"/>
    </row>
    <row r="47" spans="2:15" x14ac:dyDescent="0.25">
      <c r="E47" s="146"/>
      <c r="F47" s="146"/>
      <c r="G47" s="146"/>
      <c r="H47" s="146"/>
      <c r="I47" s="146"/>
      <c r="J47" s="146"/>
      <c r="K47" s="146"/>
    </row>
    <row r="48" spans="2:15" ht="15.75" thickBot="1" x14ac:dyDescent="0.3">
      <c r="E48" s="146"/>
      <c r="F48" s="146"/>
      <c r="G48" s="146"/>
      <c r="H48" s="146"/>
      <c r="I48" s="146"/>
      <c r="J48" s="146"/>
      <c r="K48" s="146"/>
    </row>
    <row r="49" spans="2:15" ht="15" customHeight="1" x14ac:dyDescent="0.25">
      <c r="B49" s="588" t="s">
        <v>248</v>
      </c>
      <c r="C49" s="589"/>
      <c r="D49" s="589"/>
      <c r="E49" s="589"/>
      <c r="F49" s="589"/>
      <c r="G49" s="589"/>
      <c r="H49" s="589"/>
      <c r="I49" s="589"/>
      <c r="J49" s="589"/>
      <c r="K49" s="589"/>
      <c r="L49" s="589"/>
      <c r="M49" s="589"/>
      <c r="N49" s="589"/>
      <c r="O49" s="590"/>
    </row>
    <row r="50" spans="2:15" ht="15" customHeight="1" x14ac:dyDescent="0.25">
      <c r="B50" s="591"/>
      <c r="C50" s="592"/>
      <c r="D50" s="592"/>
      <c r="E50" s="592"/>
      <c r="F50" s="592"/>
      <c r="G50" s="592"/>
      <c r="H50" s="592"/>
      <c r="I50" s="592"/>
      <c r="J50" s="592"/>
      <c r="K50" s="592"/>
      <c r="L50" s="592"/>
      <c r="M50" s="592"/>
      <c r="N50" s="592"/>
      <c r="O50" s="593"/>
    </row>
    <row r="51" spans="2:15" ht="15.75" customHeight="1" thickBot="1" x14ac:dyDescent="0.3">
      <c r="B51" s="594"/>
      <c r="C51" s="595"/>
      <c r="D51" s="595"/>
      <c r="E51" s="595"/>
      <c r="F51" s="595"/>
      <c r="G51" s="595"/>
      <c r="H51" s="595"/>
      <c r="I51" s="595"/>
      <c r="J51" s="595"/>
      <c r="K51" s="595"/>
      <c r="L51" s="595"/>
      <c r="M51" s="595"/>
      <c r="N51" s="595"/>
      <c r="O51" s="596"/>
    </row>
    <row r="52" spans="2:15" ht="54" customHeight="1" x14ac:dyDescent="0.25">
      <c r="B52" s="581" t="s">
        <v>296</v>
      </c>
      <c r="C52" s="583" t="s">
        <v>63</v>
      </c>
      <c r="D52" s="583" t="s">
        <v>249</v>
      </c>
      <c r="E52" s="585" t="s">
        <v>291</v>
      </c>
      <c r="F52" s="586"/>
      <c r="G52" s="586"/>
      <c r="H52" s="586"/>
      <c r="I52" s="586"/>
      <c r="J52" s="586"/>
      <c r="K52" s="587"/>
      <c r="L52" s="583" t="s">
        <v>250</v>
      </c>
      <c r="M52" s="581" t="s">
        <v>297</v>
      </c>
      <c r="N52" s="581" t="s">
        <v>308</v>
      </c>
      <c r="O52" s="581" t="s">
        <v>309</v>
      </c>
    </row>
    <row r="53" spans="2:15" ht="75.75" thickBot="1" x14ac:dyDescent="0.3">
      <c r="B53" s="582"/>
      <c r="C53" s="584"/>
      <c r="D53" s="584"/>
      <c r="E53" s="186" t="s">
        <v>283</v>
      </c>
      <c r="F53" s="186" t="s">
        <v>284</v>
      </c>
      <c r="G53" s="186" t="s">
        <v>286</v>
      </c>
      <c r="H53" s="186" t="s">
        <v>285</v>
      </c>
      <c r="I53" s="186" t="s">
        <v>287</v>
      </c>
      <c r="J53" s="186" t="s">
        <v>289</v>
      </c>
      <c r="K53" s="186" t="s">
        <v>288</v>
      </c>
      <c r="L53" s="584"/>
      <c r="M53" s="582"/>
      <c r="N53" s="582"/>
      <c r="O53" s="582"/>
    </row>
    <row r="54" spans="2:15" ht="51" customHeight="1" x14ac:dyDescent="0.25">
      <c r="B54" s="597">
        <v>4</v>
      </c>
      <c r="C54" s="117"/>
      <c r="D54" s="88"/>
      <c r="E54" s="117"/>
      <c r="F54" s="117"/>
      <c r="G54" s="117"/>
      <c r="H54" s="117"/>
      <c r="I54" s="143"/>
      <c r="J54" s="117"/>
      <c r="K54" s="117"/>
      <c r="L54" s="119"/>
      <c r="M54" s="117">
        <f>SUM(E54:K54)</f>
        <v>0</v>
      </c>
      <c r="N54" s="117">
        <v>2</v>
      </c>
      <c r="O54" s="117"/>
    </row>
    <row r="55" spans="2:15" ht="42" customHeight="1" x14ac:dyDescent="0.25">
      <c r="B55" s="598"/>
      <c r="C55" s="117"/>
      <c r="D55" s="89"/>
      <c r="E55" s="117"/>
      <c r="F55" s="117"/>
      <c r="G55" s="117"/>
      <c r="H55" s="117"/>
      <c r="I55" s="143"/>
      <c r="J55" s="117"/>
      <c r="K55" s="117"/>
      <c r="L55" s="117"/>
      <c r="M55" s="117">
        <f t="shared" ref="M55:M61" si="3">SUM(E55:K55)</f>
        <v>0</v>
      </c>
      <c r="N55" s="117">
        <v>2</v>
      </c>
      <c r="O55" s="117"/>
    </row>
    <row r="56" spans="2:15" ht="39.75" customHeight="1" x14ac:dyDescent="0.25">
      <c r="B56" s="598"/>
      <c r="C56" s="117"/>
      <c r="D56" s="117"/>
      <c r="E56" s="117"/>
      <c r="F56" s="117"/>
      <c r="G56" s="117"/>
      <c r="H56" s="117"/>
      <c r="I56" s="143"/>
      <c r="J56" s="117"/>
      <c r="K56" s="117"/>
      <c r="L56" s="117"/>
      <c r="M56" s="117">
        <f t="shared" si="3"/>
        <v>0</v>
      </c>
      <c r="N56" s="117"/>
      <c r="O56" s="117"/>
    </row>
    <row r="57" spans="2:15" ht="43.5" customHeight="1" x14ac:dyDescent="0.25">
      <c r="B57" s="598"/>
      <c r="C57" s="117"/>
      <c r="D57" s="117"/>
      <c r="E57" s="117"/>
      <c r="F57" s="117"/>
      <c r="G57" s="117"/>
      <c r="H57" s="117"/>
      <c r="I57" s="143"/>
      <c r="J57" s="117"/>
      <c r="K57" s="117"/>
      <c r="L57" s="117"/>
      <c r="M57" s="117">
        <f t="shared" si="3"/>
        <v>0</v>
      </c>
      <c r="N57" s="117"/>
      <c r="O57" s="117"/>
    </row>
    <row r="58" spans="2:15" ht="39.75" customHeight="1" x14ac:dyDescent="0.25">
      <c r="B58" s="598"/>
      <c r="C58" s="117"/>
      <c r="D58" s="117"/>
      <c r="E58" s="117"/>
      <c r="F58" s="117"/>
      <c r="G58" s="117"/>
      <c r="H58" s="117"/>
      <c r="I58" s="143"/>
      <c r="J58" s="117"/>
      <c r="K58" s="117"/>
      <c r="L58" s="117"/>
      <c r="M58" s="117">
        <f t="shared" si="3"/>
        <v>0</v>
      </c>
      <c r="N58" s="117"/>
      <c r="O58" s="117"/>
    </row>
    <row r="59" spans="2:15" ht="38.25" customHeight="1" x14ac:dyDescent="0.25">
      <c r="B59" s="598"/>
      <c r="C59" s="117"/>
      <c r="D59" s="117"/>
      <c r="E59" s="117"/>
      <c r="F59" s="117"/>
      <c r="G59" s="117"/>
      <c r="H59" s="117"/>
      <c r="I59" s="143"/>
      <c r="J59" s="117"/>
      <c r="K59" s="117"/>
      <c r="L59" s="117"/>
      <c r="M59" s="117">
        <f t="shared" si="3"/>
        <v>0</v>
      </c>
      <c r="N59" s="117"/>
      <c r="O59" s="117"/>
    </row>
    <row r="60" spans="2:15" ht="39.75" customHeight="1" x14ac:dyDescent="0.25">
      <c r="B60" s="598"/>
      <c r="C60" s="117"/>
      <c r="D60" s="117"/>
      <c r="E60" s="117"/>
      <c r="F60" s="117"/>
      <c r="G60" s="117"/>
      <c r="H60" s="117"/>
      <c r="I60" s="143"/>
      <c r="J60" s="117"/>
      <c r="K60" s="117"/>
      <c r="L60" s="117"/>
      <c r="M60" s="117">
        <f t="shared" si="3"/>
        <v>0</v>
      </c>
      <c r="N60" s="117"/>
      <c r="O60" s="117"/>
    </row>
    <row r="61" spans="2:15" ht="43.5" customHeight="1" x14ac:dyDescent="0.25">
      <c r="B61" s="599"/>
      <c r="C61" s="117"/>
      <c r="D61" s="117"/>
      <c r="E61" s="117"/>
      <c r="F61" s="117"/>
      <c r="G61" s="117"/>
      <c r="H61" s="117"/>
      <c r="I61" s="143"/>
      <c r="J61" s="117"/>
      <c r="K61" s="117"/>
      <c r="L61" s="117"/>
      <c r="M61" s="117">
        <f t="shared" si="3"/>
        <v>0</v>
      </c>
      <c r="N61" s="117"/>
      <c r="O61" s="117"/>
    </row>
    <row r="62" spans="2:15" ht="15.75" thickBot="1" x14ac:dyDescent="0.3">
      <c r="E62" s="146"/>
      <c r="F62" s="146"/>
      <c r="G62" s="146"/>
      <c r="H62" s="146"/>
      <c r="I62" s="146"/>
      <c r="J62" s="146"/>
      <c r="K62" s="146"/>
    </row>
    <row r="63" spans="2:15" ht="23.25" customHeight="1" x14ac:dyDescent="0.25">
      <c r="B63" s="588" t="s">
        <v>248</v>
      </c>
      <c r="C63" s="589"/>
      <c r="D63" s="589"/>
      <c r="E63" s="589"/>
      <c r="F63" s="589"/>
      <c r="G63" s="589"/>
      <c r="H63" s="589"/>
      <c r="I63" s="589"/>
      <c r="J63" s="589"/>
      <c r="K63" s="589"/>
      <c r="L63" s="589"/>
      <c r="M63" s="589"/>
      <c r="N63" s="589"/>
      <c r="O63" s="590"/>
    </row>
    <row r="64" spans="2:15" ht="15" customHeight="1" x14ac:dyDescent="0.25">
      <c r="B64" s="591"/>
      <c r="C64" s="592"/>
      <c r="D64" s="592"/>
      <c r="E64" s="592"/>
      <c r="F64" s="592"/>
      <c r="G64" s="592"/>
      <c r="H64" s="592"/>
      <c r="I64" s="592"/>
      <c r="J64" s="592"/>
      <c r="K64" s="592"/>
      <c r="L64" s="592"/>
      <c r="M64" s="592"/>
      <c r="N64" s="592"/>
      <c r="O64" s="593"/>
    </row>
    <row r="65" spans="2:15" ht="25.5" customHeight="1" thickBot="1" x14ac:dyDescent="0.3">
      <c r="B65" s="594"/>
      <c r="C65" s="595"/>
      <c r="D65" s="595"/>
      <c r="E65" s="595"/>
      <c r="F65" s="595"/>
      <c r="G65" s="595"/>
      <c r="H65" s="595"/>
      <c r="I65" s="595"/>
      <c r="J65" s="595"/>
      <c r="K65" s="595"/>
      <c r="L65" s="595"/>
      <c r="M65" s="595"/>
      <c r="N65" s="595"/>
      <c r="O65" s="596"/>
    </row>
    <row r="66" spans="2:15" ht="45.75" customHeight="1" x14ac:dyDescent="0.25">
      <c r="B66" s="581" t="s">
        <v>296</v>
      </c>
      <c r="C66" s="583" t="s">
        <v>63</v>
      </c>
      <c r="D66" s="583" t="s">
        <v>249</v>
      </c>
      <c r="E66" s="585" t="s">
        <v>291</v>
      </c>
      <c r="F66" s="586"/>
      <c r="G66" s="586"/>
      <c r="H66" s="586"/>
      <c r="I66" s="586"/>
      <c r="J66" s="586"/>
      <c r="K66" s="587"/>
      <c r="L66" s="583" t="s">
        <v>250</v>
      </c>
      <c r="M66" s="581" t="s">
        <v>297</v>
      </c>
      <c r="N66" s="581" t="s">
        <v>308</v>
      </c>
      <c r="O66" s="581" t="s">
        <v>309</v>
      </c>
    </row>
    <row r="67" spans="2:15" ht="64.5" customHeight="1" x14ac:dyDescent="0.25">
      <c r="B67" s="582"/>
      <c r="C67" s="584"/>
      <c r="D67" s="584"/>
      <c r="E67" s="186" t="s">
        <v>283</v>
      </c>
      <c r="F67" s="186" t="s">
        <v>284</v>
      </c>
      <c r="G67" s="186" t="s">
        <v>286</v>
      </c>
      <c r="H67" s="186" t="s">
        <v>285</v>
      </c>
      <c r="I67" s="186" t="s">
        <v>287</v>
      </c>
      <c r="J67" s="186" t="s">
        <v>289</v>
      </c>
      <c r="K67" s="186" t="s">
        <v>288</v>
      </c>
      <c r="L67" s="584"/>
      <c r="M67" s="582"/>
      <c r="N67" s="582"/>
      <c r="O67" s="582"/>
    </row>
    <row r="68" spans="2:15" ht="33.75" customHeight="1" x14ac:dyDescent="0.25">
      <c r="B68" s="597">
        <v>5</v>
      </c>
      <c r="C68" s="117"/>
      <c r="D68" s="117"/>
      <c r="E68" s="117"/>
      <c r="F68" s="117"/>
      <c r="G68" s="117"/>
      <c r="H68" s="117"/>
      <c r="I68" s="143"/>
      <c r="J68" s="117"/>
      <c r="K68" s="117"/>
      <c r="L68" s="119"/>
      <c r="M68" s="117">
        <f>SUM(E68:K68)</f>
        <v>0</v>
      </c>
      <c r="N68" s="117"/>
      <c r="O68" s="117"/>
    </row>
    <row r="69" spans="2:15" ht="33.75" customHeight="1" x14ac:dyDescent="0.25">
      <c r="B69" s="598"/>
      <c r="C69" s="117"/>
      <c r="D69" s="117"/>
      <c r="E69" s="117"/>
      <c r="F69" s="117"/>
      <c r="G69" s="117"/>
      <c r="H69" s="117"/>
      <c r="I69" s="143"/>
      <c r="J69" s="117"/>
      <c r="K69" s="117"/>
      <c r="L69" s="117"/>
      <c r="M69" s="117">
        <f t="shared" ref="M69:M75" si="4">SUM(E69:K69)</f>
        <v>0</v>
      </c>
      <c r="N69" s="117"/>
      <c r="O69" s="117"/>
    </row>
    <row r="70" spans="2:15" ht="33" customHeight="1" x14ac:dyDescent="0.25">
      <c r="B70" s="598"/>
      <c r="C70" s="117"/>
      <c r="D70" s="117"/>
      <c r="E70" s="117"/>
      <c r="F70" s="117"/>
      <c r="G70" s="117"/>
      <c r="H70" s="117"/>
      <c r="I70" s="143"/>
      <c r="J70" s="117"/>
      <c r="K70" s="117"/>
      <c r="L70" s="117"/>
      <c r="M70" s="117">
        <f t="shared" si="4"/>
        <v>0</v>
      </c>
      <c r="N70" s="117"/>
      <c r="O70" s="117"/>
    </row>
    <row r="71" spans="2:15" ht="36" customHeight="1" x14ac:dyDescent="0.25">
      <c r="B71" s="598"/>
      <c r="C71" s="117"/>
      <c r="D71" s="117"/>
      <c r="E71" s="117"/>
      <c r="F71" s="117"/>
      <c r="G71" s="117"/>
      <c r="H71" s="117"/>
      <c r="I71" s="143"/>
      <c r="J71" s="117"/>
      <c r="K71" s="117"/>
      <c r="L71" s="117"/>
      <c r="M71" s="117">
        <f t="shared" si="4"/>
        <v>0</v>
      </c>
      <c r="N71" s="117"/>
      <c r="O71" s="117"/>
    </row>
    <row r="72" spans="2:15" ht="36" customHeight="1" x14ac:dyDescent="0.25">
      <c r="B72" s="598"/>
      <c r="C72" s="117"/>
      <c r="D72" s="117"/>
      <c r="E72" s="117"/>
      <c r="F72" s="117"/>
      <c r="G72" s="117"/>
      <c r="H72" s="117"/>
      <c r="I72" s="143"/>
      <c r="J72" s="117"/>
      <c r="K72" s="117"/>
      <c r="L72" s="117"/>
      <c r="M72" s="117">
        <f t="shared" si="4"/>
        <v>0</v>
      </c>
      <c r="N72" s="117"/>
      <c r="O72" s="117"/>
    </row>
    <row r="73" spans="2:15" ht="39.75" customHeight="1" x14ac:dyDescent="0.25">
      <c r="B73" s="598"/>
      <c r="C73" s="117"/>
      <c r="D73" s="117"/>
      <c r="E73" s="117"/>
      <c r="F73" s="117"/>
      <c r="G73" s="117"/>
      <c r="H73" s="117"/>
      <c r="I73" s="143"/>
      <c r="J73" s="117"/>
      <c r="K73" s="117"/>
      <c r="L73" s="117"/>
      <c r="M73" s="117">
        <f t="shared" si="4"/>
        <v>0</v>
      </c>
      <c r="N73" s="117"/>
      <c r="O73" s="117"/>
    </row>
    <row r="74" spans="2:15" ht="28.5" customHeight="1" x14ac:dyDescent="0.25">
      <c r="B74" s="598"/>
      <c r="C74" s="117"/>
      <c r="D74" s="117"/>
      <c r="E74" s="117"/>
      <c r="F74" s="117"/>
      <c r="G74" s="117"/>
      <c r="H74" s="117"/>
      <c r="I74" s="143"/>
      <c r="J74" s="117"/>
      <c r="K74" s="117"/>
      <c r="L74" s="117"/>
      <c r="M74" s="117">
        <f t="shared" si="4"/>
        <v>0</v>
      </c>
      <c r="N74" s="117"/>
      <c r="O74" s="117"/>
    </row>
    <row r="75" spans="2:15" ht="34.5" customHeight="1" x14ac:dyDescent="0.25">
      <c r="B75" s="599"/>
      <c r="C75" s="117"/>
      <c r="D75" s="117"/>
      <c r="E75" s="117"/>
      <c r="F75" s="117"/>
      <c r="G75" s="117"/>
      <c r="H75" s="117"/>
      <c r="I75" s="143"/>
      <c r="J75" s="117"/>
      <c r="K75" s="117"/>
      <c r="L75" s="117"/>
      <c r="M75" s="117">
        <f t="shared" si="4"/>
        <v>0</v>
      </c>
      <c r="N75" s="117"/>
      <c r="O75" s="117"/>
    </row>
    <row r="76" spans="2:15" ht="26.25" customHeight="1" thickBot="1" x14ac:dyDescent="0.3">
      <c r="C76" s="149"/>
      <c r="D76" s="149"/>
      <c r="E76" s="145"/>
      <c r="F76" s="145"/>
      <c r="G76" s="145"/>
      <c r="H76" s="145"/>
      <c r="I76" s="145"/>
      <c r="J76" s="145"/>
      <c r="K76" s="145"/>
      <c r="L76" s="149"/>
    </row>
    <row r="77" spans="2:15" ht="15" customHeight="1" x14ac:dyDescent="0.25">
      <c r="B77" s="588" t="s">
        <v>248</v>
      </c>
      <c r="C77" s="589"/>
      <c r="D77" s="589"/>
      <c r="E77" s="589"/>
      <c r="F77" s="589"/>
      <c r="G77" s="589"/>
      <c r="H77" s="589"/>
      <c r="I77" s="589"/>
      <c r="J77" s="589"/>
      <c r="K77" s="589"/>
      <c r="L77" s="589"/>
      <c r="M77" s="589"/>
      <c r="N77" s="589"/>
      <c r="O77" s="590"/>
    </row>
    <row r="78" spans="2:15" ht="15" customHeight="1" x14ac:dyDescent="0.25">
      <c r="B78" s="591"/>
      <c r="C78" s="592"/>
      <c r="D78" s="592"/>
      <c r="E78" s="592"/>
      <c r="F78" s="592"/>
      <c r="G78" s="592"/>
      <c r="H78" s="592"/>
      <c r="I78" s="592"/>
      <c r="J78" s="592"/>
      <c r="K78" s="592"/>
      <c r="L78" s="592"/>
      <c r="M78" s="592"/>
      <c r="N78" s="592"/>
      <c r="O78" s="593"/>
    </row>
    <row r="79" spans="2:15" ht="15.75" customHeight="1" thickBot="1" x14ac:dyDescent="0.3">
      <c r="B79" s="594"/>
      <c r="C79" s="595"/>
      <c r="D79" s="595"/>
      <c r="E79" s="595"/>
      <c r="F79" s="595"/>
      <c r="G79" s="595"/>
      <c r="H79" s="595"/>
      <c r="I79" s="595"/>
      <c r="J79" s="595"/>
      <c r="K79" s="595"/>
      <c r="L79" s="595"/>
      <c r="M79" s="595"/>
      <c r="N79" s="595"/>
      <c r="O79" s="596"/>
    </row>
    <row r="80" spans="2:15" ht="36.75" customHeight="1" x14ac:dyDescent="0.25">
      <c r="B80" s="581" t="s">
        <v>296</v>
      </c>
      <c r="C80" s="583" t="s">
        <v>63</v>
      </c>
      <c r="D80" s="583" t="s">
        <v>249</v>
      </c>
      <c r="E80" s="585" t="s">
        <v>291</v>
      </c>
      <c r="F80" s="586"/>
      <c r="G80" s="586"/>
      <c r="H80" s="586"/>
      <c r="I80" s="586"/>
      <c r="J80" s="586"/>
      <c r="K80" s="587"/>
      <c r="L80" s="583" t="s">
        <v>250</v>
      </c>
      <c r="M80" s="581" t="s">
        <v>297</v>
      </c>
      <c r="N80" s="581" t="s">
        <v>308</v>
      </c>
      <c r="O80" s="581" t="s">
        <v>309</v>
      </c>
    </row>
    <row r="81" spans="2:15" ht="75" x14ac:dyDescent="0.25">
      <c r="B81" s="582"/>
      <c r="C81" s="584"/>
      <c r="D81" s="584"/>
      <c r="E81" s="186" t="s">
        <v>283</v>
      </c>
      <c r="F81" s="186" t="s">
        <v>284</v>
      </c>
      <c r="G81" s="186" t="s">
        <v>286</v>
      </c>
      <c r="H81" s="186" t="s">
        <v>285</v>
      </c>
      <c r="I81" s="186" t="s">
        <v>287</v>
      </c>
      <c r="J81" s="186" t="s">
        <v>289</v>
      </c>
      <c r="K81" s="186" t="s">
        <v>288</v>
      </c>
      <c r="L81" s="584"/>
      <c r="M81" s="582"/>
      <c r="N81" s="582"/>
      <c r="O81" s="582"/>
    </row>
    <row r="82" spans="2:15" ht="48" customHeight="1" x14ac:dyDescent="0.25">
      <c r="B82" s="597">
        <v>6</v>
      </c>
      <c r="C82" s="117"/>
      <c r="D82" s="117"/>
      <c r="E82" s="117"/>
      <c r="F82" s="117"/>
      <c r="G82" s="117"/>
      <c r="H82" s="117"/>
      <c r="I82" s="143"/>
      <c r="J82" s="117"/>
      <c r="K82" s="117"/>
      <c r="L82" s="119"/>
      <c r="M82" s="117">
        <f>SUM(E82:K82)</f>
        <v>0</v>
      </c>
      <c r="N82" s="117"/>
      <c r="O82" s="117"/>
    </row>
    <row r="83" spans="2:15" ht="37.5" customHeight="1" x14ac:dyDescent="0.25">
      <c r="B83" s="598"/>
      <c r="C83" s="117"/>
      <c r="D83" s="117"/>
      <c r="E83" s="117"/>
      <c r="F83" s="117"/>
      <c r="G83" s="117"/>
      <c r="H83" s="117"/>
      <c r="I83" s="143"/>
      <c r="J83" s="117"/>
      <c r="K83" s="117"/>
      <c r="L83" s="117"/>
      <c r="M83" s="117">
        <f t="shared" ref="M83:M89" si="5">SUM(E83:K83)</f>
        <v>0</v>
      </c>
      <c r="N83" s="117"/>
      <c r="O83" s="117"/>
    </row>
    <row r="84" spans="2:15" ht="50.25" customHeight="1" x14ac:dyDescent="0.25">
      <c r="B84" s="598"/>
      <c r="C84" s="117"/>
      <c r="D84" s="117"/>
      <c r="E84" s="117"/>
      <c r="F84" s="117"/>
      <c r="G84" s="117"/>
      <c r="H84" s="117"/>
      <c r="I84" s="143"/>
      <c r="J84" s="117"/>
      <c r="K84" s="117"/>
      <c r="L84" s="117"/>
      <c r="M84" s="117">
        <f t="shared" si="5"/>
        <v>0</v>
      </c>
      <c r="N84" s="117"/>
      <c r="O84" s="117"/>
    </row>
    <row r="85" spans="2:15" ht="44.25" customHeight="1" x14ac:dyDescent="0.25">
      <c r="B85" s="598"/>
      <c r="C85" s="117"/>
      <c r="D85" s="117"/>
      <c r="E85" s="117"/>
      <c r="F85" s="117"/>
      <c r="G85" s="117"/>
      <c r="H85" s="117"/>
      <c r="I85" s="143"/>
      <c r="J85" s="117"/>
      <c r="K85" s="117"/>
      <c r="L85" s="117"/>
      <c r="M85" s="117">
        <f t="shared" si="5"/>
        <v>0</v>
      </c>
      <c r="N85" s="117"/>
      <c r="O85" s="117"/>
    </row>
    <row r="86" spans="2:15" ht="48" customHeight="1" x14ac:dyDescent="0.25">
      <c r="B86" s="598"/>
      <c r="C86" s="117"/>
      <c r="D86" s="117"/>
      <c r="E86" s="117"/>
      <c r="F86" s="117"/>
      <c r="G86" s="117"/>
      <c r="H86" s="117"/>
      <c r="I86" s="143"/>
      <c r="J86" s="117"/>
      <c r="K86" s="117"/>
      <c r="L86" s="117"/>
      <c r="M86" s="117">
        <f t="shared" si="5"/>
        <v>0</v>
      </c>
      <c r="N86" s="117"/>
      <c r="O86" s="117"/>
    </row>
    <row r="87" spans="2:15" ht="48.75" customHeight="1" x14ac:dyDescent="0.25">
      <c r="B87" s="598"/>
      <c r="C87" s="117"/>
      <c r="D87" s="117"/>
      <c r="E87" s="117"/>
      <c r="F87" s="117"/>
      <c r="G87" s="117"/>
      <c r="H87" s="117"/>
      <c r="I87" s="143"/>
      <c r="J87" s="117"/>
      <c r="K87" s="117"/>
      <c r="L87" s="117"/>
      <c r="M87" s="117">
        <f t="shared" si="5"/>
        <v>0</v>
      </c>
      <c r="N87" s="117"/>
      <c r="O87" s="117"/>
    </row>
    <row r="88" spans="2:15" ht="43.5" customHeight="1" x14ac:dyDescent="0.25">
      <c r="B88" s="598"/>
      <c r="C88" s="117"/>
      <c r="D88" s="117"/>
      <c r="E88" s="117"/>
      <c r="F88" s="117"/>
      <c r="G88" s="117"/>
      <c r="H88" s="117"/>
      <c r="I88" s="143"/>
      <c r="J88" s="117"/>
      <c r="K88" s="117"/>
      <c r="L88" s="117"/>
      <c r="M88" s="117">
        <f t="shared" si="5"/>
        <v>0</v>
      </c>
      <c r="N88" s="117"/>
      <c r="O88" s="117"/>
    </row>
    <row r="89" spans="2:15" ht="49.5" customHeight="1" x14ac:dyDescent="0.25">
      <c r="B89" s="599"/>
      <c r="C89" s="117"/>
      <c r="D89" s="117"/>
      <c r="E89" s="117"/>
      <c r="F89" s="117"/>
      <c r="G89" s="117"/>
      <c r="H89" s="117"/>
      <c r="I89" s="143"/>
      <c r="J89" s="117"/>
      <c r="K89" s="117"/>
      <c r="L89" s="117"/>
      <c r="M89" s="117">
        <f t="shared" si="5"/>
        <v>0</v>
      </c>
      <c r="N89" s="117"/>
      <c r="O89" s="117"/>
    </row>
    <row r="90" spans="2:15" ht="15.75" thickBot="1" x14ac:dyDescent="0.3">
      <c r="E90" s="146"/>
      <c r="F90" s="146"/>
      <c r="G90" s="146"/>
      <c r="H90" s="146"/>
      <c r="I90" s="146"/>
      <c r="J90" s="146"/>
      <c r="K90" s="146"/>
    </row>
    <row r="91" spans="2:15" ht="15" customHeight="1" x14ac:dyDescent="0.25">
      <c r="B91" s="588" t="s">
        <v>248</v>
      </c>
      <c r="C91" s="589"/>
      <c r="D91" s="589"/>
      <c r="E91" s="589"/>
      <c r="F91" s="589"/>
      <c r="G91" s="589"/>
      <c r="H91" s="589"/>
      <c r="I91" s="589"/>
      <c r="J91" s="589"/>
      <c r="K91" s="589"/>
      <c r="L91" s="589"/>
      <c r="M91" s="589"/>
      <c r="N91" s="589"/>
      <c r="O91" s="590"/>
    </row>
    <row r="92" spans="2:15" ht="15" customHeight="1" x14ac:dyDescent="0.25">
      <c r="B92" s="591"/>
      <c r="C92" s="592"/>
      <c r="D92" s="592"/>
      <c r="E92" s="592"/>
      <c r="F92" s="592"/>
      <c r="G92" s="592"/>
      <c r="H92" s="592"/>
      <c r="I92" s="592"/>
      <c r="J92" s="592"/>
      <c r="K92" s="592"/>
      <c r="L92" s="592"/>
      <c r="M92" s="592"/>
      <c r="N92" s="592"/>
      <c r="O92" s="593"/>
    </row>
    <row r="93" spans="2:15" ht="15.75" customHeight="1" thickBot="1" x14ac:dyDescent="0.3">
      <c r="B93" s="594"/>
      <c r="C93" s="595"/>
      <c r="D93" s="595"/>
      <c r="E93" s="595"/>
      <c r="F93" s="595"/>
      <c r="G93" s="595"/>
      <c r="H93" s="595"/>
      <c r="I93" s="595"/>
      <c r="J93" s="595"/>
      <c r="K93" s="595"/>
      <c r="L93" s="595"/>
      <c r="M93" s="595"/>
      <c r="N93" s="595"/>
      <c r="O93" s="596"/>
    </row>
    <row r="94" spans="2:15" ht="45" customHeight="1" x14ac:dyDescent="0.25">
      <c r="B94" s="581" t="s">
        <v>296</v>
      </c>
      <c r="C94" s="583" t="s">
        <v>63</v>
      </c>
      <c r="D94" s="583" t="s">
        <v>249</v>
      </c>
      <c r="E94" s="585" t="s">
        <v>291</v>
      </c>
      <c r="F94" s="586"/>
      <c r="G94" s="586"/>
      <c r="H94" s="586"/>
      <c r="I94" s="586"/>
      <c r="J94" s="586"/>
      <c r="K94" s="587"/>
      <c r="L94" s="583" t="s">
        <v>250</v>
      </c>
      <c r="M94" s="581" t="s">
        <v>297</v>
      </c>
      <c r="N94" s="581" t="s">
        <v>308</v>
      </c>
      <c r="O94" s="581" t="s">
        <v>309</v>
      </c>
    </row>
    <row r="95" spans="2:15" ht="75" x14ac:dyDescent="0.25">
      <c r="B95" s="582"/>
      <c r="C95" s="584"/>
      <c r="D95" s="584"/>
      <c r="E95" s="186" t="s">
        <v>283</v>
      </c>
      <c r="F95" s="186" t="s">
        <v>284</v>
      </c>
      <c r="G95" s="186" t="s">
        <v>286</v>
      </c>
      <c r="H95" s="186" t="s">
        <v>285</v>
      </c>
      <c r="I95" s="186" t="s">
        <v>287</v>
      </c>
      <c r="J95" s="186" t="s">
        <v>289</v>
      </c>
      <c r="K95" s="186" t="s">
        <v>288</v>
      </c>
      <c r="L95" s="584"/>
      <c r="M95" s="582"/>
      <c r="N95" s="582"/>
      <c r="O95" s="582"/>
    </row>
    <row r="96" spans="2:15" ht="55.5" customHeight="1" x14ac:dyDescent="0.25">
      <c r="B96" s="597">
        <v>7</v>
      </c>
      <c r="C96" s="117"/>
      <c r="D96" s="117"/>
      <c r="E96" s="117"/>
      <c r="F96" s="117"/>
      <c r="G96" s="117"/>
      <c r="H96" s="117"/>
      <c r="I96" s="143"/>
      <c r="J96" s="117"/>
      <c r="K96" s="117"/>
      <c r="L96" s="119"/>
      <c r="M96" s="117">
        <f>SUM(E96:K96)</f>
        <v>0</v>
      </c>
      <c r="N96" s="117"/>
      <c r="O96" s="117"/>
    </row>
    <row r="97" spans="2:15" ht="39.75" customHeight="1" x14ac:dyDescent="0.25">
      <c r="B97" s="598"/>
      <c r="C97" s="117"/>
      <c r="D97" s="117"/>
      <c r="E97" s="117"/>
      <c r="F97" s="117"/>
      <c r="G97" s="117"/>
      <c r="H97" s="117"/>
      <c r="I97" s="143"/>
      <c r="J97" s="117"/>
      <c r="K97" s="117"/>
      <c r="L97" s="117"/>
      <c r="M97" s="117">
        <f t="shared" ref="M97:M103" si="6">SUM(E97:K97)</f>
        <v>0</v>
      </c>
      <c r="N97" s="117"/>
      <c r="O97" s="117"/>
    </row>
    <row r="98" spans="2:15" ht="37.5" customHeight="1" x14ac:dyDescent="0.25">
      <c r="B98" s="598"/>
      <c r="C98" s="117"/>
      <c r="D98" s="117"/>
      <c r="E98" s="117"/>
      <c r="F98" s="117"/>
      <c r="G98" s="117"/>
      <c r="H98" s="117"/>
      <c r="I98" s="143"/>
      <c r="J98" s="117"/>
      <c r="K98" s="117"/>
      <c r="L98" s="117"/>
      <c r="M98" s="117">
        <f t="shared" si="6"/>
        <v>0</v>
      </c>
      <c r="N98" s="117"/>
      <c r="O98" s="117"/>
    </row>
    <row r="99" spans="2:15" ht="38.25" customHeight="1" x14ac:dyDescent="0.25">
      <c r="B99" s="598"/>
      <c r="C99" s="117"/>
      <c r="D99" s="117"/>
      <c r="E99" s="117"/>
      <c r="F99" s="117"/>
      <c r="G99" s="117"/>
      <c r="H99" s="117"/>
      <c r="I99" s="143"/>
      <c r="J99" s="117"/>
      <c r="K99" s="117"/>
      <c r="L99" s="117"/>
      <c r="M99" s="117">
        <f t="shared" si="6"/>
        <v>0</v>
      </c>
      <c r="N99" s="117"/>
      <c r="O99" s="117"/>
    </row>
    <row r="100" spans="2:15" ht="40.5" customHeight="1" x14ac:dyDescent="0.25">
      <c r="B100" s="598"/>
      <c r="C100" s="117"/>
      <c r="D100" s="117"/>
      <c r="E100" s="117"/>
      <c r="F100" s="117"/>
      <c r="G100" s="117"/>
      <c r="H100" s="117"/>
      <c r="I100" s="143"/>
      <c r="J100" s="117"/>
      <c r="K100" s="117"/>
      <c r="L100" s="117"/>
      <c r="M100" s="117">
        <f t="shared" si="6"/>
        <v>0</v>
      </c>
      <c r="N100" s="117"/>
      <c r="O100" s="117"/>
    </row>
    <row r="101" spans="2:15" ht="37.5" customHeight="1" x14ac:dyDescent="0.25">
      <c r="B101" s="598"/>
      <c r="C101" s="117"/>
      <c r="D101" s="117"/>
      <c r="E101" s="117"/>
      <c r="F101" s="117"/>
      <c r="G101" s="117"/>
      <c r="H101" s="117"/>
      <c r="I101" s="143"/>
      <c r="J101" s="117"/>
      <c r="K101" s="117"/>
      <c r="L101" s="117"/>
      <c r="M101" s="117">
        <f t="shared" si="6"/>
        <v>0</v>
      </c>
      <c r="N101" s="117"/>
      <c r="O101" s="117"/>
    </row>
    <row r="102" spans="2:15" ht="45" customHeight="1" x14ac:dyDescent="0.25">
      <c r="B102" s="598"/>
      <c r="C102" s="117"/>
      <c r="D102" s="117"/>
      <c r="E102" s="117"/>
      <c r="F102" s="117"/>
      <c r="G102" s="117"/>
      <c r="H102" s="117"/>
      <c r="I102" s="143"/>
      <c r="J102" s="117"/>
      <c r="K102" s="117"/>
      <c r="L102" s="117"/>
      <c r="M102" s="117">
        <f t="shared" si="6"/>
        <v>0</v>
      </c>
      <c r="N102" s="117"/>
      <c r="O102" s="117"/>
    </row>
    <row r="103" spans="2:15" ht="44.25" customHeight="1" x14ac:dyDescent="0.25">
      <c r="B103" s="599"/>
      <c r="C103" s="117"/>
      <c r="D103" s="117"/>
      <c r="E103" s="117"/>
      <c r="F103" s="117"/>
      <c r="G103" s="117"/>
      <c r="H103" s="117"/>
      <c r="I103" s="143"/>
      <c r="J103" s="117"/>
      <c r="K103" s="117"/>
      <c r="L103" s="117"/>
      <c r="M103" s="117">
        <f t="shared" si="6"/>
        <v>0</v>
      </c>
      <c r="N103" s="117"/>
      <c r="O103" s="117"/>
    </row>
    <row r="104" spans="2:15" ht="15.75" thickBot="1" x14ac:dyDescent="0.3">
      <c r="E104" s="146"/>
      <c r="F104" s="146"/>
      <c r="G104" s="146"/>
      <c r="H104" s="146"/>
      <c r="I104" s="146"/>
      <c r="J104" s="146"/>
      <c r="K104" s="146"/>
    </row>
    <row r="105" spans="2:15" ht="15" customHeight="1" x14ac:dyDescent="0.25">
      <c r="B105" s="588" t="s">
        <v>248</v>
      </c>
      <c r="C105" s="589"/>
      <c r="D105" s="589"/>
      <c r="E105" s="589"/>
      <c r="F105" s="589"/>
      <c r="G105" s="589"/>
      <c r="H105" s="589"/>
      <c r="I105" s="589"/>
      <c r="J105" s="589"/>
      <c r="K105" s="589"/>
      <c r="L105" s="589"/>
      <c r="M105" s="589"/>
      <c r="N105" s="589"/>
      <c r="O105" s="590"/>
    </row>
    <row r="106" spans="2:15" ht="15" customHeight="1" x14ac:dyDescent="0.25">
      <c r="B106" s="591"/>
      <c r="C106" s="592"/>
      <c r="D106" s="592"/>
      <c r="E106" s="592"/>
      <c r="F106" s="592"/>
      <c r="G106" s="592"/>
      <c r="H106" s="592"/>
      <c r="I106" s="592"/>
      <c r="J106" s="592"/>
      <c r="K106" s="592"/>
      <c r="L106" s="592"/>
      <c r="M106" s="592"/>
      <c r="N106" s="592"/>
      <c r="O106" s="593"/>
    </row>
    <row r="107" spans="2:15" ht="35.25" customHeight="1" thickBot="1" x14ac:dyDescent="0.3">
      <c r="B107" s="594"/>
      <c r="C107" s="595"/>
      <c r="D107" s="595"/>
      <c r="E107" s="595"/>
      <c r="F107" s="595"/>
      <c r="G107" s="595"/>
      <c r="H107" s="595"/>
      <c r="I107" s="595"/>
      <c r="J107" s="595"/>
      <c r="K107" s="595"/>
      <c r="L107" s="595"/>
      <c r="M107" s="595"/>
      <c r="N107" s="595"/>
      <c r="O107" s="596"/>
    </row>
    <row r="108" spans="2:15" ht="41.25" customHeight="1" x14ac:dyDescent="0.25">
      <c r="B108" s="581" t="s">
        <v>296</v>
      </c>
      <c r="C108" s="583" t="s">
        <v>63</v>
      </c>
      <c r="D108" s="583" t="s">
        <v>249</v>
      </c>
      <c r="E108" s="585" t="s">
        <v>291</v>
      </c>
      <c r="F108" s="586"/>
      <c r="G108" s="586"/>
      <c r="H108" s="586"/>
      <c r="I108" s="586"/>
      <c r="J108" s="586"/>
      <c r="K108" s="587"/>
      <c r="L108" s="583" t="s">
        <v>250</v>
      </c>
      <c r="M108" s="581" t="s">
        <v>297</v>
      </c>
      <c r="N108" s="581" t="s">
        <v>308</v>
      </c>
      <c r="O108" s="581" t="s">
        <v>309</v>
      </c>
    </row>
    <row r="109" spans="2:15" ht="75" x14ac:dyDescent="0.25">
      <c r="B109" s="582"/>
      <c r="C109" s="584"/>
      <c r="D109" s="584"/>
      <c r="E109" s="186" t="s">
        <v>283</v>
      </c>
      <c r="F109" s="186" t="s">
        <v>284</v>
      </c>
      <c r="G109" s="186" t="s">
        <v>286</v>
      </c>
      <c r="H109" s="186" t="s">
        <v>285</v>
      </c>
      <c r="I109" s="186" t="s">
        <v>287</v>
      </c>
      <c r="J109" s="186" t="s">
        <v>289</v>
      </c>
      <c r="K109" s="186" t="s">
        <v>288</v>
      </c>
      <c r="L109" s="584"/>
      <c r="M109" s="582"/>
      <c r="N109" s="582"/>
      <c r="O109" s="582"/>
    </row>
    <row r="110" spans="2:15" ht="52.5" customHeight="1" x14ac:dyDescent="0.25">
      <c r="B110" s="597">
        <v>8</v>
      </c>
      <c r="C110" s="117"/>
      <c r="D110" s="117"/>
      <c r="E110" s="117"/>
      <c r="F110" s="117"/>
      <c r="G110" s="117"/>
      <c r="H110" s="117"/>
      <c r="I110" s="143"/>
      <c r="J110" s="117"/>
      <c r="K110" s="117"/>
      <c r="L110" s="119"/>
      <c r="M110" s="117">
        <f>SUM(E110:K110)</f>
        <v>0</v>
      </c>
      <c r="N110" s="117"/>
      <c r="O110" s="117"/>
    </row>
    <row r="111" spans="2:15" ht="43.5" customHeight="1" x14ac:dyDescent="0.25">
      <c r="B111" s="598"/>
      <c r="C111" s="117"/>
      <c r="D111" s="117"/>
      <c r="E111" s="117"/>
      <c r="F111" s="117"/>
      <c r="G111" s="117"/>
      <c r="H111" s="117"/>
      <c r="I111" s="143"/>
      <c r="J111" s="117"/>
      <c r="K111" s="117"/>
      <c r="L111" s="117"/>
      <c r="M111" s="117">
        <f t="shared" ref="M111:M117" si="7">SUM(E111:K111)</f>
        <v>0</v>
      </c>
      <c r="N111" s="117"/>
      <c r="O111" s="117"/>
    </row>
    <row r="112" spans="2:15" ht="40.5" customHeight="1" x14ac:dyDescent="0.25">
      <c r="B112" s="598"/>
      <c r="C112" s="117"/>
      <c r="D112" s="117"/>
      <c r="E112" s="117"/>
      <c r="F112" s="117"/>
      <c r="G112" s="117"/>
      <c r="H112" s="117"/>
      <c r="I112" s="143"/>
      <c r="J112" s="117"/>
      <c r="K112" s="117"/>
      <c r="L112" s="117"/>
      <c r="M112" s="117">
        <f t="shared" si="7"/>
        <v>0</v>
      </c>
      <c r="N112" s="117"/>
      <c r="O112" s="117"/>
    </row>
    <row r="113" spans="2:15" ht="40.5" customHeight="1" x14ac:dyDescent="0.25">
      <c r="B113" s="598"/>
      <c r="C113" s="117"/>
      <c r="D113" s="117"/>
      <c r="E113" s="117"/>
      <c r="F113" s="117"/>
      <c r="G113" s="117"/>
      <c r="H113" s="117"/>
      <c r="I113" s="143"/>
      <c r="J113" s="117"/>
      <c r="K113" s="117"/>
      <c r="L113" s="117"/>
      <c r="M113" s="117">
        <f t="shared" si="7"/>
        <v>0</v>
      </c>
      <c r="N113" s="117"/>
      <c r="O113" s="117"/>
    </row>
    <row r="114" spans="2:15" ht="48" customHeight="1" x14ac:dyDescent="0.25">
      <c r="B114" s="598"/>
      <c r="C114" s="117"/>
      <c r="D114" s="117"/>
      <c r="E114" s="117"/>
      <c r="F114" s="117"/>
      <c r="G114" s="117"/>
      <c r="H114" s="117"/>
      <c r="I114" s="143"/>
      <c r="J114" s="117"/>
      <c r="K114" s="117"/>
      <c r="L114" s="117"/>
      <c r="M114" s="117">
        <f t="shared" si="7"/>
        <v>0</v>
      </c>
      <c r="N114" s="117"/>
      <c r="O114" s="117"/>
    </row>
    <row r="115" spans="2:15" ht="37.5" customHeight="1" x14ac:dyDescent="0.25">
      <c r="B115" s="598"/>
      <c r="C115" s="117"/>
      <c r="D115" s="117"/>
      <c r="E115" s="117"/>
      <c r="F115" s="117"/>
      <c r="G115" s="117"/>
      <c r="H115" s="117"/>
      <c r="I115" s="143"/>
      <c r="J115" s="117"/>
      <c r="K115" s="117"/>
      <c r="L115" s="117"/>
      <c r="M115" s="117">
        <f t="shared" si="7"/>
        <v>0</v>
      </c>
      <c r="N115" s="117"/>
      <c r="O115" s="117"/>
    </row>
    <row r="116" spans="2:15" ht="45.75" customHeight="1" x14ac:dyDescent="0.25">
      <c r="B116" s="598"/>
      <c r="C116" s="117"/>
      <c r="D116" s="117"/>
      <c r="E116" s="117"/>
      <c r="F116" s="117"/>
      <c r="G116" s="117"/>
      <c r="H116" s="117"/>
      <c r="I116" s="143"/>
      <c r="J116" s="117"/>
      <c r="K116" s="117"/>
      <c r="L116" s="117"/>
      <c r="M116" s="117">
        <f t="shared" si="7"/>
        <v>0</v>
      </c>
      <c r="N116" s="117"/>
      <c r="O116" s="117"/>
    </row>
    <row r="117" spans="2:15" ht="51.75" customHeight="1" x14ac:dyDescent="0.25">
      <c r="B117" s="599"/>
      <c r="C117" s="117"/>
      <c r="D117" s="117"/>
      <c r="E117" s="117"/>
      <c r="F117" s="117"/>
      <c r="G117" s="117"/>
      <c r="H117" s="117"/>
      <c r="I117" s="143"/>
      <c r="J117" s="117"/>
      <c r="K117" s="117"/>
      <c r="L117" s="117"/>
      <c r="M117" s="117">
        <f t="shared" si="7"/>
        <v>0</v>
      </c>
      <c r="N117" s="117"/>
      <c r="O117" s="117"/>
    </row>
    <row r="118" spans="2:15" ht="25.5" customHeight="1" thickBot="1" x14ac:dyDescent="0.3"/>
    <row r="119" spans="2:15" ht="15" customHeight="1" x14ac:dyDescent="0.25">
      <c r="B119" s="588" t="s">
        <v>248</v>
      </c>
      <c r="C119" s="589"/>
      <c r="D119" s="589"/>
      <c r="E119" s="589"/>
      <c r="F119" s="589"/>
      <c r="G119" s="589"/>
      <c r="H119" s="589"/>
      <c r="I119" s="589"/>
      <c r="J119" s="589"/>
      <c r="K119" s="589"/>
      <c r="L119" s="589"/>
      <c r="M119" s="589"/>
      <c r="N119" s="589"/>
      <c r="O119" s="590"/>
    </row>
    <row r="120" spans="2:15" ht="15" customHeight="1" x14ac:dyDescent="0.25">
      <c r="B120" s="591"/>
      <c r="C120" s="592"/>
      <c r="D120" s="592"/>
      <c r="E120" s="592"/>
      <c r="F120" s="592"/>
      <c r="G120" s="592"/>
      <c r="H120" s="592"/>
      <c r="I120" s="592"/>
      <c r="J120" s="592"/>
      <c r="K120" s="592"/>
      <c r="L120" s="592"/>
      <c r="M120" s="592"/>
      <c r="N120" s="592"/>
      <c r="O120" s="593"/>
    </row>
    <row r="121" spans="2:15" ht="15.75" customHeight="1" thickBot="1" x14ac:dyDescent="0.3">
      <c r="B121" s="594"/>
      <c r="C121" s="595"/>
      <c r="D121" s="595"/>
      <c r="E121" s="595"/>
      <c r="F121" s="595"/>
      <c r="G121" s="595"/>
      <c r="H121" s="595"/>
      <c r="I121" s="595"/>
      <c r="J121" s="595"/>
      <c r="K121" s="595"/>
      <c r="L121" s="595"/>
      <c r="M121" s="595"/>
      <c r="N121" s="595"/>
      <c r="O121" s="596"/>
    </row>
    <row r="122" spans="2:15" ht="43.5" customHeight="1" x14ac:dyDescent="0.25">
      <c r="B122" s="581" t="s">
        <v>296</v>
      </c>
      <c r="C122" s="583" t="s">
        <v>63</v>
      </c>
      <c r="D122" s="583" t="s">
        <v>249</v>
      </c>
      <c r="E122" s="585" t="s">
        <v>291</v>
      </c>
      <c r="F122" s="586"/>
      <c r="G122" s="586"/>
      <c r="H122" s="586"/>
      <c r="I122" s="586"/>
      <c r="J122" s="586"/>
      <c r="K122" s="587"/>
      <c r="L122" s="583" t="s">
        <v>250</v>
      </c>
      <c r="M122" s="581" t="s">
        <v>297</v>
      </c>
      <c r="N122" s="581" t="s">
        <v>308</v>
      </c>
      <c r="O122" s="581" t="s">
        <v>309</v>
      </c>
    </row>
    <row r="123" spans="2:15" ht="75" x14ac:dyDescent="0.25">
      <c r="B123" s="582"/>
      <c r="C123" s="584"/>
      <c r="D123" s="584"/>
      <c r="E123" s="186" t="s">
        <v>283</v>
      </c>
      <c r="F123" s="186" t="s">
        <v>284</v>
      </c>
      <c r="G123" s="186" t="s">
        <v>286</v>
      </c>
      <c r="H123" s="186" t="s">
        <v>285</v>
      </c>
      <c r="I123" s="186" t="s">
        <v>287</v>
      </c>
      <c r="J123" s="186" t="s">
        <v>289</v>
      </c>
      <c r="K123" s="186" t="s">
        <v>288</v>
      </c>
      <c r="L123" s="584"/>
      <c r="M123" s="582"/>
      <c r="N123" s="582"/>
      <c r="O123" s="582"/>
    </row>
    <row r="124" spans="2:15" ht="47.25" customHeight="1" x14ac:dyDescent="0.25">
      <c r="B124" s="597">
        <v>9</v>
      </c>
      <c r="C124" s="117"/>
      <c r="D124" s="117"/>
      <c r="E124" s="117"/>
      <c r="F124" s="117"/>
      <c r="G124" s="117"/>
      <c r="H124" s="117"/>
      <c r="I124" s="143"/>
      <c r="J124" s="117"/>
      <c r="K124" s="117"/>
      <c r="L124" s="119"/>
      <c r="M124" s="117">
        <f>SUM(E124:K124)</f>
        <v>0</v>
      </c>
      <c r="N124" s="117"/>
      <c r="O124" s="117"/>
    </row>
    <row r="125" spans="2:15" ht="39.75" customHeight="1" x14ac:dyDescent="0.25">
      <c r="B125" s="598"/>
      <c r="C125" s="117"/>
      <c r="D125" s="117"/>
      <c r="E125" s="117"/>
      <c r="F125" s="117"/>
      <c r="G125" s="117"/>
      <c r="H125" s="117"/>
      <c r="I125" s="143"/>
      <c r="J125" s="117"/>
      <c r="K125" s="117"/>
      <c r="L125" s="117"/>
      <c r="M125" s="117">
        <f t="shared" ref="M125:M131" si="8">SUM(E125:K125)</f>
        <v>0</v>
      </c>
      <c r="N125" s="117"/>
      <c r="O125" s="117"/>
    </row>
    <row r="126" spans="2:15" ht="40.5" customHeight="1" x14ac:dyDescent="0.25">
      <c r="B126" s="598"/>
      <c r="C126" s="117"/>
      <c r="D126" s="117"/>
      <c r="E126" s="117"/>
      <c r="F126" s="117"/>
      <c r="G126" s="117"/>
      <c r="H126" s="117"/>
      <c r="I126" s="143"/>
      <c r="J126" s="117"/>
      <c r="K126" s="117"/>
      <c r="L126" s="117"/>
      <c r="M126" s="117">
        <f t="shared" si="8"/>
        <v>0</v>
      </c>
      <c r="N126" s="117"/>
      <c r="O126" s="117"/>
    </row>
    <row r="127" spans="2:15" ht="40.5" customHeight="1" x14ac:dyDescent="0.25">
      <c r="B127" s="598"/>
      <c r="C127" s="117"/>
      <c r="D127" s="117"/>
      <c r="E127" s="117"/>
      <c r="F127" s="117"/>
      <c r="G127" s="117"/>
      <c r="H127" s="117"/>
      <c r="I127" s="143"/>
      <c r="J127" s="117"/>
      <c r="K127" s="117"/>
      <c r="L127" s="117"/>
      <c r="M127" s="117">
        <f t="shared" si="8"/>
        <v>0</v>
      </c>
      <c r="N127" s="117"/>
      <c r="O127" s="117"/>
    </row>
    <row r="128" spans="2:15" ht="47.25" customHeight="1" x14ac:dyDescent="0.25">
      <c r="B128" s="598"/>
      <c r="C128" s="117"/>
      <c r="D128" s="117"/>
      <c r="E128" s="117"/>
      <c r="F128" s="117"/>
      <c r="G128" s="117"/>
      <c r="H128" s="117"/>
      <c r="I128" s="143"/>
      <c r="J128" s="117"/>
      <c r="K128" s="117"/>
      <c r="L128" s="117"/>
      <c r="M128" s="117">
        <f t="shared" si="8"/>
        <v>0</v>
      </c>
      <c r="N128" s="117"/>
      <c r="O128" s="117"/>
    </row>
    <row r="129" spans="2:15" ht="41.25" customHeight="1" x14ac:dyDescent="0.25">
      <c r="B129" s="598"/>
      <c r="C129" s="117"/>
      <c r="D129" s="117"/>
      <c r="E129" s="117"/>
      <c r="F129" s="117"/>
      <c r="G129" s="117"/>
      <c r="H129" s="117"/>
      <c r="I129" s="143"/>
      <c r="J129" s="117"/>
      <c r="K129" s="117"/>
      <c r="L129" s="117"/>
      <c r="M129" s="117">
        <f t="shared" si="8"/>
        <v>0</v>
      </c>
      <c r="N129" s="117"/>
      <c r="O129" s="117"/>
    </row>
    <row r="130" spans="2:15" ht="41.25" customHeight="1" x14ac:dyDescent="0.25">
      <c r="B130" s="598"/>
      <c r="C130" s="117"/>
      <c r="D130" s="117"/>
      <c r="E130" s="117"/>
      <c r="F130" s="117"/>
      <c r="G130" s="117"/>
      <c r="H130" s="117"/>
      <c r="I130" s="143"/>
      <c r="J130" s="117"/>
      <c r="K130" s="117"/>
      <c r="L130" s="117"/>
      <c r="M130" s="117">
        <f t="shared" si="8"/>
        <v>0</v>
      </c>
      <c r="N130" s="117"/>
      <c r="O130" s="117"/>
    </row>
    <row r="131" spans="2:15" ht="41.25" customHeight="1" x14ac:dyDescent="0.25">
      <c r="B131" s="599"/>
      <c r="C131" s="117"/>
      <c r="D131" s="117"/>
      <c r="E131" s="117"/>
      <c r="F131" s="117"/>
      <c r="G131" s="117"/>
      <c r="H131" s="117"/>
      <c r="I131" s="143"/>
      <c r="J131" s="117"/>
      <c r="K131" s="117"/>
      <c r="L131" s="117"/>
      <c r="M131" s="117">
        <f t="shared" si="8"/>
        <v>0</v>
      </c>
      <c r="N131" s="117"/>
      <c r="O131" s="117"/>
    </row>
    <row r="132" spans="2:15" ht="15.75" thickBot="1" x14ac:dyDescent="0.3">
      <c r="E132" s="146"/>
      <c r="F132" s="146"/>
      <c r="G132" s="146"/>
      <c r="H132" s="146"/>
      <c r="I132" s="146"/>
      <c r="J132" s="146"/>
      <c r="K132" s="146"/>
      <c r="L132" s="147"/>
    </row>
    <row r="133" spans="2:15" ht="15" customHeight="1" x14ac:dyDescent="0.25">
      <c r="B133" s="588" t="s">
        <v>248</v>
      </c>
      <c r="C133" s="589"/>
      <c r="D133" s="589"/>
      <c r="E133" s="589"/>
      <c r="F133" s="589"/>
      <c r="G133" s="589"/>
      <c r="H133" s="589"/>
      <c r="I133" s="589"/>
      <c r="J133" s="589"/>
      <c r="K133" s="589"/>
      <c r="L133" s="589"/>
      <c r="M133" s="589"/>
      <c r="N133" s="589"/>
      <c r="O133" s="590"/>
    </row>
    <row r="134" spans="2:15" ht="15" customHeight="1" x14ac:dyDescent="0.25">
      <c r="B134" s="591"/>
      <c r="C134" s="592"/>
      <c r="D134" s="592"/>
      <c r="E134" s="592"/>
      <c r="F134" s="592"/>
      <c r="G134" s="592"/>
      <c r="H134" s="592"/>
      <c r="I134" s="592"/>
      <c r="J134" s="592"/>
      <c r="K134" s="592"/>
      <c r="L134" s="592"/>
      <c r="M134" s="592"/>
      <c r="N134" s="592"/>
      <c r="O134" s="593"/>
    </row>
    <row r="135" spans="2:15" ht="15.75" customHeight="1" thickBot="1" x14ac:dyDescent="0.3">
      <c r="B135" s="594"/>
      <c r="C135" s="595"/>
      <c r="D135" s="595"/>
      <c r="E135" s="595"/>
      <c r="F135" s="595"/>
      <c r="G135" s="595"/>
      <c r="H135" s="595"/>
      <c r="I135" s="595"/>
      <c r="J135" s="595"/>
      <c r="K135" s="595"/>
      <c r="L135" s="595"/>
      <c r="M135" s="595"/>
      <c r="N135" s="595"/>
      <c r="O135" s="596"/>
    </row>
    <row r="136" spans="2:15" ht="45.75" customHeight="1" x14ac:dyDescent="0.25">
      <c r="B136" s="581" t="s">
        <v>296</v>
      </c>
      <c r="C136" s="583" t="s">
        <v>63</v>
      </c>
      <c r="D136" s="583" t="s">
        <v>249</v>
      </c>
      <c r="E136" s="585" t="s">
        <v>291</v>
      </c>
      <c r="F136" s="586"/>
      <c r="G136" s="586"/>
      <c r="H136" s="586"/>
      <c r="I136" s="586"/>
      <c r="J136" s="586"/>
      <c r="K136" s="587"/>
      <c r="L136" s="583" t="s">
        <v>250</v>
      </c>
      <c r="M136" s="581" t="s">
        <v>297</v>
      </c>
      <c r="N136" s="581" t="s">
        <v>308</v>
      </c>
      <c r="O136" s="581" t="s">
        <v>309</v>
      </c>
    </row>
    <row r="137" spans="2:15" ht="75" x14ac:dyDescent="0.25">
      <c r="B137" s="582"/>
      <c r="C137" s="584"/>
      <c r="D137" s="584"/>
      <c r="E137" s="186" t="s">
        <v>283</v>
      </c>
      <c r="F137" s="186" t="s">
        <v>284</v>
      </c>
      <c r="G137" s="186" t="s">
        <v>286</v>
      </c>
      <c r="H137" s="186" t="s">
        <v>285</v>
      </c>
      <c r="I137" s="186" t="s">
        <v>287</v>
      </c>
      <c r="J137" s="186" t="s">
        <v>289</v>
      </c>
      <c r="K137" s="186" t="s">
        <v>288</v>
      </c>
      <c r="L137" s="584"/>
      <c r="M137" s="582"/>
      <c r="N137" s="582"/>
      <c r="O137" s="582"/>
    </row>
    <row r="138" spans="2:15" ht="47.25" customHeight="1" x14ac:dyDescent="0.25">
      <c r="B138" s="597">
        <v>10</v>
      </c>
      <c r="C138" s="117"/>
      <c r="D138" s="117"/>
      <c r="E138" s="117"/>
      <c r="F138" s="117"/>
      <c r="G138" s="117"/>
      <c r="H138" s="117"/>
      <c r="I138" s="143"/>
      <c r="J138" s="117"/>
      <c r="K138" s="117"/>
      <c r="L138" s="119"/>
      <c r="M138" s="117">
        <f>SUM(E138:K138)</f>
        <v>0</v>
      </c>
      <c r="N138" s="117"/>
      <c r="O138" s="117"/>
    </row>
    <row r="139" spans="2:15" ht="38.25" customHeight="1" x14ac:dyDescent="0.25">
      <c r="B139" s="598"/>
      <c r="C139" s="117"/>
      <c r="D139" s="117"/>
      <c r="E139" s="117"/>
      <c r="F139" s="117"/>
      <c r="G139" s="117"/>
      <c r="H139" s="117"/>
      <c r="I139" s="143"/>
      <c r="J139" s="117"/>
      <c r="K139" s="117"/>
      <c r="L139" s="117"/>
      <c r="M139" s="117">
        <f t="shared" ref="M139:M145" si="9">SUM(E139:K139)</f>
        <v>0</v>
      </c>
      <c r="N139" s="117"/>
      <c r="O139" s="117"/>
    </row>
    <row r="140" spans="2:15" ht="42" customHeight="1" x14ac:dyDescent="0.25">
      <c r="B140" s="598"/>
      <c r="C140" s="117"/>
      <c r="D140" s="117"/>
      <c r="E140" s="117"/>
      <c r="F140" s="117"/>
      <c r="G140" s="117"/>
      <c r="H140" s="117"/>
      <c r="I140" s="143"/>
      <c r="J140" s="117"/>
      <c r="K140" s="117"/>
      <c r="L140" s="117"/>
      <c r="M140" s="117">
        <f t="shared" si="9"/>
        <v>0</v>
      </c>
      <c r="N140" s="117"/>
      <c r="O140" s="117"/>
    </row>
    <row r="141" spans="2:15" ht="45" customHeight="1" x14ac:dyDescent="0.25">
      <c r="B141" s="598"/>
      <c r="C141" s="117"/>
      <c r="D141" s="117"/>
      <c r="E141" s="117"/>
      <c r="F141" s="117"/>
      <c r="G141" s="117"/>
      <c r="H141" s="117"/>
      <c r="I141" s="143"/>
      <c r="J141" s="117"/>
      <c r="K141" s="117"/>
      <c r="L141" s="117"/>
      <c r="M141" s="117">
        <f t="shared" si="9"/>
        <v>0</v>
      </c>
      <c r="N141" s="117"/>
      <c r="O141" s="117"/>
    </row>
    <row r="142" spans="2:15" ht="43.5" customHeight="1" x14ac:dyDescent="0.25">
      <c r="B142" s="598"/>
      <c r="C142" s="117"/>
      <c r="D142" s="117"/>
      <c r="E142" s="117"/>
      <c r="F142" s="117"/>
      <c r="G142" s="117"/>
      <c r="H142" s="117"/>
      <c r="I142" s="143"/>
      <c r="J142" s="117"/>
      <c r="K142" s="117"/>
      <c r="L142" s="117"/>
      <c r="M142" s="117">
        <f t="shared" si="9"/>
        <v>0</v>
      </c>
      <c r="N142" s="117"/>
      <c r="O142" s="117"/>
    </row>
    <row r="143" spans="2:15" ht="42" customHeight="1" x14ac:dyDescent="0.25">
      <c r="B143" s="598"/>
      <c r="C143" s="117"/>
      <c r="D143" s="117"/>
      <c r="E143" s="117"/>
      <c r="F143" s="117"/>
      <c r="G143" s="117"/>
      <c r="H143" s="117"/>
      <c r="I143" s="143"/>
      <c r="J143" s="117"/>
      <c r="K143" s="117"/>
      <c r="L143" s="117"/>
      <c r="M143" s="117">
        <f t="shared" si="9"/>
        <v>0</v>
      </c>
      <c r="N143" s="117"/>
      <c r="O143" s="117"/>
    </row>
    <row r="144" spans="2:15" ht="51" customHeight="1" x14ac:dyDescent="0.25">
      <c r="B144" s="598"/>
      <c r="C144" s="117"/>
      <c r="D144" s="117"/>
      <c r="E144" s="117"/>
      <c r="F144" s="117"/>
      <c r="G144" s="117"/>
      <c r="H144" s="117"/>
      <c r="I144" s="143"/>
      <c r="J144" s="117"/>
      <c r="K144" s="117"/>
      <c r="L144" s="117"/>
      <c r="M144" s="117">
        <f t="shared" si="9"/>
        <v>0</v>
      </c>
      <c r="N144" s="117"/>
      <c r="O144" s="117"/>
    </row>
    <row r="145" spans="2:15" ht="49.5" customHeight="1" x14ac:dyDescent="0.25">
      <c r="B145" s="599"/>
      <c r="C145" s="117"/>
      <c r="D145" s="117"/>
      <c r="E145" s="117"/>
      <c r="F145" s="117"/>
      <c r="G145" s="117"/>
      <c r="H145" s="117"/>
      <c r="I145" s="143"/>
      <c r="J145" s="117"/>
      <c r="K145" s="117"/>
      <c r="L145" s="117"/>
      <c r="M145" s="117">
        <f t="shared" si="9"/>
        <v>0</v>
      </c>
      <c r="N145" s="117"/>
      <c r="O145" s="117"/>
    </row>
    <row r="146" spans="2:15" ht="15.75" thickBot="1" x14ac:dyDescent="0.3">
      <c r="E146" s="146"/>
      <c r="F146" s="146"/>
      <c r="G146" s="146"/>
      <c r="H146" s="146"/>
      <c r="I146" s="146"/>
      <c r="J146" s="146"/>
      <c r="K146" s="146"/>
    </row>
    <row r="147" spans="2:15" ht="15" customHeight="1" x14ac:dyDescent="0.25">
      <c r="B147" s="588" t="s">
        <v>248</v>
      </c>
      <c r="C147" s="589"/>
      <c r="D147" s="589"/>
      <c r="E147" s="589"/>
      <c r="F147" s="589"/>
      <c r="G147" s="589"/>
      <c r="H147" s="589"/>
      <c r="I147" s="589"/>
      <c r="J147" s="589"/>
      <c r="K147" s="589"/>
      <c r="L147" s="589"/>
      <c r="M147" s="589"/>
      <c r="N147" s="589"/>
      <c r="O147" s="590"/>
    </row>
    <row r="148" spans="2:15" ht="15" customHeight="1" x14ac:dyDescent="0.25">
      <c r="B148" s="591"/>
      <c r="C148" s="592"/>
      <c r="D148" s="592"/>
      <c r="E148" s="592"/>
      <c r="F148" s="592"/>
      <c r="G148" s="592"/>
      <c r="H148" s="592"/>
      <c r="I148" s="592"/>
      <c r="J148" s="592"/>
      <c r="K148" s="592"/>
      <c r="L148" s="592"/>
      <c r="M148" s="592"/>
      <c r="N148" s="592"/>
      <c r="O148" s="593"/>
    </row>
    <row r="149" spans="2:15" ht="15.75" customHeight="1" thickBot="1" x14ac:dyDescent="0.3">
      <c r="B149" s="594"/>
      <c r="C149" s="595"/>
      <c r="D149" s="595"/>
      <c r="E149" s="595"/>
      <c r="F149" s="595"/>
      <c r="G149" s="595"/>
      <c r="H149" s="595"/>
      <c r="I149" s="595"/>
      <c r="J149" s="595"/>
      <c r="K149" s="595"/>
      <c r="L149" s="595"/>
      <c r="M149" s="595"/>
      <c r="N149" s="595"/>
      <c r="O149" s="596"/>
    </row>
    <row r="150" spans="2:15" ht="49.5" customHeight="1" x14ac:dyDescent="0.25">
      <c r="B150" s="581" t="s">
        <v>296</v>
      </c>
      <c r="C150" s="583" t="s">
        <v>63</v>
      </c>
      <c r="D150" s="583" t="s">
        <v>249</v>
      </c>
      <c r="E150" s="585" t="s">
        <v>291</v>
      </c>
      <c r="F150" s="586"/>
      <c r="G150" s="586"/>
      <c r="H150" s="586"/>
      <c r="I150" s="586"/>
      <c r="J150" s="586"/>
      <c r="K150" s="587"/>
      <c r="L150" s="583" t="s">
        <v>250</v>
      </c>
      <c r="M150" s="581" t="s">
        <v>297</v>
      </c>
      <c r="N150" s="581" t="s">
        <v>308</v>
      </c>
      <c r="O150" s="581" t="s">
        <v>309</v>
      </c>
    </row>
    <row r="151" spans="2:15" ht="72.75" customHeight="1" x14ac:dyDescent="0.25">
      <c r="B151" s="582"/>
      <c r="C151" s="584"/>
      <c r="D151" s="584"/>
      <c r="E151" s="186" t="s">
        <v>283</v>
      </c>
      <c r="F151" s="186" t="s">
        <v>284</v>
      </c>
      <c r="G151" s="186" t="s">
        <v>286</v>
      </c>
      <c r="H151" s="186" t="s">
        <v>285</v>
      </c>
      <c r="I151" s="186" t="s">
        <v>287</v>
      </c>
      <c r="J151" s="186" t="s">
        <v>289</v>
      </c>
      <c r="K151" s="186" t="s">
        <v>288</v>
      </c>
      <c r="L151" s="584"/>
      <c r="M151" s="582"/>
      <c r="N151" s="582"/>
      <c r="O151" s="582"/>
    </row>
    <row r="152" spans="2:15" ht="51" customHeight="1" x14ac:dyDescent="0.25">
      <c r="B152" s="597">
        <v>11</v>
      </c>
      <c r="C152" s="117"/>
      <c r="D152" s="117"/>
      <c r="E152" s="117"/>
      <c r="F152" s="117"/>
      <c r="G152" s="117"/>
      <c r="H152" s="117"/>
      <c r="I152" s="143"/>
      <c r="J152" s="117"/>
      <c r="K152" s="117"/>
      <c r="L152" s="119"/>
      <c r="M152" s="117">
        <f>SUM(E152:K152)</f>
        <v>0</v>
      </c>
      <c r="N152" s="117"/>
      <c r="O152" s="117"/>
    </row>
    <row r="153" spans="2:15" ht="44.25" customHeight="1" x14ac:dyDescent="0.25">
      <c r="B153" s="598"/>
      <c r="C153" s="117"/>
      <c r="D153" s="117"/>
      <c r="E153" s="117"/>
      <c r="F153" s="117"/>
      <c r="G153" s="117"/>
      <c r="H153" s="117"/>
      <c r="I153" s="143"/>
      <c r="J153" s="117"/>
      <c r="K153" s="117"/>
      <c r="L153" s="117"/>
      <c r="M153" s="117">
        <f t="shared" ref="M153:M159" si="10">SUM(E153:K153)</f>
        <v>0</v>
      </c>
      <c r="N153" s="117"/>
      <c r="O153" s="117"/>
    </row>
    <row r="154" spans="2:15" ht="40.5" customHeight="1" x14ac:dyDescent="0.25">
      <c r="B154" s="598"/>
      <c r="C154" s="117"/>
      <c r="D154" s="117"/>
      <c r="E154" s="117"/>
      <c r="F154" s="117"/>
      <c r="G154" s="117"/>
      <c r="H154" s="117"/>
      <c r="I154" s="143"/>
      <c r="J154" s="117"/>
      <c r="K154" s="117"/>
      <c r="L154" s="117"/>
      <c r="M154" s="117">
        <f t="shared" si="10"/>
        <v>0</v>
      </c>
      <c r="N154" s="117"/>
      <c r="O154" s="117"/>
    </row>
    <row r="155" spans="2:15" ht="39.75" customHeight="1" x14ac:dyDescent="0.25">
      <c r="B155" s="598"/>
      <c r="C155" s="117"/>
      <c r="D155" s="117"/>
      <c r="E155" s="117"/>
      <c r="F155" s="117"/>
      <c r="G155" s="117"/>
      <c r="H155" s="117"/>
      <c r="I155" s="143"/>
      <c r="J155" s="117"/>
      <c r="K155" s="117"/>
      <c r="L155" s="117"/>
      <c r="M155" s="117">
        <f t="shared" si="10"/>
        <v>0</v>
      </c>
      <c r="N155" s="117"/>
      <c r="O155" s="117"/>
    </row>
    <row r="156" spans="2:15" ht="44.25" customHeight="1" x14ac:dyDescent="0.25">
      <c r="B156" s="598"/>
      <c r="C156" s="117"/>
      <c r="D156" s="117"/>
      <c r="E156" s="117"/>
      <c r="F156" s="117"/>
      <c r="G156" s="117"/>
      <c r="H156" s="117"/>
      <c r="I156" s="143"/>
      <c r="J156" s="117"/>
      <c r="K156" s="117"/>
      <c r="L156" s="117"/>
      <c r="M156" s="117">
        <f t="shared" si="10"/>
        <v>0</v>
      </c>
      <c r="N156" s="117"/>
      <c r="O156" s="117"/>
    </row>
    <row r="157" spans="2:15" ht="51.75" customHeight="1" x14ac:dyDescent="0.25">
      <c r="B157" s="598"/>
      <c r="C157" s="117"/>
      <c r="D157" s="117"/>
      <c r="E157" s="117"/>
      <c r="F157" s="117"/>
      <c r="G157" s="117"/>
      <c r="H157" s="117"/>
      <c r="I157" s="143"/>
      <c r="J157" s="117"/>
      <c r="K157" s="117"/>
      <c r="L157" s="117"/>
      <c r="M157" s="117">
        <f t="shared" si="10"/>
        <v>0</v>
      </c>
      <c r="N157" s="117"/>
      <c r="O157" s="117"/>
    </row>
    <row r="158" spans="2:15" ht="41.25" customHeight="1" x14ac:dyDescent="0.25">
      <c r="B158" s="598"/>
      <c r="C158" s="117"/>
      <c r="D158" s="117"/>
      <c r="E158" s="117"/>
      <c r="F158" s="117"/>
      <c r="G158" s="117"/>
      <c r="H158" s="117"/>
      <c r="I158" s="143"/>
      <c r="J158" s="117"/>
      <c r="K158" s="117"/>
      <c r="L158" s="117"/>
      <c r="M158" s="117">
        <f t="shared" si="10"/>
        <v>0</v>
      </c>
      <c r="N158" s="117"/>
      <c r="O158" s="117"/>
    </row>
    <row r="159" spans="2:15" ht="48" customHeight="1" x14ac:dyDescent="0.25">
      <c r="B159" s="599"/>
      <c r="C159" s="117"/>
      <c r="D159" s="117"/>
      <c r="E159" s="117"/>
      <c r="F159" s="117"/>
      <c r="G159" s="117"/>
      <c r="H159" s="117"/>
      <c r="I159" s="143"/>
      <c r="J159" s="117"/>
      <c r="K159" s="117"/>
      <c r="L159" s="117"/>
      <c r="M159" s="117">
        <f t="shared" si="10"/>
        <v>0</v>
      </c>
      <c r="N159" s="117"/>
      <c r="O159" s="117"/>
    </row>
    <row r="160" spans="2:15" x14ac:dyDescent="0.25">
      <c r="E160" s="146"/>
      <c r="F160" s="146"/>
      <c r="G160" s="146"/>
      <c r="H160" s="146"/>
      <c r="I160" s="146"/>
      <c r="J160" s="146"/>
      <c r="K160" s="146"/>
    </row>
    <row r="161" spans="2:15" ht="15.75" thickBot="1" x14ac:dyDescent="0.3">
      <c r="E161" s="146"/>
      <c r="F161" s="146"/>
      <c r="G161" s="146"/>
      <c r="H161" s="146"/>
      <c r="I161" s="146"/>
      <c r="J161" s="146"/>
      <c r="K161" s="146"/>
    </row>
    <row r="162" spans="2:15" ht="29.25" customHeight="1" x14ac:dyDescent="0.25">
      <c r="B162" s="588" t="s">
        <v>248</v>
      </c>
      <c r="C162" s="589"/>
      <c r="D162" s="589"/>
      <c r="E162" s="589"/>
      <c r="F162" s="589"/>
      <c r="G162" s="589"/>
      <c r="H162" s="589"/>
      <c r="I162" s="589"/>
      <c r="J162" s="589"/>
      <c r="K162" s="589"/>
      <c r="L162" s="589"/>
      <c r="M162" s="589"/>
      <c r="N162" s="589"/>
      <c r="O162" s="590"/>
    </row>
    <row r="163" spans="2:15" ht="15" customHeight="1" x14ac:dyDescent="0.25">
      <c r="B163" s="591"/>
      <c r="C163" s="592"/>
      <c r="D163" s="592"/>
      <c r="E163" s="592"/>
      <c r="F163" s="592"/>
      <c r="G163" s="592"/>
      <c r="H163" s="592"/>
      <c r="I163" s="592"/>
      <c r="J163" s="592"/>
      <c r="K163" s="592"/>
      <c r="L163" s="592"/>
      <c r="M163" s="592"/>
      <c r="N163" s="592"/>
      <c r="O163" s="593"/>
    </row>
    <row r="164" spans="2:15" ht="23.25" customHeight="1" thickBot="1" x14ac:dyDescent="0.3">
      <c r="B164" s="594"/>
      <c r="C164" s="595"/>
      <c r="D164" s="595"/>
      <c r="E164" s="595"/>
      <c r="F164" s="595"/>
      <c r="G164" s="595"/>
      <c r="H164" s="595"/>
      <c r="I164" s="595"/>
      <c r="J164" s="595"/>
      <c r="K164" s="595"/>
      <c r="L164" s="595"/>
      <c r="M164" s="595"/>
      <c r="N164" s="595"/>
      <c r="O164" s="596"/>
    </row>
    <row r="165" spans="2:15" ht="45" customHeight="1" x14ac:dyDescent="0.25">
      <c r="B165" s="581" t="s">
        <v>296</v>
      </c>
      <c r="C165" s="583" t="s">
        <v>63</v>
      </c>
      <c r="D165" s="583" t="s">
        <v>249</v>
      </c>
      <c r="E165" s="585" t="s">
        <v>291</v>
      </c>
      <c r="F165" s="586"/>
      <c r="G165" s="586"/>
      <c r="H165" s="586"/>
      <c r="I165" s="586"/>
      <c r="J165" s="586"/>
      <c r="K165" s="587"/>
      <c r="L165" s="583" t="s">
        <v>250</v>
      </c>
      <c r="M165" s="581" t="s">
        <v>297</v>
      </c>
      <c r="N165" s="581" t="s">
        <v>308</v>
      </c>
      <c r="O165" s="581" t="s">
        <v>309</v>
      </c>
    </row>
    <row r="166" spans="2:15" ht="75" x14ac:dyDescent="0.25">
      <c r="B166" s="582"/>
      <c r="C166" s="584"/>
      <c r="D166" s="584"/>
      <c r="E166" s="186" t="s">
        <v>283</v>
      </c>
      <c r="F166" s="186" t="s">
        <v>284</v>
      </c>
      <c r="G166" s="186" t="s">
        <v>286</v>
      </c>
      <c r="H166" s="186" t="s">
        <v>285</v>
      </c>
      <c r="I166" s="186" t="s">
        <v>287</v>
      </c>
      <c r="J166" s="186" t="s">
        <v>289</v>
      </c>
      <c r="K166" s="186" t="s">
        <v>288</v>
      </c>
      <c r="L166" s="584"/>
      <c r="M166" s="582"/>
      <c r="N166" s="582"/>
      <c r="O166" s="582"/>
    </row>
    <row r="167" spans="2:15" ht="45.75" customHeight="1" x14ac:dyDescent="0.25">
      <c r="B167" s="597">
        <v>12</v>
      </c>
      <c r="C167" s="117"/>
      <c r="D167" s="117"/>
      <c r="E167" s="117"/>
      <c r="F167" s="117"/>
      <c r="G167" s="117"/>
      <c r="H167" s="117"/>
      <c r="I167" s="143"/>
      <c r="J167" s="117"/>
      <c r="K167" s="117"/>
      <c r="L167" s="119"/>
      <c r="M167" s="117">
        <f>SUM(E167:K167)</f>
        <v>0</v>
      </c>
      <c r="N167" s="117"/>
      <c r="O167" s="117"/>
    </row>
    <row r="168" spans="2:15" ht="45.75" customHeight="1" x14ac:dyDescent="0.25">
      <c r="B168" s="598"/>
      <c r="C168" s="117"/>
      <c r="D168" s="117"/>
      <c r="E168" s="117"/>
      <c r="F168" s="117"/>
      <c r="G168" s="117"/>
      <c r="H168" s="117"/>
      <c r="I168" s="143"/>
      <c r="J168" s="117"/>
      <c r="K168" s="117"/>
      <c r="L168" s="117"/>
      <c r="M168" s="117">
        <f t="shared" ref="M168:M174" si="11">SUM(E168:K168)</f>
        <v>0</v>
      </c>
      <c r="N168" s="117"/>
      <c r="O168" s="117"/>
    </row>
    <row r="169" spans="2:15" ht="45" customHeight="1" x14ac:dyDescent="0.25">
      <c r="B169" s="598"/>
      <c r="C169" s="117"/>
      <c r="D169" s="117"/>
      <c r="E169" s="117"/>
      <c r="F169" s="117"/>
      <c r="G169" s="117"/>
      <c r="H169" s="117"/>
      <c r="I169" s="143"/>
      <c r="J169" s="117"/>
      <c r="K169" s="117"/>
      <c r="L169" s="117"/>
      <c r="M169" s="117">
        <f t="shared" si="11"/>
        <v>0</v>
      </c>
      <c r="N169" s="117"/>
      <c r="O169" s="117"/>
    </row>
    <row r="170" spans="2:15" ht="40.5" customHeight="1" x14ac:dyDescent="0.25">
      <c r="B170" s="598"/>
      <c r="C170" s="117"/>
      <c r="D170" s="117"/>
      <c r="E170" s="117"/>
      <c r="F170" s="117"/>
      <c r="G170" s="117"/>
      <c r="H170" s="117"/>
      <c r="I170" s="143"/>
      <c r="J170" s="117"/>
      <c r="K170" s="117"/>
      <c r="L170" s="117"/>
      <c r="M170" s="117">
        <f t="shared" si="11"/>
        <v>0</v>
      </c>
      <c r="N170" s="117"/>
      <c r="O170" s="117"/>
    </row>
    <row r="171" spans="2:15" ht="39.75" customHeight="1" x14ac:dyDescent="0.25">
      <c r="B171" s="598"/>
      <c r="C171" s="117"/>
      <c r="D171" s="117"/>
      <c r="E171" s="117"/>
      <c r="F171" s="117"/>
      <c r="G171" s="117"/>
      <c r="H171" s="117"/>
      <c r="I171" s="143"/>
      <c r="J171" s="117"/>
      <c r="K171" s="117"/>
      <c r="L171" s="117"/>
      <c r="M171" s="117">
        <f t="shared" si="11"/>
        <v>0</v>
      </c>
      <c r="N171" s="117"/>
      <c r="O171" s="117"/>
    </row>
    <row r="172" spans="2:15" ht="49.5" customHeight="1" x14ac:dyDescent="0.25">
      <c r="B172" s="598"/>
      <c r="C172" s="117"/>
      <c r="D172" s="117"/>
      <c r="E172" s="117"/>
      <c r="F172" s="117"/>
      <c r="G172" s="117"/>
      <c r="H172" s="117"/>
      <c r="I172" s="143"/>
      <c r="J172" s="117"/>
      <c r="K172" s="117"/>
      <c r="L172" s="117"/>
      <c r="M172" s="117">
        <f t="shared" si="11"/>
        <v>0</v>
      </c>
      <c r="N172" s="117"/>
      <c r="O172" s="117"/>
    </row>
    <row r="173" spans="2:15" ht="57" customHeight="1" x14ac:dyDescent="0.25">
      <c r="B173" s="598"/>
      <c r="C173" s="117"/>
      <c r="D173" s="117"/>
      <c r="E173" s="117"/>
      <c r="F173" s="117"/>
      <c r="G173" s="117"/>
      <c r="H173" s="117"/>
      <c r="I173" s="143"/>
      <c r="J173" s="117"/>
      <c r="K173" s="117"/>
      <c r="L173" s="117"/>
      <c r="M173" s="117">
        <f t="shared" si="11"/>
        <v>0</v>
      </c>
      <c r="N173" s="117"/>
      <c r="O173" s="117"/>
    </row>
    <row r="174" spans="2:15" ht="42" customHeight="1" x14ac:dyDescent="0.25">
      <c r="B174" s="599"/>
      <c r="C174" s="117"/>
      <c r="D174" s="117"/>
      <c r="E174" s="117"/>
      <c r="F174" s="117"/>
      <c r="G174" s="117"/>
      <c r="H174" s="117"/>
      <c r="I174" s="143"/>
      <c r="J174" s="117"/>
      <c r="K174" s="117"/>
      <c r="L174" s="117"/>
      <c r="M174" s="117">
        <f t="shared" si="11"/>
        <v>0</v>
      </c>
      <c r="N174" s="117"/>
      <c r="O174" s="117"/>
    </row>
    <row r="175" spans="2:15" ht="49.5" customHeight="1" x14ac:dyDescent="0.25">
      <c r="C175" s="149"/>
      <c r="D175" s="149"/>
      <c r="E175" s="145"/>
      <c r="F175" s="145"/>
      <c r="G175" s="145"/>
      <c r="H175" s="145"/>
      <c r="I175" s="145"/>
      <c r="J175" s="145"/>
      <c r="K175" s="145"/>
      <c r="L175" s="149"/>
    </row>
    <row r="176" spans="2:15" x14ac:dyDescent="0.25">
      <c r="E176" s="146"/>
      <c r="F176" s="146"/>
      <c r="G176" s="146"/>
      <c r="H176" s="146"/>
      <c r="I176" s="146"/>
      <c r="J176" s="146"/>
      <c r="K176" s="146"/>
      <c r="L176" s="147"/>
    </row>
    <row r="177" spans="3:12" x14ac:dyDescent="0.25">
      <c r="E177" s="146"/>
      <c r="F177" s="146"/>
      <c r="G177" s="146"/>
      <c r="H177" s="146"/>
      <c r="I177" s="146"/>
      <c r="J177" s="146"/>
      <c r="K177" s="146"/>
    </row>
    <row r="178" spans="3:12" x14ac:dyDescent="0.25">
      <c r="E178" s="146"/>
      <c r="F178" s="146"/>
      <c r="G178" s="146"/>
      <c r="H178" s="146"/>
      <c r="I178" s="146"/>
      <c r="J178" s="146"/>
      <c r="K178" s="146"/>
    </row>
    <row r="179" spans="3:12" x14ac:dyDescent="0.25">
      <c r="E179" s="146"/>
      <c r="F179" s="146"/>
      <c r="G179" s="146"/>
      <c r="H179" s="146"/>
      <c r="I179" s="146"/>
      <c r="J179" s="146"/>
      <c r="K179" s="146"/>
    </row>
    <row r="180" spans="3:12" x14ac:dyDescent="0.25">
      <c r="E180" s="146"/>
      <c r="F180" s="146"/>
      <c r="G180" s="146"/>
      <c r="H180" s="146"/>
      <c r="I180" s="146"/>
      <c r="J180" s="146"/>
      <c r="K180" s="146"/>
    </row>
    <row r="181" spans="3:12" x14ac:dyDescent="0.25">
      <c r="E181" s="146"/>
      <c r="F181" s="146"/>
      <c r="G181" s="146"/>
      <c r="H181" s="146"/>
      <c r="I181" s="146"/>
      <c r="J181" s="146"/>
      <c r="K181" s="146"/>
    </row>
    <row r="182" spans="3:12" x14ac:dyDescent="0.25">
      <c r="E182" s="146"/>
      <c r="F182" s="146"/>
      <c r="G182" s="146"/>
      <c r="H182" s="146"/>
      <c r="I182" s="146"/>
      <c r="J182" s="146"/>
      <c r="K182" s="146"/>
    </row>
    <row r="183" spans="3:12" x14ac:dyDescent="0.25">
      <c r="E183" s="146"/>
      <c r="F183" s="146"/>
      <c r="G183" s="146"/>
      <c r="H183" s="146"/>
      <c r="I183" s="146"/>
      <c r="J183" s="146"/>
      <c r="K183" s="146"/>
    </row>
    <row r="184" spans="3:12" ht="30.75" customHeight="1" x14ac:dyDescent="0.25"/>
    <row r="185" spans="3:12" x14ac:dyDescent="0.25">
      <c r="C185" s="149"/>
      <c r="D185" s="149"/>
      <c r="E185" s="145"/>
      <c r="F185" s="145"/>
      <c r="G185" s="145"/>
      <c r="H185" s="145"/>
      <c r="I185" s="145"/>
      <c r="J185" s="145"/>
      <c r="K185" s="145"/>
      <c r="L185" s="149"/>
    </row>
    <row r="186" spans="3:12" x14ac:dyDescent="0.25">
      <c r="C186" s="149"/>
      <c r="D186" s="149"/>
      <c r="E186" s="145"/>
      <c r="F186" s="145"/>
      <c r="G186" s="145"/>
      <c r="H186" s="145"/>
      <c r="I186" s="145"/>
      <c r="J186" s="145"/>
      <c r="K186" s="145"/>
      <c r="L186" s="149"/>
    </row>
    <row r="187" spans="3:12" x14ac:dyDescent="0.25">
      <c r="E187" s="146"/>
      <c r="F187" s="146"/>
      <c r="G187" s="146"/>
      <c r="H187" s="146"/>
      <c r="I187" s="146"/>
      <c r="J187" s="146"/>
      <c r="K187" s="146"/>
      <c r="L187" s="147"/>
    </row>
    <row r="188" spans="3:12" x14ac:dyDescent="0.25">
      <c r="E188" s="146"/>
      <c r="F188" s="146"/>
      <c r="G188" s="146"/>
      <c r="H188" s="146"/>
      <c r="I188" s="146"/>
      <c r="J188" s="146"/>
      <c r="K188" s="146"/>
    </row>
    <row r="189" spans="3:12" x14ac:dyDescent="0.25">
      <c r="E189" s="146"/>
      <c r="F189" s="146"/>
      <c r="G189" s="146"/>
      <c r="H189" s="146"/>
      <c r="I189" s="146"/>
      <c r="J189" s="146"/>
      <c r="K189" s="146"/>
    </row>
    <row r="190" spans="3:12" x14ac:dyDescent="0.25">
      <c r="E190" s="146"/>
      <c r="F190" s="146"/>
      <c r="G190" s="146"/>
      <c r="H190" s="146"/>
      <c r="I190" s="146"/>
      <c r="J190" s="146"/>
      <c r="K190" s="146"/>
    </row>
    <row r="191" spans="3:12" x14ac:dyDescent="0.25">
      <c r="E191" s="146"/>
      <c r="F191" s="146"/>
      <c r="G191" s="146"/>
      <c r="H191" s="146"/>
      <c r="I191" s="146"/>
      <c r="J191" s="146"/>
      <c r="K191" s="146"/>
    </row>
    <row r="192" spans="3:12" x14ac:dyDescent="0.25">
      <c r="E192" s="146"/>
      <c r="F192" s="146"/>
      <c r="G192" s="146"/>
      <c r="H192" s="146"/>
      <c r="I192" s="146"/>
      <c r="J192" s="146"/>
      <c r="K192" s="146"/>
    </row>
    <row r="193" spans="3:12" x14ac:dyDescent="0.25">
      <c r="E193" s="146"/>
      <c r="F193" s="146"/>
      <c r="G193" s="146"/>
      <c r="H193" s="146"/>
      <c r="I193" s="146"/>
      <c r="J193" s="146"/>
      <c r="K193" s="146"/>
    </row>
    <row r="194" spans="3:12" x14ac:dyDescent="0.25">
      <c r="E194" s="146"/>
      <c r="F194" s="146"/>
      <c r="G194" s="146"/>
      <c r="H194" s="146"/>
      <c r="I194" s="146"/>
      <c r="J194" s="146"/>
      <c r="K194" s="146"/>
    </row>
    <row r="195" spans="3:12" ht="23.25" customHeight="1" x14ac:dyDescent="0.25"/>
    <row r="196" spans="3:12" x14ac:dyDescent="0.25">
      <c r="C196" s="149"/>
      <c r="D196" s="149"/>
      <c r="E196" s="145"/>
      <c r="F196" s="145"/>
      <c r="G196" s="145"/>
      <c r="H196" s="145"/>
      <c r="I196" s="145"/>
      <c r="J196" s="145"/>
      <c r="K196" s="145"/>
      <c r="L196" s="149"/>
    </row>
    <row r="197" spans="3:12" x14ac:dyDescent="0.25">
      <c r="C197" s="149"/>
      <c r="D197" s="149"/>
      <c r="E197" s="145"/>
      <c r="F197" s="145"/>
      <c r="G197" s="145"/>
      <c r="H197" s="145"/>
      <c r="I197" s="145"/>
      <c r="J197" s="145"/>
      <c r="K197" s="145"/>
      <c r="L197" s="149"/>
    </row>
    <row r="198" spans="3:12" x14ac:dyDescent="0.25">
      <c r="E198" s="146"/>
      <c r="F198" s="146"/>
      <c r="G198" s="146"/>
      <c r="H198" s="146"/>
      <c r="I198" s="146"/>
      <c r="J198" s="146"/>
      <c r="K198" s="146"/>
      <c r="L198" s="147"/>
    </row>
    <row r="199" spans="3:12" x14ac:dyDescent="0.25">
      <c r="E199" s="146"/>
      <c r="F199" s="146"/>
      <c r="G199" s="146"/>
      <c r="H199" s="146"/>
      <c r="I199" s="146"/>
      <c r="J199" s="146"/>
      <c r="K199" s="146"/>
    </row>
    <row r="200" spans="3:12" x14ac:dyDescent="0.25">
      <c r="E200" s="146"/>
      <c r="F200" s="146"/>
      <c r="G200" s="146"/>
      <c r="H200" s="146"/>
      <c r="I200" s="146"/>
      <c r="J200" s="146"/>
      <c r="K200" s="146"/>
    </row>
    <row r="201" spans="3:12" x14ac:dyDescent="0.25">
      <c r="E201" s="146"/>
      <c r="F201" s="146"/>
      <c r="G201" s="146"/>
      <c r="H201" s="146"/>
      <c r="I201" s="146"/>
      <c r="J201" s="146"/>
      <c r="K201" s="146"/>
    </row>
    <row r="202" spans="3:12" x14ac:dyDescent="0.25">
      <c r="E202" s="146"/>
      <c r="F202" s="146"/>
      <c r="G202" s="146"/>
      <c r="H202" s="146"/>
      <c r="I202" s="146"/>
      <c r="J202" s="146"/>
      <c r="K202" s="146"/>
    </row>
    <row r="203" spans="3:12" x14ac:dyDescent="0.25">
      <c r="E203" s="146"/>
      <c r="F203" s="146"/>
      <c r="G203" s="146"/>
      <c r="H203" s="146"/>
      <c r="I203" s="146"/>
      <c r="J203" s="146"/>
      <c r="K203" s="146"/>
    </row>
    <row r="204" spans="3:12" x14ac:dyDescent="0.25">
      <c r="E204" s="146"/>
      <c r="F204" s="146"/>
      <c r="G204" s="146"/>
      <c r="H204" s="146"/>
      <c r="I204" s="146"/>
      <c r="J204" s="146"/>
      <c r="K204" s="146"/>
    </row>
    <row r="205" spans="3:12" x14ac:dyDescent="0.25">
      <c r="E205" s="146"/>
      <c r="F205" s="146"/>
      <c r="G205" s="146"/>
      <c r="H205" s="146"/>
      <c r="I205" s="146"/>
      <c r="J205" s="146"/>
      <c r="K205" s="146"/>
    </row>
    <row r="206" spans="3:12" ht="25.5" customHeight="1" x14ac:dyDescent="0.25"/>
    <row r="207" spans="3:12" x14ac:dyDescent="0.25">
      <c r="C207" s="149"/>
      <c r="D207" s="149"/>
      <c r="E207" s="145"/>
      <c r="F207" s="145"/>
      <c r="G207" s="145"/>
      <c r="H207" s="145"/>
      <c r="I207" s="145"/>
      <c r="J207" s="145"/>
      <c r="K207" s="145"/>
      <c r="L207" s="149"/>
    </row>
    <row r="208" spans="3:12" x14ac:dyDescent="0.25">
      <c r="C208" s="149"/>
      <c r="D208" s="149"/>
      <c r="E208" s="145"/>
      <c r="F208" s="145"/>
      <c r="G208" s="145"/>
      <c r="H208" s="145"/>
      <c r="I208" s="145"/>
      <c r="J208" s="145"/>
      <c r="K208" s="145"/>
      <c r="L208" s="149"/>
    </row>
    <row r="209" spans="3:12" x14ac:dyDescent="0.25">
      <c r="E209" s="146"/>
      <c r="F209" s="146"/>
      <c r="G209" s="146"/>
      <c r="H209" s="146"/>
      <c r="I209" s="146"/>
      <c r="J209" s="146"/>
      <c r="K209" s="146"/>
      <c r="L209" s="147"/>
    </row>
    <row r="210" spans="3:12" x14ac:dyDescent="0.25">
      <c r="E210" s="146"/>
      <c r="F210" s="146"/>
      <c r="G210" s="146"/>
      <c r="H210" s="146"/>
      <c r="I210" s="146"/>
      <c r="J210" s="146"/>
      <c r="K210" s="146"/>
    </row>
    <row r="211" spans="3:12" x14ac:dyDescent="0.25">
      <c r="E211" s="146"/>
      <c r="F211" s="146"/>
      <c r="G211" s="146"/>
      <c r="H211" s="146"/>
      <c r="I211" s="146"/>
      <c r="J211" s="146"/>
      <c r="K211" s="146"/>
    </row>
    <row r="212" spans="3:12" x14ac:dyDescent="0.25">
      <c r="E212" s="146"/>
      <c r="F212" s="146"/>
      <c r="G212" s="146"/>
      <c r="H212" s="146"/>
      <c r="I212" s="146"/>
      <c r="J212" s="146"/>
      <c r="K212" s="146"/>
    </row>
    <row r="213" spans="3:12" x14ac:dyDescent="0.25">
      <c r="E213" s="146"/>
      <c r="F213" s="146"/>
      <c r="G213" s="146"/>
      <c r="H213" s="146"/>
      <c r="I213" s="146"/>
      <c r="J213" s="146"/>
      <c r="K213" s="146"/>
    </row>
    <row r="214" spans="3:12" x14ac:dyDescent="0.25">
      <c r="E214" s="146"/>
      <c r="F214" s="146"/>
      <c r="G214" s="146"/>
      <c r="H214" s="146"/>
      <c r="I214" s="146"/>
      <c r="J214" s="146"/>
      <c r="K214" s="146"/>
    </row>
    <row r="215" spans="3:12" x14ac:dyDescent="0.25">
      <c r="E215" s="146"/>
      <c r="F215" s="146"/>
      <c r="G215" s="146"/>
      <c r="H215" s="146"/>
      <c r="I215" s="146"/>
      <c r="J215" s="146"/>
      <c r="K215" s="146"/>
    </row>
    <row r="216" spans="3:12" x14ac:dyDescent="0.25">
      <c r="E216" s="146"/>
      <c r="F216" s="146"/>
      <c r="G216" s="146"/>
      <c r="H216" s="146"/>
      <c r="I216" s="146"/>
      <c r="J216" s="146"/>
      <c r="K216" s="146"/>
    </row>
    <row r="217" spans="3:12" ht="30" customHeight="1" x14ac:dyDescent="0.25">
      <c r="C217" s="150"/>
      <c r="D217" s="151"/>
      <c r="E217" s="151"/>
      <c r="F217" s="151"/>
      <c r="G217" s="151"/>
      <c r="H217" s="151"/>
      <c r="I217" s="151"/>
      <c r="J217" s="151"/>
      <c r="K217" s="152"/>
      <c r="L217" s="144"/>
    </row>
  </sheetData>
  <mergeCells count="124">
    <mergeCell ref="R9:S11"/>
    <mergeCell ref="C19:K19"/>
    <mergeCell ref="Q14:S14"/>
    <mergeCell ref="C23:C24"/>
    <mergeCell ref="D23:D24"/>
    <mergeCell ref="E23:K23"/>
    <mergeCell ref="L23:L24"/>
    <mergeCell ref="M23:M24"/>
    <mergeCell ref="N9:N10"/>
    <mergeCell ref="O9:O10"/>
    <mergeCell ref="E9:K9"/>
    <mergeCell ref="O23:O24"/>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s>
  <dataValidations count="5">
    <dataValidation type="list" allowBlank="1" showInputMessage="1" showErrorMessage="1" sqref="C167:C174 C152:C161 C25:C32 C54:C62 C209:C216 C68:C75 C82:C90 C96:C104 C11:C18 C110:C117 C124:C132 C138:C146 C176:C183 C187:C194 C198:C205 C39:C4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I39:I46 G39:G46 E25:E32 I25:I32 G167:G174 G25:G32 E11:E18 E167:E174 I167:I174 G11:G18 I11:I18 E39:E46" xr:uid="{00000000-0002-0000-0700-000001000000}">
      <formula1>$AB$5:$AB$6</formula1>
    </dataValidation>
    <dataValidation type="list" allowBlank="1" showInputMessage="1" showErrorMessage="1" sqref="F167:F174 F152:F159 F138:F145 F124:F131 F110:F117 F96:F103 F82:F89 F68:F75 F54:F61 F25:F32 F11:F18 F39:F46"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J39:J46 H25:H32 J25:J32 J167:J174 H11:H18 H167:H174 J11:J18 H39:H46" xr:uid="{00000000-0002-0000-0700-000003000000}">
      <formula1>$AD$5:$AD$6</formula1>
    </dataValidation>
    <dataValidation type="list" allowBlank="1" showInputMessage="1" showErrorMessage="1" sqref="K167:K174 K152:K159 K138:K145 K124:K131 K110:K117 K96:K103 K82:K89 K68:K75 K54:K61 K25:K32 K11:K18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Sanabria</dc:creator>
  <cp:lastModifiedBy>Ruth Yanina Bermudez R</cp:lastModifiedBy>
  <cp:lastPrinted>2015-03-17T20:47:38Z</cp:lastPrinted>
  <dcterms:created xsi:type="dcterms:W3CDTF">2011-07-26T19:10:29Z</dcterms:created>
  <dcterms:modified xsi:type="dcterms:W3CDTF">2020-01-22T16:14:46Z</dcterms:modified>
</cp:coreProperties>
</file>