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IDPYBA\SEGUIMIENTO RIESGOS GESTION DIC 2019\REVISADOS\"/>
    </mc:Choice>
  </mc:AlternateContent>
  <xr:revisionPtr revIDLastSave="0" documentId="13_ncr:1_{BD90D372-0FF4-4ED1-9067-26914857255F}" xr6:coauthVersionLast="41" xr6:coauthVersionMax="41" xr10:uidLastSave="{00000000-0000-0000-0000-000000000000}"/>
  <bookViews>
    <workbookView xWindow="-120" yWindow="-120" windowWidth="29040" windowHeight="15840" tabRatio="692" xr2:uid="{00000000-000D-0000-FFFF-FFFF00000000}"/>
  </bookViews>
  <sheets>
    <sheet name="MAPA DE RIESGOS" sheetId="20" r:id="rId1"/>
  </sheets>
  <externalReferences>
    <externalReference r:id="rId2"/>
  </externalReferences>
  <definedNames>
    <definedName name="_xlnm._FilterDatabase" localSheetId="0" hidden="1">'MAPA DE RIESGOS'!$A$110:$A$119</definedName>
    <definedName name="_xlnm.Print_Area" localSheetId="0">'MAPA DE RIESGOS'!$A:$S</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22" i="20" l="1"/>
  <c r="AE122" i="20"/>
  <c r="AF121" i="20"/>
  <c r="AE121" i="20"/>
  <c r="P121" i="20"/>
  <c r="O121" i="20"/>
  <c r="AF120" i="20"/>
  <c r="AE120" i="20"/>
  <c r="AF119" i="20"/>
  <c r="AE119" i="20"/>
  <c r="AF118" i="20"/>
  <c r="AE118" i="20"/>
  <c r="P118" i="20"/>
  <c r="O118" i="20"/>
  <c r="AF117" i="20"/>
  <c r="AE117" i="20"/>
  <c r="AF116" i="20"/>
  <c r="AE116" i="20"/>
  <c r="AF115" i="20"/>
  <c r="AE115" i="20"/>
  <c r="P115" i="20"/>
  <c r="O115" i="20"/>
  <c r="AF112" i="20"/>
  <c r="AE112" i="20"/>
  <c r="AF111" i="20"/>
  <c r="AE111" i="20"/>
  <c r="AF110" i="20"/>
  <c r="AE110" i="20"/>
  <c r="P110" i="20"/>
  <c r="Q110" i="20" s="1"/>
  <c r="R110" i="20" s="1"/>
  <c r="O110" i="20"/>
  <c r="AH110" i="20" l="1"/>
  <c r="AJ110" i="20" s="1"/>
  <c r="AG115" i="20"/>
  <c r="AI115" i="20" s="1"/>
  <c r="AK115" i="20" s="1"/>
  <c r="AM115" i="20" s="1"/>
  <c r="AL110" i="20"/>
  <c r="AG110" i="20"/>
  <c r="AI110" i="20" s="1"/>
  <c r="AK110" i="20" s="1"/>
  <c r="AH121" i="20"/>
  <c r="AJ121" i="20" s="1"/>
  <c r="AL121" i="20" s="1"/>
  <c r="AM121" i="20" s="1"/>
  <c r="Q115" i="20"/>
  <c r="R115" i="20" s="1"/>
  <c r="AH115" i="20"/>
  <c r="AJ115" i="20" s="1"/>
  <c r="AL115" i="20" s="1"/>
  <c r="AH118" i="20"/>
  <c r="AJ118" i="20" s="1"/>
  <c r="AL118" i="20" s="1"/>
  <c r="Q118" i="20"/>
  <c r="R118" i="20" s="1"/>
  <c r="Q121" i="20"/>
  <c r="R121" i="20" s="1"/>
  <c r="AG118" i="20"/>
  <c r="AI118" i="20" s="1"/>
  <c r="AK118" i="20" s="1"/>
  <c r="AG121" i="20"/>
  <c r="AI121" i="20" s="1"/>
  <c r="AK121" i="20" s="1"/>
  <c r="AM118" i="20"/>
  <c r="AM110"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Viviana Poveda</author>
    <author>Wilson  Avila</author>
    <author>Willson</author>
    <author>Julio Roberto Fuentes Vidal</author>
    <author>Blanca Ofir Murillo Solarte</author>
  </authors>
  <commentList>
    <comment ref="AN61" authorId="0" shapeId="0" xr:uid="{00000000-0006-0000-00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0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0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0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0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0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0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000-000008000000}">
      <text>
        <r>
          <rPr>
            <sz val="9"/>
            <color indexed="81"/>
            <rFont val="Tahoma"/>
            <family val="2"/>
          </rPr>
          <t>Seleccione una de las opciones de la lista desplegable.</t>
        </r>
      </text>
    </comment>
    <comment ref="AN62" authorId="0" shapeId="0" xr:uid="{00000000-0006-0000-00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0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0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A106" authorId="1" shapeId="0" xr:uid="{00000000-0006-0000-0000-00000E000000}">
      <text>
        <r>
          <rPr>
            <sz val="11"/>
            <color indexed="81"/>
            <rFont val="Tahoma"/>
            <family val="2"/>
          </rPr>
          <t xml:space="preserve">
Elija de la lista desplegable  el nombre del proceso.</t>
        </r>
      </text>
    </comment>
    <comment ref="D106" authorId="1" shapeId="0" xr:uid="{00000000-0006-0000-0000-00000F000000}">
      <text>
        <r>
          <rPr>
            <sz val="11"/>
            <color indexed="81"/>
            <rFont val="Tahoma"/>
            <family val="2"/>
          </rPr>
          <t xml:space="preserve">Este número consecutivo se utiliza para cada riesgo, empezando desde 1.
</t>
        </r>
      </text>
    </comment>
    <comment ref="E106" authorId="1" shapeId="0" xr:uid="{00000000-0006-0000-00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6" authorId="1" shapeId="0" xr:uid="{00000000-0006-0000-00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6" authorId="1" shapeId="0" xr:uid="{00000000-0006-0000-00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6" authorId="2" shapeId="0" xr:uid="{00000000-0006-0000-00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6" authorId="3" shapeId="0" xr:uid="{00000000-0006-0000-00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6" authorId="2" shapeId="0" xr:uid="{00000000-0006-0000-00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6" authorId="2" shapeId="0" xr:uid="{00000000-0006-0000-00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6" authorId="2" shapeId="0" xr:uid="{00000000-0006-0000-00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6" authorId="2" shapeId="0" xr:uid="{00000000-0006-0000-00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6" authorId="2" shapeId="0" xr:uid="{00000000-0006-0000-00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6" authorId="2" shapeId="0" xr:uid="{00000000-0006-0000-00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7" authorId="3" shapeId="0" xr:uid="{00000000-0006-0000-0000-00001B000000}">
      <text>
        <r>
          <rPr>
            <sz val="11"/>
            <color indexed="81"/>
            <rFont val="Tahoma"/>
            <family val="2"/>
          </rPr>
          <t>En caso que sea SI, escriba el código del proyecto a que corresponde</t>
        </r>
      </text>
    </comment>
    <comment ref="J107" authorId="0" shapeId="0" xr:uid="{00000000-0006-0000-00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7" authorId="0" shapeId="0" xr:uid="{00000000-0006-0000-00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7" authorId="0" shapeId="0" xr:uid="{00000000-0006-0000-00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7" authorId="3" shapeId="0" xr:uid="{00000000-0006-0000-00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8" authorId="0" shapeId="0" xr:uid="{00000000-0006-0000-0000-000020000000}">
      <text>
        <r>
          <rPr>
            <sz val="11"/>
            <color indexed="81"/>
            <rFont val="Tahoma"/>
            <family val="2"/>
          </rPr>
          <t>Seleccione de la lista desplegable el factor o factores externos, que estén relacionados con las causas y con la generación del riesgo que se va a identificar.</t>
        </r>
      </text>
    </comment>
    <comment ref="F108" authorId="0" shapeId="0" xr:uid="{00000000-0006-0000-00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8" authorId="3" shapeId="0" xr:uid="{00000000-0006-0000-0000-000022000000}">
      <text>
        <r>
          <rPr>
            <sz val="11"/>
            <color indexed="81"/>
            <rFont val="Tahoma"/>
            <family val="2"/>
          </rPr>
          <t>Seleccione de la lista desplegable el factor o factores del proceso, que estén relacionados con las causas y con la generación del riesgo que se va a identificar.</t>
        </r>
      </text>
    </comment>
    <comment ref="M108" authorId="1" shapeId="0" xr:uid="{00000000-0006-0000-00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8" authorId="1" shapeId="0" xr:uid="{00000000-0006-0000-00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8" authorId="3" shapeId="0" xr:uid="{00000000-0006-0000-0000-000025000000}">
      <text>
        <r>
          <rPr>
            <sz val="11"/>
            <color indexed="81"/>
            <rFont val="Tahoma"/>
            <family val="2"/>
          </rPr>
          <t>Los controles identificados deben mitigar las causas identificadas en cada riesgo.
Dichos controles pueden atacar una o varias causas, dependiendo el tipo de control</t>
        </r>
      </text>
    </comment>
    <comment ref="AP108" authorId="3" shapeId="0" xr:uid="{00000000-0006-0000-00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8" authorId="0" shapeId="0" xr:uid="{00000000-0006-0000-00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8" authorId="0" shapeId="0" xr:uid="{00000000-0006-0000-00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8" authorId="0" shapeId="0" xr:uid="{00000000-0006-0000-00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8" authorId="0" shapeId="0" xr:uid="{00000000-0006-0000-00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8" authorId="1" shapeId="0" xr:uid="{00000000-0006-0000-00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8" authorId="2" shapeId="0" xr:uid="{00000000-0006-0000-00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8" authorId="0" shapeId="0" xr:uid="{00000000-0006-0000-00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8" authorId="0" shapeId="0" xr:uid="{00000000-0006-0000-00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8" authorId="0" shapeId="0" xr:uid="{00000000-0006-0000-00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8" authorId="2" shapeId="0" xr:uid="{00000000-0006-0000-0000-000030000000}">
      <text>
        <r>
          <rPr>
            <sz val="11"/>
            <color indexed="81"/>
            <rFont val="Tahoma"/>
            <family val="2"/>
          </rPr>
          <t>Seleccione una de las opciones de la lista desplegable.</t>
        </r>
        <r>
          <rPr>
            <sz val="12"/>
            <color indexed="81"/>
            <rFont val="Tahoma"/>
            <family val="2"/>
          </rPr>
          <t xml:space="preserve">
</t>
        </r>
      </text>
    </comment>
    <comment ref="BB108" authorId="2" shapeId="0" xr:uid="{00000000-0006-0000-00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8" authorId="2" shapeId="0" xr:uid="{00000000-0006-0000-00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8" authorId="0" shapeId="0" xr:uid="{00000000-0006-0000-00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8" authorId="0" shapeId="0" xr:uid="{00000000-0006-0000-00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8" authorId="0" shapeId="0" xr:uid="{00000000-0006-0000-00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8" authorId="2" shapeId="0" xr:uid="{00000000-0006-0000-0000-000036000000}">
      <text>
        <r>
          <rPr>
            <sz val="11"/>
            <color indexed="81"/>
            <rFont val="Tahoma"/>
            <family val="2"/>
          </rPr>
          <t>Seleccione una de las opciones de la lista desplegable.</t>
        </r>
        <r>
          <rPr>
            <sz val="12"/>
            <color indexed="81"/>
            <rFont val="Tahoma"/>
            <family val="2"/>
          </rPr>
          <t xml:space="preserve">
</t>
        </r>
      </text>
    </comment>
    <comment ref="BH108" authorId="2" shapeId="0" xr:uid="{00000000-0006-0000-00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8" authorId="2" shapeId="0" xr:uid="{00000000-0006-0000-00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8" authorId="0" shapeId="0" xr:uid="{00000000-0006-0000-00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8" authorId="0" shapeId="0" xr:uid="{00000000-0006-0000-00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8" authorId="0" shapeId="0" xr:uid="{00000000-0006-0000-00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8" authorId="2" shapeId="0" xr:uid="{00000000-0006-0000-0000-00003C000000}">
      <text>
        <r>
          <rPr>
            <sz val="11"/>
            <color indexed="81"/>
            <rFont val="Tahoma"/>
            <family val="2"/>
          </rPr>
          <t>Seleccione una de las opciones de la lista desplegable.</t>
        </r>
        <r>
          <rPr>
            <sz val="12"/>
            <color indexed="81"/>
            <rFont val="Tahoma"/>
            <family val="2"/>
          </rPr>
          <t xml:space="preserve">
</t>
        </r>
      </text>
    </comment>
    <comment ref="BN108" authorId="2" shapeId="0" xr:uid="{00000000-0006-0000-00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8" authorId="2" shapeId="0" xr:uid="{00000000-0006-0000-00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09" authorId="0" shapeId="0" xr:uid="{00000000-0006-0000-00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09" authorId="0" shapeId="0" xr:uid="{00000000-0006-0000-00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09" authorId="2" shapeId="0" xr:uid="{00000000-0006-0000-00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09" authorId="1" shapeId="0" xr:uid="{00000000-0006-0000-00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09" authorId="4" shapeId="0" xr:uid="{00000000-0006-0000-00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09" authorId="3" shapeId="0" xr:uid="{00000000-0006-0000-0000-000044000000}">
      <text>
        <r>
          <rPr>
            <sz val="11"/>
            <color indexed="81"/>
            <rFont val="Tahoma"/>
            <family val="2"/>
          </rPr>
          <t>Se entiende como la posibilidad de ocurrencia del riesgo, esta puede ser medida con criterios de frecuencia o factibilidad</t>
        </r>
      </text>
    </comment>
    <comment ref="AO109" authorId="3" shapeId="0" xr:uid="{00000000-0006-0000-0000-000045000000}">
      <text>
        <r>
          <rPr>
            <sz val="11"/>
            <color indexed="81"/>
            <rFont val="Tahoma"/>
            <family val="2"/>
          </rPr>
          <t>Se entiende como la consecuancia que puede ocacionar a la organización la materialización del riesgo</t>
        </r>
      </text>
    </comment>
    <comment ref="AP109" authorId="2" shapeId="0" xr:uid="{00000000-0006-0000-00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09" authorId="2" shapeId="0" xr:uid="{00000000-0006-0000-00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sharedStrings.xml><?xml version="1.0" encoding="utf-8"?>
<sst xmlns="http://schemas.openxmlformats.org/spreadsheetml/2006/main" count="412" uniqueCount="241">
  <si>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</si>
  <si>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</si>
  <si>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</si>
  <si>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</si>
  <si>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</si>
  <si>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</si>
  <si>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</si>
  <si>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</si>
  <si>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</si>
  <si>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</si>
  <si>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</si>
  <si>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</si>
  <si>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</si>
  <si>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</si>
  <si>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</si>
  <si>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</si>
  <si>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</si>
  <si>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</si>
  <si>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</si>
  <si>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</si>
  <si>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OPCIONES DE MANEJO</t>
  </si>
  <si>
    <t>* Asumir el riesgo</t>
  </si>
  <si>
    <t>RARO (1)</t>
  </si>
  <si>
    <t>IMPROBABLE (2)</t>
  </si>
  <si>
    <t>MODERADO (3)</t>
  </si>
  <si>
    <t>PROBABLE (4)</t>
  </si>
  <si>
    <t>INSIGNIFICANTE (1)</t>
  </si>
  <si>
    <t>MENOR (2)</t>
  </si>
  <si>
    <t>MAYOR (4)</t>
  </si>
  <si>
    <t>CATASTRÓFICO (5)</t>
  </si>
  <si>
    <t>SEGUIMIENTO A CONTROLES EXISTENTES</t>
  </si>
  <si>
    <t>SI</t>
  </si>
  <si>
    <t>N/A</t>
  </si>
  <si>
    <t>MENOR</t>
  </si>
  <si>
    <t>MAYOR</t>
  </si>
  <si>
    <t>POSIBLE (3)</t>
  </si>
  <si>
    <t>CASI SEGURO (5)</t>
  </si>
  <si>
    <t>TIPO DE CONTROL</t>
  </si>
  <si>
    <t>REDUCIR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</si>
  <si>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</si>
  <si>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</si>
  <si>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</si>
  <si>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</si>
  <si>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</si>
  <si>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</si>
  <si>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</si>
  <si>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</si>
  <si>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</si>
  <si>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</si>
  <si>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</si>
  <si>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</si>
  <si>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INFRAESTRUCTURA</t>
  </si>
  <si>
    <t>1. BAJA</t>
  </si>
  <si>
    <t>NO</t>
  </si>
  <si>
    <t>POLÍTICOS</t>
  </si>
  <si>
    <t>CUMPLIDA</t>
  </si>
  <si>
    <t>TECNOLÓGICOS</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</si>
  <si>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</si>
  <si>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</si>
  <si>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</si>
  <si>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</si>
  <si>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</si>
  <si>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</si>
  <si>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</si>
  <si>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</si>
  <si>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</si>
  <si>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</si>
  <si>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</si>
  <si>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</si>
  <si>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</si>
  <si>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2. MODERADA</t>
  </si>
  <si>
    <t>3. ALTA</t>
  </si>
  <si>
    <t>4. EXTREMA</t>
  </si>
  <si>
    <t>OPCIONES DE MANEJO DEL RIESGO</t>
  </si>
  <si>
    <t xml:space="preserve">ANÁLISIS DEL RIESGO INHERENTE </t>
  </si>
  <si>
    <t xml:space="preserve">ZONA DE RIESGO </t>
  </si>
  <si>
    <t>PROMEDIO PROBABLIDAD</t>
  </si>
  <si>
    <t>PROMEDIO IMPACTO</t>
  </si>
  <si>
    <t>* Asumir el riesgo
* Reducir el riesgo</t>
  </si>
  <si>
    <t>* Reducir el riesgo
* Evitar el riesgo
* Compartir o transferir el riesgo</t>
  </si>
  <si>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</si>
  <si>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</si>
  <si>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</si>
  <si>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</si>
  <si>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</si>
  <si>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</si>
  <si>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</si>
  <si>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</si>
  <si>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</si>
  <si>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</si>
  <si>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</si>
  <si>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</si>
  <si>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</si>
  <si>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</si>
  <si>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</si>
  <si>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</si>
  <si>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</si>
  <si>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</si>
  <si>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</si>
  <si>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</si>
  <si>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</si>
  <si>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</si>
  <si>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</si>
  <si>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</si>
  <si>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</si>
  <si>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</si>
  <si>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</si>
  <si>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</si>
  <si>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</si>
  <si>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</si>
  <si>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</si>
  <si>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</si>
  <si>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</si>
  <si>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</si>
  <si>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</si>
  <si>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</si>
  <si>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</si>
  <si>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</si>
  <si>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</si>
  <si>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</si>
  <si>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ECONÓMICOS</t>
  </si>
  <si>
    <t>SOCIALES</t>
  </si>
  <si>
    <t>PERSONAL</t>
  </si>
  <si>
    <t>SISTEMA INTEGRADO DE GESTIÓN</t>
  </si>
  <si>
    <t>CORRECIÓN AL MATERIALIZARSE EL RIESGO</t>
  </si>
  <si>
    <t>ACTIVACIÓN CORRECIÓN DEL RIESGO</t>
  </si>
  <si>
    <t>DISEÑO DEL PROCESO</t>
  </si>
  <si>
    <t>INTERACCIONES CON OTROS PROCESOS</t>
  </si>
  <si>
    <t>TRANSVERSALIDAD</t>
  </si>
  <si>
    <t>PROCEDIMIENTOS ASOCIADOS</t>
  </si>
  <si>
    <t>RESPONSABLES DEL PROCESO</t>
  </si>
  <si>
    <t>COMUNICACIÓN ENTRE LOS PROCESOS</t>
  </si>
  <si>
    <t xml:space="preserve">Versión: 1.0 </t>
  </si>
  <si>
    <t>POLITICOS</t>
  </si>
  <si>
    <t>TECNÓLOGICOS</t>
  </si>
  <si>
    <t>COMUNICACIÓN EXTERNA</t>
  </si>
  <si>
    <t>COMUNICACIÓN INTERNA</t>
  </si>
  <si>
    <t>DEL PROCESO</t>
  </si>
  <si>
    <t>LEGALES O DE CUMPLIMIENTO</t>
  </si>
  <si>
    <t>RARA VEZ</t>
  </si>
  <si>
    <t xml:space="preserve"> CONTROL IDENTIFICADO</t>
  </si>
  <si>
    <t xml:space="preserve">Describa  cuál es el control identificado por el proceso para contrarrestar la(s) causa(s) </t>
  </si>
  <si>
    <t>Tipo de control</t>
  </si>
  <si>
    <t>Preventivo/Correctivo</t>
  </si>
  <si>
    <t>Preventivo</t>
  </si>
  <si>
    <t>SOPORTES O EVIDENCIAS DEL CONTROL IDENTIFICADO</t>
  </si>
  <si>
    <t>Describa cuales soportes o evidencias, se producen con la aplicación del control</t>
  </si>
  <si>
    <t>EVALUACIÓN DE LOS CONTROLES</t>
  </si>
  <si>
    <t xml:space="preserve">      VALORACIÓN DEL RIESGO</t>
  </si>
  <si>
    <t xml:space="preserve"> MODERADA</t>
  </si>
  <si>
    <t>Ingrese al hipervínculo para realizar la evaluación de los controles</t>
  </si>
  <si>
    <t>SEGUIMIENTO OFICINA DE CONTROL INTERNO (ABRIL)</t>
  </si>
  <si>
    <t>SEGUIMIENTO OFICINA DE CONTROL INTERNO (AGOSTO)</t>
  </si>
  <si>
    <r>
      <t xml:space="preserve">      </t>
    </r>
    <r>
      <rPr>
        <b/>
        <u/>
        <sz val="14"/>
        <color indexed="8"/>
        <rFont val="Calibri"/>
        <family val="2"/>
      </rPr>
      <t>ANALISIS Y EVALUACIÓN DE LOS CONTROLES</t>
    </r>
  </si>
  <si>
    <t>FECHA DE INICIO
DD/MM/AA</t>
  </si>
  <si>
    <t>FECHA DE TERMINACIÓN
DD/MM/AA</t>
  </si>
  <si>
    <t>Código del Proyecto de Inversión</t>
  </si>
  <si>
    <t>EL RIESGO ESTA ASOCIADO A PROYECTO DE INVERSIÓN</t>
  </si>
  <si>
    <t>CONOCIMIENTO</t>
  </si>
  <si>
    <t>AMBIENTAL</t>
  </si>
  <si>
    <t>Mapa de Riesgos por Proceso</t>
  </si>
  <si>
    <t xml:space="preserve">                                                         Código: PE01-PR03-F01</t>
  </si>
  <si>
    <t xml:space="preserve">Incumplimiento o desactualización del programa anual de auditorias </t>
  </si>
  <si>
    <t>Desconocimiento de los cambios normativos</t>
  </si>
  <si>
    <t>Debilidad en la continuidad del personal y la idoneidad del mismo</t>
  </si>
  <si>
    <t>Debilidad en la comunicación con la alta dirección para el ejercicio de los roles de control interno</t>
  </si>
  <si>
    <t>Falta de aplicación de los instrumentos de auditoria.</t>
  </si>
  <si>
    <t>Inoportunidad en la entrega de información</t>
  </si>
  <si>
    <t>Investigaciones disciplinarias y legales</t>
  </si>
  <si>
    <t>Que la entidad no evidencie la situaciones que pueden poner en riesgo la gestión</t>
  </si>
  <si>
    <t>Reprocesos</t>
  </si>
  <si>
    <t>Realizar revisión mensual de la normatividad vigente para control interno de gestión</t>
  </si>
  <si>
    <t>Solicitud de personal con el perfil requerido y la realización de la inducción del mismo</t>
  </si>
  <si>
    <t>Establecer canales de comunicación en comité institutcional de coordinación de control interno</t>
  </si>
  <si>
    <t>Memorandos, e-mail, actas de reunión</t>
  </si>
  <si>
    <t xml:space="preserve">Actas y listas de asistencia </t>
  </si>
  <si>
    <t>Plan anual de auditorias</t>
  </si>
  <si>
    <t>Actas, listas de asistencia y normatividad (matriz de informes)</t>
  </si>
  <si>
    <t>Retroalimentación de los temas de control interno</t>
  </si>
  <si>
    <t>Revisar y ajustar el cronograma del PAAI</t>
  </si>
  <si>
    <t>Asesora de control interno</t>
  </si>
  <si>
    <t>CONTROL Y SEGUIMIENTO</t>
  </si>
  <si>
    <t>Informes de auditoría subjetivos, imprecisos e inoportunos</t>
  </si>
  <si>
    <t xml:space="preserve">Seguimiento inoportuno a los planes de mejoramiento </t>
  </si>
  <si>
    <t xml:space="preserve">Informes a Entes de Control inconsistentes e inoportunos  </t>
  </si>
  <si>
    <t>entrega incompleta no veraz de la información.</t>
  </si>
  <si>
    <t xml:space="preserve">Desconocimiento de la normatividad , por tener personal sin los requisitos exigidos para el desarrollo de las auditorias </t>
  </si>
  <si>
    <t>No aplicación de los procedimeintos de auditoria</t>
  </si>
  <si>
    <t xml:space="preserve">Incumplimieno del codigo de etica del auditor y estatuto de auditoia </t>
  </si>
  <si>
    <t>Pérdida de credibilidad de la auditoria</t>
  </si>
  <si>
    <t>Elaboración y aplicación de los procedimeintos</t>
  </si>
  <si>
    <t>Socialización e implementación del código de ética del auditor,  estatuto de auditoria y carta de representación</t>
  </si>
  <si>
    <t>Falta de recurso humano para realizar la actividad</t>
  </si>
  <si>
    <t>No entrega oportuna de la información o información incompleta o no veraz</t>
  </si>
  <si>
    <t xml:space="preserve">Sanciones disciplinarias y legales por incumplimiento de la norma </t>
  </si>
  <si>
    <t xml:space="preserve">Perdida de la imagen institucional </t>
  </si>
  <si>
    <t xml:space="preserve">Desconocimiento del estado de avance de la acciones para verificar el cumplimiento de las metas  </t>
  </si>
  <si>
    <t xml:space="preserve">Dar cumplimiento al cronograma establecido en el Plan Anual de Auditorías de la vigencia </t>
  </si>
  <si>
    <t xml:space="preserve">Realizar el seguimiento programado en el Plan Anual de Auditoría </t>
  </si>
  <si>
    <t xml:space="preserve">Informes </t>
  </si>
  <si>
    <t xml:space="preserve">Aplicación de los instrumentos de auditoría interna </t>
  </si>
  <si>
    <t>Asesor de  control interno de Gestión</t>
  </si>
  <si>
    <t xml:space="preserve">Capacitación permanete de las normas aplicables al sector público </t>
  </si>
  <si>
    <t>Seguimiento al cumplimiento al Plan Anual de Auditorías</t>
  </si>
  <si>
    <t xml:space="preserve">Asesor de  control interno de Gestión - Auditor de Control Interno </t>
  </si>
  <si>
    <t xml:space="preserve">Presentación de información incompleta y no veraz por parte de los procesos </t>
  </si>
  <si>
    <t xml:space="preserve">Reporte de información sobre el tiempo a la entrega que no permite revisión y análisis </t>
  </si>
  <si>
    <t xml:space="preserve">Perdida de imagen institucional y credibilidad  </t>
  </si>
  <si>
    <t xml:space="preserve">Solicitar oportunamente la información requerida para la elaboración de informes </t>
  </si>
  <si>
    <t xml:space="preserve"> e-mail, actas de reunión</t>
  </si>
  <si>
    <t xml:space="preserve">Realizar seguimiento a la Matriz  de informes </t>
  </si>
  <si>
    <t xml:space="preserve">Seguimiento y actualizacion a la matriz de informes </t>
  </si>
  <si>
    <t>Revision y actualizacion de la matriz de informes.</t>
  </si>
  <si>
    <t>Asesor Control Interno y Auditor.</t>
  </si>
  <si>
    <t>Integrar las herramientas de planeación, gestión y control, mediante un enfoque basado en el Modelo de Paneación y Gestión - MIPG -, que soporte el cumplimiento de los objetivos en condiciones de calidad y sostenibilidad institucional.</t>
  </si>
  <si>
    <t xml:space="preserve">Se pudo prevenir el riesgo con la implementación  de las acciones </t>
  </si>
  <si>
    <t>Con el personal idoneo se cumplió con los instrumentos para el control interno y se previno la meterialización del riesgo.</t>
  </si>
  <si>
    <t>SEGUIMIENTO DE AUTOCONTROL POR PARTE DEL RESPONSABLE DEL PROCESO (ABRIL 2019)</t>
  </si>
  <si>
    <t>SEGUIMIENTO DE AUTOCONTROL POR PARTE DEL RESPONSABLE DEL PROCESO (A AGOSTO 2019)</t>
  </si>
  <si>
    <t xml:space="preserve">SEGUIMIENTO A DICIEMBRE-2019 CONTROL INTERNO </t>
  </si>
  <si>
    <t>Los controles fueron efectivos, por cuanto no se materializó el riesgo y se cumplió con lo programado en el Plan Anual de Auditoría para el periodo enero a abril  para la vigencia 2019. El plan de auditorias e informes se encuentran en la pagina web que evidencian el cumplimiento y el control del riesgo. http://www.proteccionanimalbogota.gov.co/transparencia/control/reportes-control-interno</t>
  </si>
  <si>
    <t>Los controles fueron efectivos, por cuanto no se materializó el riesgo y se cumplió con lo programado en el Plan Anual de Auditoría para el periodo mayo - agosto  para la vigencia 2019. El seguimiento al plan anual de auditorias e informes se encuentran en la pagina web que evidencian el cumplimiento y el control del riesgo. http://www.proteccionanimalbogota.gov.co/transparencia/control/reportes-control-interno</t>
  </si>
  <si>
    <t>Se pudo prevenir el riesgo con la implementación  de las acciones, así mismo se encuentra en proceso de realizar la auditoría de las TIC conun profesional asgnado por la Dirección, el cual se le dará la inducción y la socialización de las herramientas de auditoría, lo cual esta programado para el mes de septiembre - octubre de 2019.</t>
  </si>
  <si>
    <t xml:space="preserve">Se realizó seguimiento a la aplicación de los controles y no se materializó el riesgo, así mismo se trabajan las auditorías con todos los responsables de cada proceso a auditar y se socializa el informe con el fin de retroalimentar y la presentación de observaciones. </t>
  </si>
  <si>
    <t>Con el personal idoneo se cumplió con los instrumentos para el control interno y se previno la meterialización del riesgo. Así mismo se encuentra en proceso de realizar la auditoría de las TIC conun profesional asgnado por la Dirección, el cual se le dará la inducción y la socialización de las herramientas de auditoría, lo cual esta programado para el mes de septiembre - octubre de 2019.</t>
  </si>
  <si>
    <t xml:space="preserve">A partir del mes de diciembre los procesos han realizado los planes de mejoramiento y seguimientos a los cuales Control Interno realiza seguimiento en cumplimiento al plan de auditorías y en las auditorías e informes a realizar y se reporta el plan de mejoramiento externo a Contraloría. </t>
  </si>
  <si>
    <t>Se realizaron los seguimientos a los planes de mejoramiento internos y externos</t>
  </si>
  <si>
    <t>Se realizó seguimiento al plan de mejoramiento de la contraloría de las acciones que estaban para cerrar a 31 de julio de 2019. Respecto de los planes de mejoramiento interno, el seguimiento se realizó en el mes de mayo y junio, asi mismo en el momento de auditoría también se realiza.</t>
  </si>
  <si>
    <t>Se remitieron los informes a entes de control y los  informes que por norma se debieron entregar en el periodo analizado y se encuentran en la pagina web en el link http://www.proteccionanimalbogota.gov.co/transparencia/control/reportes-control-interno</t>
  </si>
  <si>
    <t xml:space="preserve">Para los meses de enero a abril de 2019 presentaron los informes oportunos y completos a los Entes de Control </t>
  </si>
  <si>
    <t>Control Interno de Gestión ha dado cumplimiento a la presentanción de informes a entes de control los cuales  se encuentran en la pagina web en el link http://www.proteccionanimalbogota.gov.co/transparencia/control/reportes-control-interno. De igual manera se socializa el resultado de los informes en el comité directivo y en el comite institucional de coordinación de control interno. Se socializan las normas y se envía matriz de informes a los procesos .</t>
  </si>
  <si>
    <t>Se viene cumpliendo con el rol de liderazgo, prevención  y el de aseguramiento  contemplados en la guía de los roles de las oficinas de control interno del DAFP, el cual se puede obserevar en el seguimiento al plan anual de auditorías que se encuentra publicado en la página del Instituto en el siguiente link: http://www.proteccionanimalbogota.gov.co/transparencia/control/reportes-control-interno</t>
  </si>
  <si>
    <t>Responsable: Control Interno de Gestión</t>
  </si>
  <si>
    <t>Establecer en el cronograma y en la planeación de auditorias,la  Socizalición de  los instrumentos para el ejercicio.</t>
  </si>
  <si>
    <t xml:space="preserve">Permanantemente se revisan las normas aplicables al Instituto y se socializan a los responsables de los procesos, através de correos electrónicos.
Se realizaron auditorías conforme al plan anual de auditorias, así como los  seguimientos a los diferentes procesos, donde se dejan las diferentes observaciones y se presentan en comité directivo o comité Institucional de Coordinación de Control Interno, tambien se informa sobre los inconvenientes o dificultades presentadas en el desarrollo del ejercicio del rol de seguimiento y evaluación, por tanto no se ha materializado el riesgo identificado </t>
  </si>
  <si>
    <t>SEGUIMIENTO A LAS ACCIONES DE MANEJO y  CONTROLES EXISTENTES</t>
  </si>
  <si>
    <t xml:space="preserve">Se cumple con el procedimiento de auditoría en el cual se conoce el código de ética, el Estatuto del Auditor se aplican las herramientas del programa, los formatos.
Durante el último trimestre 2019, la Dirección asignó un profesional contratista idoneo para el apoyo  a la realización de la auditoría TIC, que estaba programada y aprobada en el plan de auditorías, para lo cual se le socializaron las herramientas y procedimientos de la auditoría, cumpliendo el 100% del plan </t>
  </si>
  <si>
    <t>Se realizaron seguimientos permenentes al cumplimiento de las acciones y metas establecidas en el plan de mejoramiento, trabajado con los procesos responsables y presentado en los comites de dirección y en el Comité institucional de coordinación de Control Interno realizado el 17 de dieciembre de 2019, cumpliendo el plan anual de auditorias</t>
  </si>
  <si>
    <t xml:space="preserve"> </t>
  </si>
  <si>
    <t>Control interno verifica el cumplimiento en plazo y calidad la relación de informes que debe presentar a los entes de control y demás entidades Distritales o nacionales a las cuales se debe remitir informes o publicar información
Todos los informes elaborados por control interno se encuentran socializados y publicados en la página WEB cumpliendo con el 100%  e cumplimiento de informes de esta oficina.</t>
  </si>
  <si>
    <t>SEGUIMIENTO DE AUTOCONTROL POR PARTE DEL RESPONSABLE DEL PROCESO ( A DICIEMBRE 2019) Y MONITOREO POR PARTE DE LA OFICINA ASESORA DE PLANEACIÓN Y RESPONSABLE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</si>
</sst>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44" x14ac:knownFonts="1">
    <font>
      <sz val="11"/>
      <color theme="1"/>
      <name val="Calibri"/>
      <family val="2"/>
      <scheme val="minor"/>
    </font>
    <font>
      <sz val="10"/>
      <name val="Arial"/>
      <family val="2"/>
    </font>
    <font>
      <b/>
      <sz val="10"/>
      <name val="Arial Narrow"/>
      <family val="2"/>
    </font>
    <font>
      <b/>
      <sz val="11"/>
      <name val="Arial"/>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0"/>
      <name val="Arial"/>
      <family val="2"/>
    </font>
    <font>
      <b/>
      <sz val="11"/>
      <color indexed="8"/>
      <name val="Arial"/>
      <family val="2"/>
    </font>
    <font>
      <sz val="10"/>
      <color indexed="81"/>
      <name val="Tahoma"/>
      <family val="2"/>
    </font>
    <font>
      <sz val="12"/>
      <color indexed="81"/>
      <name val="Tahoma"/>
      <family val="2"/>
    </font>
    <font>
      <b/>
      <sz val="12"/>
      <color indexed="81"/>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4"/>
      <color indexed="8"/>
      <name val="Calibri"/>
      <family val="2"/>
    </font>
    <font>
      <sz val="10"/>
      <name val="Tahoma"/>
      <family val="2"/>
    </font>
    <font>
      <u/>
      <sz val="11"/>
      <color theme="10"/>
      <name val="Calibri"/>
      <family val="2"/>
      <scheme val="minor"/>
    </font>
    <font>
      <sz val="10"/>
      <color theme="1"/>
      <name val="Tahoma"/>
      <family val="2"/>
    </font>
    <font>
      <b/>
      <sz val="10"/>
      <color theme="1"/>
      <name val="Tahoma"/>
      <family val="2"/>
    </font>
    <font>
      <b/>
      <sz val="11"/>
      <color theme="5" tint="-0.249977111117893"/>
      <name val="Calibri"/>
      <family val="2"/>
      <scheme val="minor"/>
    </font>
    <font>
      <sz val="11"/>
      <color theme="1"/>
      <name val="Arial"/>
      <family val="2"/>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4"/>
      <color theme="1"/>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sz val="12"/>
      <color theme="1"/>
      <name val="Tahoma"/>
      <family val="2"/>
    </font>
    <font>
      <b/>
      <sz val="14"/>
      <color theme="1"/>
      <name val="Arial"/>
      <family val="2"/>
    </font>
  </fonts>
  <fills count="26">
    <fill>
      <patternFill patternType="none"/>
    </fill>
    <fill>
      <patternFill patternType="gray125"/>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14">
    <xf numFmtId="0" fontId="0" fillId="0" borderId="0"/>
    <xf numFmtId="0" fontId="2" fillId="2" borderId="1">
      <alignment horizontal="center" vertical="center" textRotation="90" wrapText="1"/>
    </xf>
    <xf numFmtId="0" fontId="2" fillId="3" borderId="1">
      <alignment horizontal="center" vertical="center" textRotation="90" wrapText="1"/>
    </xf>
    <xf numFmtId="0" fontId="2" fillId="4" borderId="1">
      <alignment horizontal="center" vertical="center" textRotation="90" wrapText="1"/>
    </xf>
    <xf numFmtId="0" fontId="2" fillId="5" borderId="1">
      <alignment horizontal="center" vertical="center" textRotation="90" wrapText="1"/>
    </xf>
    <xf numFmtId="0" fontId="2" fillId="6" borderId="1">
      <alignment horizontal="center" vertical="center" textRotation="90" wrapText="1"/>
    </xf>
    <xf numFmtId="0" fontId="2" fillId="5" borderId="1">
      <alignment horizontal="center" vertical="center" textRotation="90" wrapText="1"/>
    </xf>
    <xf numFmtId="0" fontId="2" fillId="7" borderId="1">
      <alignment horizontal="center" vertical="center" textRotation="90" wrapText="1"/>
    </xf>
    <xf numFmtId="0" fontId="2" fillId="8" borderId="1">
      <alignment horizontal="center" vertical="center" textRotation="90" wrapText="1"/>
    </xf>
    <xf numFmtId="0" fontId="2" fillId="9" borderId="1">
      <alignment horizontal="center" vertical="center" textRotation="90" wrapText="1"/>
    </xf>
    <xf numFmtId="0" fontId="24" fillId="0" borderId="0" applyNumberForma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334">
    <xf numFmtId="0" fontId="0" fillId="0" borderId="0" xfId="0"/>
    <xf numFmtId="0" fontId="25" fillId="0" borderId="5" xfId="0" applyFont="1" applyBorder="1"/>
    <xf numFmtId="0" fontId="25" fillId="0" borderId="0" xfId="0" applyFont="1"/>
    <xf numFmtId="0" fontId="25" fillId="0" borderId="0" xfId="0" applyFont="1" applyProtection="1">
      <protection hidden="1"/>
    </xf>
    <xf numFmtId="0" fontId="25" fillId="11" borderId="0" xfId="0" applyFont="1" applyFill="1"/>
    <xf numFmtId="0" fontId="25" fillId="0" borderId="0" xfId="0" applyFont="1" applyAlignment="1">
      <alignment wrapText="1"/>
    </xf>
    <xf numFmtId="0" fontId="25" fillId="12" borderId="0" xfId="0" applyFont="1" applyFill="1"/>
    <xf numFmtId="0" fontId="25" fillId="14" borderId="0" xfId="0" applyFont="1" applyFill="1"/>
    <xf numFmtId="0" fontId="25" fillId="15" borderId="0" xfId="0" applyFont="1" applyFill="1"/>
    <xf numFmtId="0" fontId="25" fillId="13" borderId="0" xfId="0" applyFont="1" applyFill="1"/>
    <xf numFmtId="0" fontId="25" fillId="0" borderId="4" xfId="0" applyFont="1" applyBorder="1" applyAlignment="1" applyProtection="1">
      <alignment horizontal="justify" vertical="center" wrapText="1"/>
      <protection locked="0"/>
    </xf>
    <xf numFmtId="0" fontId="25" fillId="0" borderId="5" xfId="0" applyFont="1" applyBorder="1" applyAlignment="1" applyProtection="1">
      <alignment horizontal="center" vertical="center" wrapText="1"/>
      <protection hidden="1"/>
    </xf>
    <xf numFmtId="0" fontId="25" fillId="13" borderId="6" xfId="0" applyFont="1" applyFill="1" applyBorder="1"/>
    <xf numFmtId="0" fontId="25" fillId="13" borderId="1" xfId="0" applyFont="1" applyFill="1" applyBorder="1"/>
    <xf numFmtId="0" fontId="25" fillId="0" borderId="1" xfId="0" applyFont="1" applyBorder="1"/>
    <xf numFmtId="0" fontId="25" fillId="0" borderId="7" xfId="0" applyFont="1" applyBorder="1" applyAlignment="1" applyProtection="1">
      <alignment horizontal="justify" vertical="center" wrapText="1"/>
      <protection locked="0"/>
    </xf>
    <xf numFmtId="0" fontId="26" fillId="0" borderId="0" xfId="0" applyFont="1"/>
    <xf numFmtId="0" fontId="27" fillId="13" borderId="10" xfId="0" applyFont="1" applyFill="1" applyBorder="1" applyAlignment="1">
      <alignment vertical="center"/>
    </xf>
    <xf numFmtId="0" fontId="27" fillId="13" borderId="11" xfId="0" applyFont="1" applyFill="1" applyBorder="1" applyAlignment="1">
      <alignment vertical="center"/>
    </xf>
    <xf numFmtId="0" fontId="27" fillId="13" borderId="16" xfId="0" applyFont="1" applyFill="1" applyBorder="1" applyAlignment="1">
      <alignment vertical="center"/>
    </xf>
    <xf numFmtId="0" fontId="27" fillId="13" borderId="1" xfId="0" applyFont="1" applyFill="1" applyBorder="1" applyAlignment="1">
      <alignment vertical="center"/>
    </xf>
    <xf numFmtId="0" fontId="30" fillId="0" borderId="1" xfId="0" applyFont="1" applyBorder="1"/>
    <xf numFmtId="0" fontId="31" fillId="0" borderId="0" xfId="0" applyFont="1"/>
    <xf numFmtId="0" fontId="31" fillId="0" borderId="0" xfId="0" applyFont="1" applyProtection="1">
      <protection hidden="1"/>
    </xf>
    <xf numFmtId="0" fontId="19" fillId="0" borderId="0" xfId="0" applyFont="1"/>
    <xf numFmtId="0" fontId="32" fillId="0" borderId="0" xfId="0" applyFont="1" applyAlignment="1" applyProtection="1">
      <alignment horizontal="center" vertical="center" wrapText="1"/>
      <protection hidden="1"/>
    </xf>
    <xf numFmtId="0" fontId="32" fillId="0" borderId="0" xfId="0" applyFont="1" applyProtection="1">
      <protection hidden="1"/>
    </xf>
    <xf numFmtId="0" fontId="19" fillId="0" borderId="0" xfId="0" applyFont="1" applyAlignment="1">
      <alignment wrapText="1"/>
    </xf>
    <xf numFmtId="0" fontId="30" fillId="0" borderId="18" xfId="0" applyFont="1" applyBorder="1" applyAlignment="1">
      <alignment horizontal="center"/>
    </xf>
    <xf numFmtId="0" fontId="30" fillId="0" borderId="0" xfId="0" applyFont="1" applyAlignment="1">
      <alignment horizontal="center"/>
    </xf>
    <xf numFmtId="0" fontId="30" fillId="0" borderId="19" xfId="0" applyFont="1" applyBorder="1" applyAlignment="1">
      <alignment horizontal="center"/>
    </xf>
    <xf numFmtId="0" fontId="33" fillId="13" borderId="2" xfId="0" applyFont="1" applyFill="1" applyBorder="1" applyAlignment="1" applyProtection="1">
      <alignment horizontal="center" vertical="center" textRotation="90" wrapText="1"/>
      <protection locked="0"/>
    </xf>
    <xf numFmtId="0" fontId="33" fillId="13" borderId="16" xfId="0" applyFont="1" applyFill="1" applyBorder="1" applyAlignment="1" applyProtection="1">
      <alignment horizontal="center" vertical="center" textRotation="90" wrapText="1"/>
      <protection locked="0"/>
    </xf>
    <xf numFmtId="0" fontId="33" fillId="13" borderId="20" xfId="0" applyFont="1" applyFill="1" applyBorder="1" applyAlignment="1" applyProtection="1">
      <alignment horizontal="center" vertical="center" textRotation="90" wrapText="1"/>
      <protection locked="0"/>
    </xf>
    <xf numFmtId="0" fontId="33" fillId="13" borderId="9" xfId="0" applyFont="1" applyFill="1" applyBorder="1" applyAlignment="1" applyProtection="1">
      <alignment horizontal="center" vertical="center" textRotation="90" wrapText="1"/>
      <protection locked="0"/>
    </xf>
    <xf numFmtId="0" fontId="25" fillId="0" borderId="10" xfId="0" applyFont="1" applyBorder="1" applyAlignment="1" applyProtection="1">
      <alignment horizontal="justify" vertical="center" wrapText="1"/>
      <protection locked="0"/>
    </xf>
    <xf numFmtId="0" fontId="25" fillId="0" borderId="11" xfId="0" applyFont="1" applyBorder="1" applyAlignment="1" applyProtection="1">
      <alignment horizontal="justify" vertical="center" wrapText="1"/>
      <protection locked="0"/>
    </xf>
    <xf numFmtId="0" fontId="25" fillId="0" borderId="11" xfId="0" applyFont="1" applyBorder="1" applyAlignment="1" applyProtection="1">
      <alignment vertical="center" wrapText="1"/>
      <protection locked="0"/>
    </xf>
    <xf numFmtId="0" fontId="28" fillId="0" borderId="0" xfId="0" applyFont="1"/>
    <xf numFmtId="0" fontId="13" fillId="0" borderId="0" xfId="0" applyFont="1" applyAlignment="1">
      <alignment horizontal="center"/>
    </xf>
    <xf numFmtId="0" fontId="13" fillId="0" borderId="0" xfId="0" applyFont="1"/>
    <xf numFmtId="0" fontId="28" fillId="0" borderId="1" xfId="0" applyFont="1" applyBorder="1"/>
    <xf numFmtId="0" fontId="34" fillId="0" borderId="18" xfId="0" applyFont="1" applyBorder="1" applyAlignment="1">
      <alignment horizontal="center"/>
    </xf>
    <xf numFmtId="0" fontId="34" fillId="0" borderId="0" xfId="0" applyFont="1" applyAlignment="1">
      <alignment horizontal="center"/>
    </xf>
    <xf numFmtId="0" fontId="34" fillId="0" borderId="0" xfId="0" applyFont="1"/>
    <xf numFmtId="0" fontId="35" fillId="16" borderId="21" xfId="0" applyFont="1" applyFill="1" applyBorder="1" applyAlignment="1">
      <alignment vertical="center" wrapText="1"/>
    </xf>
    <xf numFmtId="0" fontId="35" fillId="16" borderId="21" xfId="0" applyFont="1" applyFill="1" applyBorder="1" applyAlignment="1">
      <alignment horizontal="center" vertical="center" wrapText="1"/>
    </xf>
    <xf numFmtId="0" fontId="35" fillId="17" borderId="21" xfId="0" applyFont="1" applyFill="1" applyBorder="1" applyAlignment="1">
      <alignment horizontal="center" vertical="center" wrapText="1"/>
    </xf>
    <xf numFmtId="0" fontId="36" fillId="17" borderId="4" xfId="0" applyFont="1" applyFill="1" applyBorder="1" applyAlignment="1">
      <alignment horizontal="center" vertical="center" wrapText="1"/>
    </xf>
    <xf numFmtId="0" fontId="25" fillId="0" borderId="24" xfId="0" applyFont="1" applyBorder="1" applyAlignment="1" applyProtection="1">
      <alignment horizontal="justify" vertical="center" wrapText="1"/>
      <protection locked="0"/>
    </xf>
    <xf numFmtId="0" fontId="0" fillId="11" borderId="26" xfId="0" applyFill="1" applyBorder="1" applyAlignment="1">
      <alignment vertical="center" wrapText="1"/>
    </xf>
    <xf numFmtId="0" fontId="0" fillId="11" borderId="27" xfId="0" applyFill="1" applyBorder="1" applyAlignment="1">
      <alignment vertical="center" wrapText="1"/>
    </xf>
    <xf numFmtId="0" fontId="0" fillId="11" borderId="28" xfId="0" applyFill="1" applyBorder="1" applyAlignment="1">
      <alignment vertical="center" wrapText="1"/>
    </xf>
    <xf numFmtId="0" fontId="0" fillId="11" borderId="29" xfId="0" applyFill="1" applyBorder="1" applyAlignment="1">
      <alignment vertical="center" wrapText="1"/>
    </xf>
    <xf numFmtId="0" fontId="0" fillId="11" borderId="30" xfId="0" applyFill="1" applyBorder="1" applyAlignment="1">
      <alignment vertical="center" wrapText="1"/>
    </xf>
    <xf numFmtId="0" fontId="0" fillId="11" borderId="31" xfId="0" applyFill="1" applyBorder="1" applyAlignment="1">
      <alignment vertical="center" wrapText="1"/>
    </xf>
    <xf numFmtId="0" fontId="0" fillId="12" borderId="26" xfId="0" applyFill="1" applyBorder="1" applyAlignment="1">
      <alignment vertical="center" wrapText="1"/>
    </xf>
    <xf numFmtId="0" fontId="0" fillId="12" borderId="27" xfId="0" applyFill="1" applyBorder="1" applyAlignment="1">
      <alignment vertical="center" wrapText="1"/>
    </xf>
    <xf numFmtId="0" fontId="0" fillId="12" borderId="28" xfId="0" applyFill="1" applyBorder="1" applyAlignment="1">
      <alignment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4" borderId="26" xfId="0" applyFill="1" applyBorder="1" applyAlignment="1">
      <alignment vertical="center" wrapText="1"/>
    </xf>
    <xf numFmtId="0" fontId="0" fillId="14" borderId="29" xfId="0" applyFill="1" applyBorder="1" applyAlignment="1">
      <alignment vertical="center" wrapText="1"/>
    </xf>
    <xf numFmtId="0" fontId="0" fillId="14" borderId="30" xfId="0" applyFill="1" applyBorder="1" applyAlignment="1">
      <alignment vertical="center" wrapText="1"/>
    </xf>
    <xf numFmtId="0" fontId="0" fillId="14" borderId="31" xfId="0" applyFill="1" applyBorder="1" applyAlignment="1">
      <alignment vertical="center" wrapText="1"/>
    </xf>
    <xf numFmtId="0" fontId="0" fillId="15" borderId="26" xfId="0" applyFill="1" applyBorder="1" applyAlignment="1">
      <alignment vertical="center" wrapText="1"/>
    </xf>
    <xf numFmtId="0" fontId="0" fillId="15" borderId="27" xfId="0" applyFill="1" applyBorder="1" applyAlignment="1">
      <alignment vertical="center" wrapText="1"/>
    </xf>
    <xf numFmtId="0" fontId="0" fillId="15" borderId="28"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34" fillId="0" borderId="27" xfId="0" applyFont="1" applyBorder="1" applyAlignment="1">
      <alignment horizontal="center"/>
    </xf>
    <xf numFmtId="0" fontId="12" fillId="20" borderId="32" xfId="0" applyFont="1" applyFill="1" applyBorder="1" applyAlignment="1">
      <alignment horizontal="center" vertical="center" textRotation="90" wrapText="1"/>
    </xf>
    <xf numFmtId="0" fontId="12" fillId="20" borderId="19" xfId="0" applyFont="1" applyFill="1" applyBorder="1" applyAlignment="1">
      <alignment horizontal="center" vertical="center" textRotation="90" wrapText="1"/>
    </xf>
    <xf numFmtId="0" fontId="21" fillId="21" borderId="19" xfId="0" applyFont="1" applyFill="1" applyBorder="1" applyAlignment="1">
      <alignment horizontal="center" vertical="center"/>
    </xf>
    <xf numFmtId="0" fontId="35" fillId="21" borderId="7" xfId="0" applyFont="1" applyFill="1" applyBorder="1" applyAlignment="1">
      <alignment horizontal="center" vertical="center" wrapText="1"/>
    </xf>
    <xf numFmtId="0" fontId="26" fillId="21" borderId="13" xfId="0" applyFont="1" applyFill="1" applyBorder="1" applyAlignment="1" applyProtection="1">
      <alignment vertical="center" wrapText="1"/>
      <protection locked="0"/>
    </xf>
    <xf numFmtId="0" fontId="26" fillId="21" borderId="14" xfId="0" applyFont="1" applyFill="1" applyBorder="1" applyAlignment="1" applyProtection="1">
      <alignment vertical="center" wrapText="1"/>
      <protection locked="0"/>
    </xf>
    <xf numFmtId="0" fontId="25" fillId="0" borderId="5" xfId="0" applyFont="1" applyBorder="1" applyAlignment="1" applyProtection="1">
      <alignment horizontal="justify" vertical="center" wrapText="1"/>
      <protection locked="0"/>
    </xf>
    <xf numFmtId="0" fontId="25" fillId="0" borderId="5" xfId="0" applyFont="1" applyBorder="1" applyAlignment="1" applyProtection="1">
      <alignment vertical="center" wrapText="1"/>
      <protection locked="0"/>
    </xf>
    <xf numFmtId="0" fontId="25" fillId="0" borderId="13" xfId="0" applyFont="1" applyBorder="1" applyAlignment="1" applyProtection="1">
      <alignment horizontal="justify" vertical="center" wrapText="1"/>
      <protection locked="0"/>
    </xf>
    <xf numFmtId="0" fontId="25" fillId="0" borderId="14" xfId="0" applyFont="1" applyBorder="1" applyAlignment="1" applyProtection="1">
      <alignment horizontal="justify" vertical="center" wrapText="1"/>
      <protection locked="0"/>
    </xf>
    <xf numFmtId="0" fontId="25" fillId="0" borderId="14" xfId="0" applyFont="1" applyBorder="1" applyAlignment="1" applyProtection="1">
      <alignment vertical="center" wrapText="1"/>
      <protection locked="0"/>
    </xf>
    <xf numFmtId="0" fontId="25" fillId="0" borderId="38" xfId="0" applyFont="1" applyBorder="1" applyAlignment="1" applyProtection="1">
      <alignment horizontal="justify" vertical="center" wrapText="1"/>
      <protection locked="0"/>
    </xf>
    <xf numFmtId="0" fontId="25" fillId="0" borderId="1" xfId="0" applyFont="1" applyBorder="1" applyAlignment="1" applyProtection="1">
      <alignment vertical="center" wrapText="1"/>
      <protection locked="0"/>
    </xf>
    <xf numFmtId="0" fontId="25" fillId="0" borderId="39" xfId="0" applyFont="1" applyBorder="1" applyAlignment="1" applyProtection="1">
      <alignment horizontal="justify" vertical="center" wrapText="1"/>
      <protection locked="0"/>
    </xf>
    <xf numFmtId="0" fontId="25" fillId="0" borderId="23" xfId="0" applyFont="1" applyBorder="1" applyAlignment="1" applyProtection="1">
      <alignment horizontal="justify" vertical="center" wrapText="1"/>
      <protection locked="0"/>
    </xf>
    <xf numFmtId="0" fontId="25" fillId="0" borderId="23" xfId="0" applyFont="1" applyBorder="1" applyAlignment="1" applyProtection="1">
      <alignment vertical="center" wrapText="1"/>
      <protection locked="0"/>
    </xf>
    <xf numFmtId="0" fontId="33" fillId="13" borderId="40" xfId="0" applyFont="1" applyFill="1" applyBorder="1" applyAlignment="1" applyProtection="1">
      <alignment horizontal="center" vertical="center" textRotation="90" wrapText="1"/>
      <protection locked="0"/>
    </xf>
    <xf numFmtId="0" fontId="25" fillId="0" borderId="41" xfId="0" applyFont="1" applyBorder="1" applyAlignment="1" applyProtection="1">
      <alignment vertical="center" wrapText="1"/>
      <protection locked="0"/>
    </xf>
    <xf numFmtId="0" fontId="25" fillId="0" borderId="42" xfId="0" applyFont="1" applyBorder="1" applyAlignment="1" applyProtection="1">
      <alignment vertical="center" wrapText="1"/>
      <protection locked="0"/>
    </xf>
    <xf numFmtId="0" fontId="27" fillId="13" borderId="41" xfId="0" applyFont="1" applyFill="1" applyBorder="1" applyAlignment="1">
      <alignment vertical="center"/>
    </xf>
    <xf numFmtId="0" fontId="27" fillId="13" borderId="43" xfId="0" applyFont="1" applyFill="1" applyBorder="1" applyAlignment="1">
      <alignment vertical="center"/>
    </xf>
    <xf numFmtId="0" fontId="0" fillId="12" borderId="44" xfId="0" applyFill="1" applyBorder="1" applyAlignment="1">
      <alignment vertical="center" wrapText="1"/>
    </xf>
    <xf numFmtId="0" fontId="0" fillId="12" borderId="0" xfId="0" applyFill="1" applyAlignment="1">
      <alignment vertical="center" wrapText="1"/>
    </xf>
    <xf numFmtId="0" fontId="0" fillId="12" borderId="45" xfId="0" applyFill="1" applyBorder="1" applyAlignment="1">
      <alignment vertical="center" wrapText="1"/>
    </xf>
    <xf numFmtId="0" fontId="0" fillId="15" borderId="0" xfId="0" applyFill="1" applyAlignment="1">
      <alignment vertical="center" wrapText="1"/>
    </xf>
    <xf numFmtId="0" fontId="25" fillId="0" borderId="46" xfId="0" applyFont="1" applyBorder="1" applyAlignment="1" applyProtection="1">
      <alignment horizontal="justify" vertical="center" wrapText="1"/>
      <protection locked="0"/>
    </xf>
    <xf numFmtId="0" fontId="25" fillId="0" borderId="6" xfId="0" applyFont="1" applyBorder="1" applyAlignment="1" applyProtection="1">
      <alignment horizontal="justify" vertical="center" wrapText="1"/>
      <protection locked="0"/>
    </xf>
    <xf numFmtId="0" fontId="23" fillId="13" borderId="36" xfId="0" applyFont="1" applyFill="1" applyBorder="1" applyAlignment="1" applyProtection="1">
      <alignment vertical="center" wrapText="1"/>
      <protection locked="0"/>
    </xf>
    <xf numFmtId="0" fontId="25" fillId="0" borderId="6" xfId="0" applyFont="1" applyBorder="1" applyAlignment="1" applyProtection="1">
      <alignment vertical="center" wrapText="1"/>
      <protection locked="0"/>
    </xf>
    <xf numFmtId="0" fontId="25" fillId="0" borderId="35" xfId="0" applyFont="1" applyBorder="1" applyAlignment="1" applyProtection="1">
      <alignment vertical="center" wrapText="1"/>
      <protection locked="0"/>
    </xf>
    <xf numFmtId="0" fontId="25" fillId="0" borderId="26" xfId="0" applyFont="1" applyBorder="1" applyAlignment="1" applyProtection="1">
      <alignment vertical="center" wrapText="1"/>
      <protection locked="0"/>
    </xf>
    <xf numFmtId="0" fontId="25" fillId="0" borderId="48" xfId="0" applyFont="1" applyBorder="1" applyAlignment="1" applyProtection="1">
      <alignment horizontal="justify" vertical="center" wrapText="1"/>
      <protection locked="0"/>
    </xf>
    <xf numFmtId="0" fontId="25" fillId="0" borderId="6" xfId="0" applyFont="1" applyBorder="1" applyAlignment="1">
      <alignment vertical="center" wrapText="1"/>
    </xf>
    <xf numFmtId="0" fontId="25" fillId="0" borderId="6" xfId="0" applyFont="1" applyBorder="1" applyAlignment="1">
      <alignment vertical="center"/>
    </xf>
    <xf numFmtId="17" fontId="25" fillId="0" borderId="1" xfId="0" applyNumberFormat="1" applyFont="1" applyBorder="1" applyAlignment="1" applyProtection="1">
      <alignment vertical="center" wrapText="1"/>
      <protection locked="0"/>
    </xf>
    <xf numFmtId="3" fontId="25" fillId="0" borderId="4" xfId="0" applyNumberFormat="1" applyFont="1" applyBorder="1" applyAlignment="1" applyProtection="1">
      <alignment horizontal="center" vertical="center" wrapText="1"/>
      <protection hidden="1"/>
    </xf>
    <xf numFmtId="3" fontId="25" fillId="0" borderId="8" xfId="0" applyNumberFormat="1"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25" fillId="0" borderId="8" xfId="0" applyFont="1" applyBorder="1" applyAlignment="1" applyProtection="1">
      <alignment horizontal="center" vertical="center" wrapText="1"/>
      <protection hidden="1"/>
    </xf>
    <xf numFmtId="0" fontId="21" fillId="21" borderId="34" xfId="0" applyFont="1" applyFill="1" applyBorder="1" applyAlignment="1">
      <alignment horizontal="center" vertical="center"/>
    </xf>
    <xf numFmtId="0" fontId="3" fillId="18" borderId="17" xfId="0" applyFont="1" applyFill="1" applyBorder="1" applyAlignment="1">
      <alignment horizontal="center" vertical="center" wrapText="1"/>
    </xf>
    <xf numFmtId="0" fontId="12" fillId="20" borderId="4" xfId="0" applyFont="1" applyFill="1" applyBorder="1" applyAlignment="1">
      <alignment horizontal="center" vertical="center" wrapText="1"/>
    </xf>
    <xf numFmtId="0" fontId="12" fillId="20" borderId="7" xfId="0" applyFont="1" applyFill="1" applyBorder="1" applyAlignment="1">
      <alignment horizontal="center" vertical="center" wrapText="1"/>
    </xf>
    <xf numFmtId="0" fontId="35" fillId="16" borderId="4" xfId="0" applyFont="1" applyFill="1" applyBorder="1" applyAlignment="1">
      <alignment horizontal="center" vertical="center" wrapText="1"/>
    </xf>
    <xf numFmtId="3" fontId="25" fillId="0" borderId="4" xfId="0" applyNumberFormat="1" applyFont="1" applyBorder="1" applyAlignment="1" applyProtection="1">
      <alignment horizontal="center" vertical="center" wrapText="1"/>
      <protection hidden="1"/>
    </xf>
    <xf numFmtId="0" fontId="25" fillId="0" borderId="10" xfId="0" applyFont="1" applyBorder="1" applyAlignment="1" applyProtection="1">
      <alignment horizontal="center" vertical="center" wrapText="1"/>
      <protection hidden="1"/>
    </xf>
    <xf numFmtId="0" fontId="35" fillId="16" borderId="21" xfId="0" applyFont="1" applyFill="1" applyBorder="1" applyAlignment="1">
      <alignment vertical="center"/>
    </xf>
    <xf numFmtId="0" fontId="25" fillId="13" borderId="0" xfId="0" applyFont="1" applyFill="1" applyAlignment="1">
      <alignment vertical="center"/>
    </xf>
    <xf numFmtId="0" fontId="25" fillId="0" borderId="0" xfId="0" applyFont="1" applyAlignment="1">
      <alignment vertical="center"/>
    </xf>
    <xf numFmtId="0" fontId="12" fillId="20" borderId="34" xfId="0" applyFont="1" applyFill="1" applyBorder="1" applyAlignment="1">
      <alignment horizontal="center" vertical="center" wrapText="1"/>
    </xf>
    <xf numFmtId="0" fontId="35" fillId="22" borderId="4" xfId="0" applyFont="1" applyFill="1" applyBorder="1" applyAlignment="1">
      <alignment horizontal="center" vertical="center" wrapText="1"/>
    </xf>
    <xf numFmtId="0" fontId="35" fillId="22" borderId="28" xfId="0" applyFont="1" applyFill="1" applyBorder="1" applyAlignment="1" applyProtection="1">
      <alignment horizontal="center" vertical="center" wrapText="1"/>
      <protection hidden="1"/>
    </xf>
    <xf numFmtId="0" fontId="35" fillId="22" borderId="43" xfId="0" applyFont="1" applyFill="1" applyBorder="1" applyAlignment="1" applyProtection="1">
      <alignment horizontal="center" vertical="center" wrapText="1"/>
      <protection hidden="1"/>
    </xf>
    <xf numFmtId="0" fontId="35" fillId="22" borderId="26" xfId="0" applyFont="1" applyFill="1" applyBorder="1" applyAlignment="1" applyProtection="1">
      <alignment horizontal="center" vertical="center" wrapText="1"/>
      <protection hidden="1"/>
    </xf>
    <xf numFmtId="0" fontId="35" fillId="22" borderId="4" xfId="0" applyFont="1" applyFill="1" applyBorder="1" applyAlignment="1" applyProtection="1">
      <alignment horizontal="center" vertical="center" wrapText="1"/>
      <protection hidden="1"/>
    </xf>
    <xf numFmtId="0" fontId="20" fillId="22" borderId="4" xfId="10" applyFont="1" applyFill="1" applyBorder="1" applyAlignment="1">
      <alignment horizontal="center" vertical="center" wrapText="1"/>
    </xf>
    <xf numFmtId="0" fontId="12" fillId="18" borderId="4" xfId="0" applyFont="1" applyFill="1" applyBorder="1" applyAlignment="1">
      <alignment horizontal="center" vertical="center" wrapText="1"/>
    </xf>
    <xf numFmtId="0" fontId="12" fillId="18" borderId="49" xfId="0" applyFont="1" applyFill="1" applyBorder="1" applyAlignment="1">
      <alignment horizontal="center" vertical="center" wrapText="1"/>
    </xf>
    <xf numFmtId="0" fontId="35" fillId="16" borderId="19" xfId="0" applyFont="1" applyFill="1" applyBorder="1" applyAlignment="1">
      <alignment horizontal="center" vertical="center" wrapText="1"/>
    </xf>
    <xf numFmtId="0" fontId="35" fillId="16" borderId="7" xfId="0" applyFont="1" applyFill="1" applyBorder="1" applyAlignment="1">
      <alignment horizontal="center" vertical="center" wrapText="1"/>
    </xf>
    <xf numFmtId="0" fontId="35" fillId="17" borderId="7" xfId="0" applyFont="1" applyFill="1" applyBorder="1" applyAlignment="1">
      <alignment horizontal="center" vertical="center" wrapText="1"/>
    </xf>
    <xf numFmtId="0" fontId="35" fillId="19" borderId="4" xfId="0" applyFont="1" applyFill="1" applyBorder="1" applyAlignment="1">
      <alignment horizontal="center" vertical="center" wrapText="1"/>
    </xf>
    <xf numFmtId="0" fontId="20" fillId="19" borderId="4" xfId="10" applyFont="1" applyFill="1" applyBorder="1" applyAlignment="1">
      <alignment horizontal="center" vertical="center" wrapText="1"/>
    </xf>
    <xf numFmtId="0" fontId="0" fillId="0" borderId="32" xfId="0" applyBorder="1"/>
    <xf numFmtId="0" fontId="25" fillId="0" borderId="16" xfId="0" applyFont="1" applyBorder="1" applyAlignment="1" applyProtection="1">
      <alignment vertical="center" wrapText="1"/>
      <protection locked="0"/>
    </xf>
    <xf numFmtId="17" fontId="25" fillId="0" borderId="16" xfId="0" applyNumberFormat="1" applyFont="1" applyBorder="1" applyAlignment="1" applyProtection="1">
      <alignment vertical="center" wrapText="1"/>
      <protection locked="0"/>
    </xf>
    <xf numFmtId="0" fontId="0" fillId="0" borderId="0" xfId="0" applyBorder="1"/>
    <xf numFmtId="0" fontId="42" fillId="0" borderId="0" xfId="0" applyFont="1"/>
    <xf numFmtId="0" fontId="25" fillId="0" borderId="54" xfId="0" applyFont="1" applyBorder="1"/>
    <xf numFmtId="0" fontId="25" fillId="0" borderId="0" xfId="0" applyFont="1" applyBorder="1"/>
    <xf numFmtId="0" fontId="25" fillId="0" borderId="7" xfId="0" applyFont="1" applyBorder="1" applyAlignment="1" applyProtection="1">
      <alignment vertical="center" wrapText="1"/>
      <protection locked="0"/>
    </xf>
    <xf numFmtId="3" fontId="25" fillId="0" borderId="10" xfId="0" applyNumberFormat="1" applyFont="1" applyBorder="1" applyAlignment="1" applyProtection="1">
      <alignment horizontal="center" vertical="center" wrapText="1"/>
      <protection hidden="1"/>
    </xf>
    <xf numFmtId="0" fontId="34" fillId="0" borderId="0" xfId="0" applyFont="1" applyBorder="1" applyAlignment="1">
      <alignment horizontal="center"/>
    </xf>
    <xf numFmtId="0" fontId="30" fillId="0" borderId="0" xfId="0" applyFont="1" applyBorder="1"/>
    <xf numFmtId="0" fontId="28" fillId="0" borderId="0" xfId="0" applyFont="1" applyBorder="1"/>
    <xf numFmtId="0" fontId="30" fillId="0" borderId="0" xfId="0" applyFont="1" applyBorder="1" applyAlignment="1"/>
    <xf numFmtId="0" fontId="3" fillId="0" borderId="0" xfId="0" applyFont="1" applyBorder="1" applyAlignment="1"/>
    <xf numFmtId="0" fontId="34" fillId="0" borderId="0" xfId="0" applyFont="1" applyBorder="1" applyAlignment="1"/>
    <xf numFmtId="0" fontId="25" fillId="0" borderId="4" xfId="0" applyFont="1" applyBorder="1" applyAlignment="1" applyProtection="1">
      <alignment horizontal="center" vertical="center" wrapText="1"/>
      <protection locked="0"/>
    </xf>
    <xf numFmtId="0" fontId="25" fillId="0" borderId="38"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0" fontId="25" fillId="0" borderId="24" xfId="0" applyFont="1" applyBorder="1" applyAlignment="1" applyProtection="1">
      <alignment horizontal="center" vertical="center" wrapText="1"/>
      <protection hidden="1"/>
    </xf>
    <xf numFmtId="0" fontId="25" fillId="0" borderId="48" xfId="0" applyFont="1" applyBorder="1" applyAlignment="1" applyProtection="1">
      <alignment horizontal="center" vertical="center" wrapText="1"/>
      <protection hidden="1"/>
    </xf>
    <xf numFmtId="0" fontId="25" fillId="13" borderId="41" xfId="0" applyFont="1" applyFill="1" applyBorder="1" applyAlignment="1">
      <alignment horizontal="center" vertical="center" wrapText="1"/>
    </xf>
    <xf numFmtId="0" fontId="25" fillId="13" borderId="38" xfId="0" applyFont="1" applyFill="1" applyBorder="1" applyAlignment="1">
      <alignment horizontal="center" vertical="center" wrapText="1"/>
    </xf>
    <xf numFmtId="0" fontId="25" fillId="13" borderId="40" xfId="0" applyFont="1" applyFill="1" applyBorder="1" applyAlignment="1">
      <alignment horizontal="center" vertical="center" wrapText="1"/>
    </xf>
    <xf numFmtId="0" fontId="25" fillId="13" borderId="37" xfId="0" applyFont="1" applyFill="1" applyBorder="1" applyAlignment="1">
      <alignment horizontal="center" vertical="center" wrapText="1"/>
    </xf>
    <xf numFmtId="0" fontId="25" fillId="0" borderId="7" xfId="0" applyFont="1" applyBorder="1" applyAlignment="1" applyProtection="1">
      <alignment horizontal="center" vertical="center" wrapText="1"/>
      <protection locked="0"/>
    </xf>
    <xf numFmtId="0" fontId="25" fillId="13" borderId="60" xfId="0" applyFont="1" applyFill="1" applyBorder="1" applyAlignment="1">
      <alignment horizontal="center" vertical="center" wrapText="1"/>
    </xf>
    <xf numFmtId="0" fontId="25" fillId="0" borderId="8" xfId="0" applyFont="1" applyBorder="1" applyAlignment="1" applyProtection="1">
      <alignment horizontal="center" vertical="center" wrapText="1"/>
      <protection locked="0"/>
    </xf>
    <xf numFmtId="0" fontId="25" fillId="13" borderId="52" xfId="0" applyFont="1" applyFill="1" applyBorder="1" applyAlignment="1">
      <alignment horizontal="center" vertical="center" wrapText="1"/>
    </xf>
    <xf numFmtId="0" fontId="35" fillId="21" borderId="4" xfId="0" applyFont="1" applyFill="1" applyBorder="1" applyAlignment="1">
      <alignment horizontal="center" vertical="center" wrapText="1"/>
    </xf>
    <xf numFmtId="0" fontId="35" fillId="21" borderId="7" xfId="0" applyFont="1" applyFill="1" applyBorder="1" applyAlignment="1">
      <alignment horizontal="center" vertical="center" wrapText="1"/>
    </xf>
    <xf numFmtId="0" fontId="21" fillId="21" borderId="49" xfId="0" applyFont="1" applyFill="1" applyBorder="1" applyAlignment="1">
      <alignment horizontal="center" vertical="center" wrapText="1"/>
    </xf>
    <xf numFmtId="0" fontId="21" fillId="21" borderId="32" xfId="0" applyFont="1" applyFill="1" applyBorder="1" applyAlignment="1">
      <alignment horizontal="center" vertical="center" wrapText="1"/>
    </xf>
    <xf numFmtId="0" fontId="21" fillId="21" borderId="34" xfId="0" applyFont="1" applyFill="1" applyBorder="1" applyAlignment="1">
      <alignment horizontal="center" vertical="center" wrapText="1"/>
    </xf>
    <xf numFmtId="0" fontId="21" fillId="21" borderId="50" xfId="0" applyFont="1" applyFill="1" applyBorder="1" applyAlignment="1">
      <alignment horizontal="center" vertical="center" wrapText="1"/>
    </xf>
    <xf numFmtId="0" fontId="21" fillId="21" borderId="51" xfId="0" applyFont="1" applyFill="1" applyBorder="1" applyAlignment="1">
      <alignment horizontal="center" vertical="center" wrapText="1"/>
    </xf>
    <xf numFmtId="0" fontId="21" fillId="21" borderId="25" xfId="0" applyFont="1" applyFill="1" applyBorder="1" applyAlignment="1">
      <alignment horizontal="center" vertical="center" wrapText="1"/>
    </xf>
    <xf numFmtId="0" fontId="35" fillId="21" borderId="10" xfId="0" applyFont="1" applyFill="1" applyBorder="1" applyAlignment="1">
      <alignment horizontal="center" vertical="center" wrapText="1"/>
    </xf>
    <xf numFmtId="0" fontId="35" fillId="21" borderId="41" xfId="0" applyFont="1" applyFill="1" applyBorder="1" applyAlignment="1">
      <alignment horizontal="center" vertical="center" wrapText="1"/>
    </xf>
    <xf numFmtId="0" fontId="21" fillId="21" borderId="49" xfId="0" applyFont="1" applyFill="1" applyBorder="1" applyAlignment="1">
      <alignment horizontal="center" vertical="center"/>
    </xf>
    <xf numFmtId="0" fontId="21" fillId="21" borderId="32" xfId="0" applyFont="1" applyFill="1" applyBorder="1" applyAlignment="1">
      <alignment horizontal="center" vertical="center"/>
    </xf>
    <xf numFmtId="0" fontId="21" fillId="21" borderId="34" xfId="0" applyFont="1" applyFill="1" applyBorder="1" applyAlignment="1">
      <alignment horizontal="center" vertical="center"/>
    </xf>
    <xf numFmtId="0" fontId="21" fillId="21" borderId="50" xfId="0" applyFont="1" applyFill="1" applyBorder="1" applyAlignment="1">
      <alignment horizontal="center" vertical="center"/>
    </xf>
    <xf numFmtId="0" fontId="21" fillId="21" borderId="51" xfId="0" applyFont="1" applyFill="1" applyBorder="1" applyAlignment="1">
      <alignment horizontal="center" vertical="center"/>
    </xf>
    <xf numFmtId="0" fontId="21" fillId="21" borderId="25" xfId="0" applyFont="1" applyFill="1" applyBorder="1" applyAlignment="1">
      <alignment horizontal="center" vertical="center"/>
    </xf>
    <xf numFmtId="0" fontId="21" fillId="23" borderId="49" xfId="0" applyFont="1" applyFill="1" applyBorder="1" applyAlignment="1">
      <alignment horizontal="center" vertical="center" wrapText="1"/>
    </xf>
    <xf numFmtId="0" fontId="21" fillId="23" borderId="34" xfId="0" applyFont="1" applyFill="1" applyBorder="1" applyAlignment="1">
      <alignment horizontal="center" vertical="center" wrapText="1"/>
    </xf>
    <xf numFmtId="0" fontId="21" fillId="23" borderId="50" xfId="0" applyFont="1" applyFill="1" applyBorder="1" applyAlignment="1">
      <alignment horizontal="center" vertical="center" wrapText="1"/>
    </xf>
    <xf numFmtId="0" fontId="21" fillId="23" borderId="25" xfId="0" applyFont="1" applyFill="1" applyBorder="1" applyAlignment="1">
      <alignment horizontal="center" vertical="center" wrapText="1"/>
    </xf>
    <xf numFmtId="0" fontId="34" fillId="0" borderId="6" xfId="0" applyFont="1" applyBorder="1" applyAlignment="1">
      <alignment horizontal="center"/>
    </xf>
    <xf numFmtId="0" fontId="34" fillId="0" borderId="1" xfId="0" applyFont="1" applyBorder="1" applyAlignment="1">
      <alignment horizontal="center"/>
    </xf>
    <xf numFmtId="0" fontId="32" fillId="0" borderId="4" xfId="0" applyFont="1" applyBorder="1" applyAlignment="1" applyProtection="1">
      <alignment horizontal="center" vertical="center" textRotation="90" wrapText="1"/>
      <protection locked="0"/>
    </xf>
    <xf numFmtId="0" fontId="32" fillId="0" borderId="7" xfId="0" applyFont="1" applyBorder="1" applyAlignment="1" applyProtection="1">
      <alignment horizontal="center" vertical="center" textRotation="90" wrapText="1"/>
      <protection locked="0"/>
    </xf>
    <xf numFmtId="0" fontId="26" fillId="0" borderId="49"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hidden="1"/>
    </xf>
    <xf numFmtId="0" fontId="25" fillId="0" borderId="54" xfId="0" applyFont="1" applyBorder="1" applyAlignment="1" applyProtection="1">
      <alignment horizontal="center" vertical="center"/>
      <protection hidden="1"/>
    </xf>
    <xf numFmtId="0" fontId="26" fillId="13" borderId="4" xfId="0" applyFont="1" applyFill="1" applyBorder="1" applyAlignment="1" applyProtection="1">
      <alignment horizontal="center" vertical="center" wrapText="1"/>
      <protection locked="0"/>
    </xf>
    <xf numFmtId="0" fontId="26" fillId="13" borderId="7" xfId="0" applyFont="1" applyFill="1" applyBorder="1" applyAlignment="1" applyProtection="1">
      <alignment horizontal="center" vertical="center" wrapText="1"/>
      <protection locked="0"/>
    </xf>
    <xf numFmtId="0" fontId="26" fillId="13" borderId="1" xfId="0" applyFont="1" applyFill="1" applyBorder="1" applyAlignment="1" applyProtection="1">
      <alignment horizontal="center" vertical="center" wrapText="1"/>
      <protection locked="0"/>
    </xf>
    <xf numFmtId="0" fontId="25" fillId="0" borderId="1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1" fontId="25" fillId="0" borderId="55" xfId="0" applyNumberFormat="1" applyFont="1" applyBorder="1" applyAlignment="1" applyProtection="1">
      <alignment horizontal="center" vertical="center"/>
      <protection hidden="1"/>
    </xf>
    <xf numFmtId="1" fontId="25" fillId="0" borderId="54" xfId="0" applyNumberFormat="1" applyFont="1" applyBorder="1" applyAlignment="1" applyProtection="1">
      <alignment horizontal="center" vertical="center"/>
      <protection hidden="1"/>
    </xf>
    <xf numFmtId="0" fontId="32" fillId="0" borderId="38" xfId="0" applyFont="1" applyBorder="1" applyAlignment="1" applyProtection="1">
      <alignment horizontal="center" vertical="center" textRotation="90" wrapText="1"/>
      <protection locked="0"/>
    </xf>
    <xf numFmtId="0" fontId="26" fillId="0" borderId="57" xfId="0" applyFont="1" applyBorder="1" applyAlignment="1" applyProtection="1">
      <alignment horizontal="center" vertical="center"/>
      <protection locked="0"/>
    </xf>
    <xf numFmtId="0" fontId="26" fillId="13" borderId="38" xfId="0" applyFont="1" applyFill="1" applyBorder="1" applyAlignment="1" applyProtection="1">
      <alignment horizontal="center" vertical="center" wrapText="1"/>
      <protection locked="0"/>
    </xf>
    <xf numFmtId="0" fontId="25" fillId="0" borderId="52" xfId="0" applyFont="1" applyBorder="1" applyAlignment="1" applyProtection="1">
      <alignment horizontal="center" vertical="center"/>
      <protection hidden="1"/>
    </xf>
    <xf numFmtId="0" fontId="25" fillId="0" borderId="37" xfId="0" applyFont="1" applyBorder="1" applyAlignment="1" applyProtection="1">
      <alignment horizontal="center" vertical="center"/>
      <protection hidden="1"/>
    </xf>
    <xf numFmtId="0" fontId="26" fillId="0" borderId="24" xfId="0" applyFont="1" applyBorder="1" applyAlignment="1" applyProtection="1">
      <alignment horizontal="center" vertical="center" wrapText="1"/>
      <protection locked="0"/>
    </xf>
    <xf numFmtId="0" fontId="26" fillId="0" borderId="56"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hidden="1"/>
    </xf>
    <xf numFmtId="0" fontId="25" fillId="0" borderId="11" xfId="0" applyFont="1" applyBorder="1" applyAlignment="1" applyProtection="1">
      <alignment horizontal="center" vertical="center" wrapText="1"/>
      <protection hidden="1"/>
    </xf>
    <xf numFmtId="0" fontId="25" fillId="0" borderId="41" xfId="0" applyFont="1" applyBorder="1" applyAlignment="1" applyProtection="1">
      <alignment horizontal="center" vertical="center"/>
      <protection hidden="1"/>
    </xf>
    <xf numFmtId="0" fontId="25" fillId="0" borderId="41"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wrapText="1"/>
      <protection hidden="1"/>
    </xf>
    <xf numFmtId="0" fontId="25" fillId="0" borderId="38" xfId="0" applyFont="1" applyBorder="1" applyAlignment="1" applyProtection="1">
      <alignment horizontal="center" vertical="center" wrapText="1"/>
      <protection hidden="1"/>
    </xf>
    <xf numFmtId="3" fontId="25" fillId="0" borderId="4" xfId="0" applyNumberFormat="1" applyFont="1" applyBorder="1" applyAlignment="1" applyProtection="1">
      <alignment horizontal="center" vertical="center" wrapText="1"/>
      <protection hidden="1"/>
    </xf>
    <xf numFmtId="3" fontId="25" fillId="0" borderId="8" xfId="0" applyNumberFormat="1" applyFont="1" applyBorder="1" applyAlignment="1" applyProtection="1">
      <alignment horizontal="center" vertical="center" wrapText="1"/>
      <protection hidden="1"/>
    </xf>
    <xf numFmtId="0" fontId="12" fillId="20" borderId="4" xfId="0" applyFont="1" applyFill="1" applyBorder="1" applyAlignment="1">
      <alignment horizontal="center" vertical="center" wrapText="1"/>
    </xf>
    <xf numFmtId="0" fontId="12" fillId="20" borderId="7" xfId="0" applyFont="1" applyFill="1" applyBorder="1" applyAlignment="1">
      <alignment horizontal="center" vertical="center" wrapText="1"/>
    </xf>
    <xf numFmtId="0" fontId="12" fillId="20" borderId="8" xfId="0" applyFont="1" applyFill="1" applyBorder="1" applyAlignment="1">
      <alignment horizontal="center" vertical="center" wrapText="1"/>
    </xf>
    <xf numFmtId="0" fontId="24" fillId="21" borderId="49" xfId="10" applyFill="1" applyBorder="1" applyAlignment="1">
      <alignment horizontal="center" vertical="center"/>
    </xf>
    <xf numFmtId="0" fontId="24" fillId="21" borderId="32" xfId="10" applyFill="1" applyBorder="1" applyAlignment="1">
      <alignment horizontal="center" vertical="center"/>
    </xf>
    <xf numFmtId="0" fontId="24" fillId="21" borderId="34" xfId="10" applyFill="1" applyBorder="1" applyAlignment="1">
      <alignment horizontal="center" vertical="center"/>
    </xf>
    <xf numFmtId="0" fontId="24" fillId="21" borderId="18" xfId="10" applyFill="1" applyBorder="1" applyAlignment="1">
      <alignment horizontal="center" vertical="center"/>
    </xf>
    <xf numFmtId="0" fontId="24" fillId="21" borderId="0" xfId="10" applyFill="1" applyBorder="1" applyAlignment="1">
      <alignment horizontal="center" vertical="center"/>
    </xf>
    <xf numFmtId="0" fontId="24" fillId="21" borderId="19" xfId="10" applyFill="1" applyBorder="1" applyAlignment="1">
      <alignment horizontal="center" vertical="center"/>
    </xf>
    <xf numFmtId="0" fontId="26" fillId="0" borderId="48" xfId="0" applyFont="1" applyBorder="1" applyAlignment="1" applyProtection="1">
      <alignment horizontal="center" vertical="center" wrapText="1"/>
      <protection locked="0"/>
    </xf>
    <xf numFmtId="0" fontId="26" fillId="0" borderId="47"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3" fillId="18" borderId="17" xfId="0" applyFont="1" applyFill="1" applyBorder="1" applyAlignment="1">
      <alignment horizontal="center" vertical="center" wrapText="1"/>
    </xf>
    <xf numFmtId="0" fontId="3" fillId="18" borderId="21" xfId="0" applyFont="1" applyFill="1" applyBorder="1" applyAlignment="1">
      <alignment horizontal="center" vertical="center" wrapText="1"/>
    </xf>
    <xf numFmtId="0" fontId="3" fillId="18" borderId="33" xfId="0" applyFont="1" applyFill="1" applyBorder="1" applyAlignment="1">
      <alignment horizontal="center" vertical="center" wrapText="1"/>
    </xf>
    <xf numFmtId="0" fontId="12" fillId="18" borderId="49" xfId="0" applyFont="1" applyFill="1" applyBorder="1" applyAlignment="1">
      <alignment horizontal="center" vertical="center" wrapText="1"/>
    </xf>
    <xf numFmtId="0" fontId="12" fillId="18" borderId="32" xfId="0" applyFont="1" applyFill="1" applyBorder="1" applyAlignment="1">
      <alignment horizontal="center" vertical="center" wrapText="1"/>
    </xf>
    <xf numFmtId="0" fontId="29" fillId="18" borderId="59" xfId="0" applyFont="1" applyFill="1" applyBorder="1" applyAlignment="1">
      <alignment horizontal="center" vertical="center" wrapText="1"/>
    </xf>
    <xf numFmtId="0" fontId="37" fillId="18" borderId="55" xfId="0" applyFont="1" applyFill="1" applyBorder="1" applyAlignment="1">
      <alignment horizontal="center" vertical="center" wrapText="1"/>
    </xf>
    <xf numFmtId="0" fontId="37" fillId="18" borderId="52" xfId="0" applyFont="1" applyFill="1" applyBorder="1" applyAlignment="1">
      <alignment horizontal="center" vertical="center" wrapText="1"/>
    </xf>
    <xf numFmtId="0" fontId="25" fillId="0" borderId="41" xfId="0" applyFont="1" applyBorder="1" applyAlignment="1" applyProtection="1">
      <alignment horizontal="center" vertical="center"/>
      <protection locked="0"/>
    </xf>
    <xf numFmtId="0" fontId="12" fillId="24" borderId="10" xfId="12" applyFont="1" applyFill="1" applyBorder="1" applyAlignment="1">
      <alignment horizontal="center" vertical="center" wrapText="1"/>
    </xf>
    <xf numFmtId="0" fontId="12" fillId="24" borderId="41" xfId="12" applyFont="1" applyFill="1" applyBorder="1" applyAlignment="1">
      <alignment horizontal="center" vertical="center" wrapText="1"/>
    </xf>
    <xf numFmtId="0" fontId="38" fillId="19" borderId="49" xfId="0" applyFont="1" applyFill="1" applyBorder="1" applyAlignment="1">
      <alignment horizontal="center" vertical="center" wrapText="1"/>
    </xf>
    <xf numFmtId="0" fontId="38" fillId="19" borderId="32" xfId="0" applyFont="1" applyFill="1" applyBorder="1" applyAlignment="1">
      <alignment horizontal="center" vertical="center" wrapText="1"/>
    </xf>
    <xf numFmtId="0" fontId="38" fillId="19" borderId="34" xfId="0" applyFont="1" applyFill="1" applyBorder="1" applyAlignment="1">
      <alignment horizontal="center" vertical="center" wrapText="1"/>
    </xf>
    <xf numFmtId="0" fontId="38" fillId="19" borderId="50" xfId="0" applyFont="1" applyFill="1" applyBorder="1" applyAlignment="1">
      <alignment horizontal="center" vertical="center" wrapText="1"/>
    </xf>
    <xf numFmtId="0" fontId="38" fillId="19" borderId="51" xfId="0" applyFont="1" applyFill="1" applyBorder="1" applyAlignment="1">
      <alignment horizontal="center" vertical="center" wrapText="1"/>
    </xf>
    <xf numFmtId="0" fontId="38" fillId="19" borderId="25" xfId="0" applyFont="1" applyFill="1" applyBorder="1" applyAlignment="1">
      <alignment horizontal="center" vertical="center" wrapText="1"/>
    </xf>
    <xf numFmtId="0" fontId="38" fillId="20" borderId="17" xfId="0" applyFont="1" applyFill="1" applyBorder="1" applyAlignment="1">
      <alignment horizontal="center" vertical="center"/>
    </xf>
    <xf numFmtId="0" fontId="38" fillId="20" borderId="21" xfId="0" applyFont="1" applyFill="1" applyBorder="1" applyAlignment="1">
      <alignment horizontal="center" vertical="center"/>
    </xf>
    <xf numFmtId="0" fontId="38" fillId="20" borderId="33" xfId="0" applyFont="1" applyFill="1" applyBorder="1" applyAlignment="1">
      <alignment horizontal="center" vertical="center"/>
    </xf>
    <xf numFmtId="0" fontId="12" fillId="25" borderId="4" xfId="0" applyFont="1" applyFill="1" applyBorder="1" applyAlignment="1">
      <alignment horizontal="center" vertical="center" textRotation="90" wrapText="1"/>
    </xf>
    <xf numFmtId="0" fontId="12" fillId="25" borderId="7" xfId="0" applyFont="1" applyFill="1" applyBorder="1" applyAlignment="1">
      <alignment horizontal="center" vertical="center" textRotation="90" wrapText="1"/>
    </xf>
    <xf numFmtId="0" fontId="38" fillId="22" borderId="49" xfId="0" applyFont="1" applyFill="1" applyBorder="1" applyAlignment="1">
      <alignment horizontal="center" vertical="center" wrapText="1"/>
    </xf>
    <xf numFmtId="0" fontId="38" fillId="22" borderId="32" xfId="0" applyFont="1" applyFill="1" applyBorder="1" applyAlignment="1">
      <alignment horizontal="center" vertical="center" wrapText="1"/>
    </xf>
    <xf numFmtId="0" fontId="38" fillId="22" borderId="34" xfId="0" applyFont="1" applyFill="1" applyBorder="1" applyAlignment="1">
      <alignment horizontal="center" vertical="center" wrapText="1"/>
    </xf>
    <xf numFmtId="0" fontId="38" fillId="22" borderId="50" xfId="0" applyFont="1" applyFill="1" applyBorder="1" applyAlignment="1">
      <alignment horizontal="center" vertical="center" wrapText="1"/>
    </xf>
    <xf numFmtId="0" fontId="38" fillId="22" borderId="51" xfId="0" applyFont="1" applyFill="1" applyBorder="1" applyAlignment="1">
      <alignment horizontal="center" vertical="center" wrapText="1"/>
    </xf>
    <xf numFmtId="0" fontId="38" fillId="22" borderId="25" xfId="0" applyFont="1" applyFill="1" applyBorder="1" applyAlignment="1">
      <alignment horizontal="center" vertical="center" wrapText="1"/>
    </xf>
    <xf numFmtId="0" fontId="12" fillId="20" borderId="49" xfId="0" applyFont="1" applyFill="1" applyBorder="1" applyAlignment="1">
      <alignment horizontal="center" vertical="center" textRotation="90" wrapText="1"/>
    </xf>
    <xf numFmtId="0" fontId="12" fillId="20" borderId="18" xfId="0" applyFont="1" applyFill="1" applyBorder="1" applyAlignment="1">
      <alignment horizontal="center" vertical="center" textRotation="90" wrapText="1"/>
    </xf>
    <xf numFmtId="0" fontId="20" fillId="20" borderId="34" xfId="10" applyFont="1" applyFill="1" applyBorder="1" applyAlignment="1">
      <alignment horizontal="center" vertical="center" textRotation="90" wrapText="1"/>
    </xf>
    <xf numFmtId="0" fontId="20" fillId="20" borderId="19" xfId="10" applyFont="1" applyFill="1" applyBorder="1" applyAlignment="1">
      <alignment horizontal="center" vertical="center" textRotation="90" wrapText="1"/>
    </xf>
    <xf numFmtId="0" fontId="40" fillId="22" borderId="17" xfId="10" applyFont="1" applyFill="1" applyBorder="1" applyAlignment="1">
      <alignment horizontal="center" vertical="center" wrapText="1"/>
    </xf>
    <xf numFmtId="0" fontId="40" fillId="22" borderId="33" xfId="10" applyFont="1" applyFill="1" applyBorder="1" applyAlignment="1">
      <alignment horizontal="center" vertical="center" wrapText="1"/>
    </xf>
    <xf numFmtId="0" fontId="35" fillId="22" borderId="31" xfId="0" applyFont="1" applyFill="1" applyBorder="1" applyAlignment="1">
      <alignment horizontal="center" vertical="center" wrapText="1"/>
    </xf>
    <xf numFmtId="0" fontId="35" fillId="22" borderId="22" xfId="0" applyFont="1" applyFill="1" applyBorder="1" applyAlignment="1">
      <alignment horizontal="center" vertical="center" wrapText="1"/>
    </xf>
    <xf numFmtId="0" fontId="35" fillId="22" borderId="54" xfId="0" applyFont="1" applyFill="1" applyBorder="1" applyAlignment="1">
      <alignment horizontal="center" vertical="center" wrapText="1"/>
    </xf>
    <xf numFmtId="0" fontId="35" fillId="22" borderId="37" xfId="0" applyFont="1" applyFill="1" applyBorder="1" applyAlignment="1">
      <alignment horizontal="center" vertical="center" wrapText="1"/>
    </xf>
    <xf numFmtId="0" fontId="35" fillId="19" borderId="54" xfId="0" applyFont="1" applyFill="1" applyBorder="1" applyAlignment="1">
      <alignment horizontal="center" vertical="center" wrapText="1"/>
    </xf>
    <xf numFmtId="0" fontId="35" fillId="19" borderId="37" xfId="0" applyFont="1" applyFill="1" applyBorder="1" applyAlignment="1">
      <alignment horizontal="center" vertical="center" wrapText="1"/>
    </xf>
    <xf numFmtId="0" fontId="26" fillId="13" borderId="16" xfId="0" applyFont="1" applyFill="1" applyBorder="1" applyAlignment="1" applyProtection="1">
      <alignment horizontal="center" vertical="center" wrapText="1"/>
      <protection locked="0"/>
    </xf>
    <xf numFmtId="0" fontId="25" fillId="0" borderId="53" xfId="0" applyFont="1" applyBorder="1" applyAlignment="1" applyProtection="1">
      <alignment horizontal="center" vertical="center" wrapText="1"/>
      <protection hidden="1"/>
    </xf>
    <xf numFmtId="0" fontId="12" fillId="23" borderId="4" xfId="0" applyFont="1" applyFill="1" applyBorder="1" applyAlignment="1">
      <alignment horizontal="center" vertical="center" wrapText="1"/>
    </xf>
    <xf numFmtId="0" fontId="12" fillId="23" borderId="7" xfId="0" applyFont="1" applyFill="1" applyBorder="1" applyAlignment="1">
      <alignment horizontal="center" vertical="center" wrapText="1"/>
    </xf>
    <xf numFmtId="0" fontId="12" fillId="20" borderId="10" xfId="0" applyFont="1" applyFill="1" applyBorder="1" applyAlignment="1">
      <alignment horizontal="center" vertical="center" wrapText="1"/>
    </xf>
    <xf numFmtId="0" fontId="12" fillId="20" borderId="12" xfId="0" applyFont="1" applyFill="1" applyBorder="1" applyAlignment="1">
      <alignment horizontal="center" vertical="center" wrapText="1"/>
    </xf>
    <xf numFmtId="0" fontId="25" fillId="0" borderId="8" xfId="0" applyFont="1" applyBorder="1" applyAlignment="1" applyProtection="1">
      <alignment horizontal="center" vertical="center" wrapText="1"/>
      <protection hidden="1"/>
    </xf>
    <xf numFmtId="0" fontId="3" fillId="0" borderId="1" xfId="0" applyFont="1" applyBorder="1" applyAlignment="1">
      <alignment horizontal="center"/>
    </xf>
    <xf numFmtId="0" fontId="39" fillId="20" borderId="9" xfId="0" applyFont="1" applyFill="1" applyBorder="1" applyAlignment="1">
      <alignment horizontal="center" vertical="center" textRotation="90" wrapText="1"/>
    </xf>
    <xf numFmtId="0" fontId="39" fillId="20" borderId="40" xfId="0" applyFont="1" applyFill="1" applyBorder="1" applyAlignment="1">
      <alignment horizontal="center" vertical="center" textRotation="90" wrapText="1"/>
    </xf>
    <xf numFmtId="0" fontId="39" fillId="20" borderId="3" xfId="0" applyFont="1" applyFill="1" applyBorder="1" applyAlignment="1">
      <alignment horizontal="center" vertical="center" textRotation="90" wrapText="1"/>
    </xf>
    <xf numFmtId="0" fontId="39" fillId="20" borderId="58" xfId="0" applyFont="1" applyFill="1" applyBorder="1" applyAlignment="1">
      <alignment horizontal="center" vertical="center" textRotation="90" wrapText="1"/>
    </xf>
    <xf numFmtId="0" fontId="39" fillId="20" borderId="1" xfId="0" applyFont="1" applyFill="1" applyBorder="1" applyAlignment="1">
      <alignment horizontal="center" vertical="center" textRotation="90" wrapText="1"/>
    </xf>
    <xf numFmtId="0" fontId="39" fillId="20" borderId="43" xfId="0" applyFont="1" applyFill="1" applyBorder="1" applyAlignment="1">
      <alignment horizontal="center" vertical="center" textRotation="90" wrapText="1"/>
    </xf>
    <xf numFmtId="0" fontId="41" fillId="20" borderId="2" xfId="10" applyFont="1" applyFill="1" applyBorder="1" applyAlignment="1">
      <alignment horizontal="center" vertical="center" wrapText="1"/>
    </xf>
    <xf numFmtId="0" fontId="41" fillId="20" borderId="16" xfId="10" applyFont="1" applyFill="1" applyBorder="1" applyAlignment="1">
      <alignment horizontal="center" vertical="center" wrapText="1"/>
    </xf>
    <xf numFmtId="0" fontId="41" fillId="20" borderId="20" xfId="10" applyFont="1" applyFill="1" applyBorder="1" applyAlignment="1">
      <alignment horizontal="center" vertical="center" wrapText="1"/>
    </xf>
    <xf numFmtId="0" fontId="41" fillId="20" borderId="3" xfId="10" applyFont="1" applyFill="1" applyBorder="1" applyAlignment="1">
      <alignment horizontal="center" vertical="center" wrapText="1"/>
    </xf>
    <xf numFmtId="0" fontId="41" fillId="20" borderId="1" xfId="10" applyFont="1" applyFill="1" applyBorder="1" applyAlignment="1">
      <alignment horizontal="center" vertical="center" wrapText="1"/>
    </xf>
    <xf numFmtId="0" fontId="41" fillId="20" borderId="9" xfId="10" applyFont="1" applyFill="1" applyBorder="1" applyAlignment="1">
      <alignment horizontal="center" vertical="center" wrapText="1"/>
    </xf>
    <xf numFmtId="0" fontId="35" fillId="16" borderId="4" xfId="0" applyFont="1" applyFill="1" applyBorder="1" applyAlignment="1">
      <alignment horizontal="center" vertical="center" wrapText="1"/>
    </xf>
    <xf numFmtId="0" fontId="35" fillId="16" borderId="7" xfId="0" applyFont="1" applyFill="1" applyBorder="1" applyAlignment="1">
      <alignment horizontal="center" vertical="center" wrapText="1"/>
    </xf>
    <xf numFmtId="0" fontId="37" fillId="10" borderId="17" xfId="0" applyFont="1" applyFill="1" applyBorder="1" applyAlignment="1">
      <alignment horizontal="center"/>
    </xf>
    <xf numFmtId="0" fontId="37" fillId="10" borderId="21" xfId="0" applyFont="1" applyFill="1" applyBorder="1" applyAlignment="1">
      <alignment horizontal="center"/>
    </xf>
    <xf numFmtId="0" fontId="26" fillId="13" borderId="49" xfId="0" applyFont="1" applyFill="1" applyBorder="1" applyAlignment="1" applyProtection="1">
      <alignment horizontal="center" vertical="center" wrapText="1"/>
      <protection locked="0"/>
    </xf>
    <xf numFmtId="0" fontId="26" fillId="13" borderId="18" xfId="0" applyFont="1" applyFill="1" applyBorder="1" applyAlignment="1" applyProtection="1">
      <alignment horizontal="center" vertical="center" wrapText="1"/>
      <protection locked="0"/>
    </xf>
    <xf numFmtId="0" fontId="32" fillId="0" borderId="0" xfId="0" applyFont="1" applyAlignment="1" applyProtection="1">
      <alignment horizontal="center" vertical="center" wrapText="1"/>
      <protection hidden="1"/>
    </xf>
    <xf numFmtId="0" fontId="12" fillId="20" borderId="13" xfId="0" applyFont="1" applyFill="1" applyBorder="1" applyAlignment="1">
      <alignment horizontal="center" vertical="center" wrapText="1"/>
    </xf>
    <xf numFmtId="0" fontId="12" fillId="20" borderId="15" xfId="0" applyFont="1" applyFill="1" applyBorder="1" applyAlignment="1">
      <alignment horizontal="center" vertical="center" wrapText="1"/>
    </xf>
    <xf numFmtId="0" fontId="21" fillId="24" borderId="49" xfId="0" applyFont="1" applyFill="1" applyBorder="1" applyAlignment="1">
      <alignment horizontal="center" vertical="center"/>
    </xf>
    <xf numFmtId="0" fontId="21" fillId="24" borderId="32" xfId="0" applyFont="1" applyFill="1" applyBorder="1" applyAlignment="1">
      <alignment horizontal="center" vertical="center"/>
    </xf>
    <xf numFmtId="0" fontId="21" fillId="24" borderId="34" xfId="0" applyFont="1" applyFill="1" applyBorder="1" applyAlignment="1">
      <alignment horizontal="center" vertical="center"/>
    </xf>
    <xf numFmtId="0" fontId="21" fillId="24" borderId="50" xfId="0" applyFont="1" applyFill="1" applyBorder="1" applyAlignment="1">
      <alignment horizontal="center" vertical="center"/>
    </xf>
    <xf numFmtId="0" fontId="21" fillId="24" borderId="51" xfId="0" applyFont="1" applyFill="1" applyBorder="1" applyAlignment="1">
      <alignment horizontal="center" vertical="center"/>
    </xf>
    <xf numFmtId="0" fontId="21" fillId="24" borderId="25" xfId="0" applyFont="1" applyFill="1" applyBorder="1" applyAlignment="1">
      <alignment horizontal="center" vertical="center"/>
    </xf>
    <xf numFmtId="0" fontId="12" fillId="24" borderId="24" xfId="12" applyFont="1" applyFill="1" applyBorder="1" applyAlignment="1">
      <alignment horizontal="center" vertical="center" wrapText="1"/>
    </xf>
    <xf numFmtId="0" fontId="12" fillId="24" borderId="53" xfId="12" applyFont="1" applyFill="1" applyBorder="1" applyAlignment="1">
      <alignment horizontal="center" vertical="center" wrapText="1"/>
    </xf>
    <xf numFmtId="0" fontId="30" fillId="0" borderId="1" xfId="0" applyFont="1" applyBorder="1" applyAlignment="1">
      <alignment horizontal="center"/>
    </xf>
    <xf numFmtId="0" fontId="13" fillId="0" borderId="1" xfId="0" applyFont="1" applyBorder="1" applyAlignment="1">
      <alignment horizontal="center"/>
    </xf>
    <xf numFmtId="0" fontId="28" fillId="0" borderId="1" xfId="0" applyFont="1" applyBorder="1" applyAlignment="1">
      <alignment horizontal="center"/>
    </xf>
    <xf numFmtId="0" fontId="35" fillId="16" borderId="17" xfId="0" applyFont="1" applyFill="1" applyBorder="1" applyAlignment="1">
      <alignment horizontal="center" vertical="center" wrapText="1"/>
    </xf>
    <xf numFmtId="0" fontId="35" fillId="16" borderId="33" xfId="0" applyFont="1" applyFill="1" applyBorder="1" applyAlignment="1">
      <alignment horizontal="center" vertical="center" wrapText="1"/>
    </xf>
    <xf numFmtId="0" fontId="30" fillId="0" borderId="23" xfId="0" applyFont="1" applyBorder="1" applyAlignment="1">
      <alignment horizontal="center"/>
    </xf>
    <xf numFmtId="0" fontId="29" fillId="18" borderId="49" xfId="0" applyFont="1" applyFill="1" applyBorder="1" applyAlignment="1">
      <alignment horizontal="center" vertical="center" wrapText="1"/>
    </xf>
    <xf numFmtId="0" fontId="37" fillId="18" borderId="32" xfId="0" applyFont="1" applyFill="1" applyBorder="1" applyAlignment="1">
      <alignment horizontal="center" vertical="center" wrapText="1"/>
    </xf>
    <xf numFmtId="0" fontId="37" fillId="18" borderId="34" xfId="0" applyFont="1" applyFill="1" applyBorder="1" applyAlignment="1">
      <alignment horizontal="center" vertical="center" wrapText="1"/>
    </xf>
    <xf numFmtId="0" fontId="20" fillId="19" borderId="17" xfId="10" applyFont="1" applyFill="1" applyBorder="1" applyAlignment="1">
      <alignment horizontal="center" vertical="center" wrapText="1"/>
    </xf>
    <xf numFmtId="0" fontId="20" fillId="19" borderId="33" xfId="10" applyFont="1" applyFill="1" applyBorder="1" applyAlignment="1">
      <alignment horizontal="center" vertical="center" wrapText="1"/>
    </xf>
    <xf numFmtId="0" fontId="38" fillId="10" borderId="17" xfId="0" applyFont="1" applyFill="1" applyBorder="1" applyAlignment="1">
      <alignment horizontal="center" vertical="center"/>
    </xf>
    <xf numFmtId="0" fontId="38" fillId="10" borderId="21" xfId="0" applyFont="1" applyFill="1" applyBorder="1" applyAlignment="1">
      <alignment horizontal="center" vertical="center"/>
    </xf>
    <xf numFmtId="0" fontId="38" fillId="10" borderId="33" xfId="0" applyFont="1" applyFill="1" applyBorder="1" applyAlignment="1">
      <alignment horizontal="center" vertical="center"/>
    </xf>
    <xf numFmtId="0" fontId="25" fillId="0" borderId="41" xfId="0" applyFont="1" applyBorder="1" applyAlignment="1" applyProtection="1">
      <alignment horizontal="center" vertical="center" wrapText="1"/>
      <protection locked="0"/>
    </xf>
    <xf numFmtId="17" fontId="25" fillId="0" borderId="42" xfId="0" applyNumberFormat="1" applyFont="1" applyBorder="1" applyAlignment="1" applyProtection="1">
      <alignment horizontal="center" vertical="center" wrapText="1"/>
      <protection locked="0"/>
    </xf>
    <xf numFmtId="17" fontId="25" fillId="0" borderId="61" xfId="0" applyNumberFormat="1" applyFont="1" applyBorder="1" applyAlignment="1" applyProtection="1">
      <alignment horizontal="center" vertical="center" wrapText="1"/>
      <protection locked="0"/>
    </xf>
    <xf numFmtId="17" fontId="25" fillId="0" borderId="53" xfId="0" applyNumberFormat="1" applyFont="1" applyBorder="1" applyAlignment="1" applyProtection="1">
      <alignment horizontal="center" vertical="center" wrapText="1"/>
      <protection locked="0"/>
    </xf>
    <xf numFmtId="17" fontId="25" fillId="0" borderId="57" xfId="0" applyNumberFormat="1" applyFont="1" applyBorder="1" applyAlignment="1" applyProtection="1">
      <alignment horizontal="center" vertical="center" wrapText="1"/>
      <protection locked="0"/>
    </xf>
    <xf numFmtId="0" fontId="43" fillId="21" borderId="4" xfId="0" applyFont="1" applyFill="1" applyBorder="1" applyAlignment="1">
      <alignment horizontal="center" vertical="center" wrapText="1"/>
    </xf>
    <xf numFmtId="0" fontId="43" fillId="21" borderId="7" xfId="0" applyFont="1" applyFill="1" applyBorder="1" applyAlignment="1">
      <alignment horizontal="center" vertical="center" wrapText="1"/>
    </xf>
    <xf numFmtId="0" fontId="43" fillId="21" borderId="8" xfId="0" applyFont="1" applyFill="1" applyBorder="1" applyAlignment="1">
      <alignment horizontal="center" vertical="center" wrapText="1"/>
    </xf>
    <xf numFmtId="1" fontId="25" fillId="0" borderId="22" xfId="0" applyNumberFormat="1" applyFont="1" applyBorder="1" applyAlignment="1" applyProtection="1">
      <alignment horizontal="center" vertical="center"/>
      <protection hidden="1"/>
    </xf>
    <xf numFmtId="0" fontId="25" fillId="0" borderId="22" xfId="0" applyFont="1" applyBorder="1" applyAlignment="1" applyProtection="1">
      <alignment horizontal="center" vertical="center"/>
      <protection hidden="1"/>
    </xf>
    <xf numFmtId="0" fontId="25" fillId="0" borderId="60" xfId="0" applyFont="1" applyBorder="1" applyAlignment="1" applyProtection="1">
      <alignment horizontal="center" vertical="center"/>
      <protection hidden="1"/>
    </xf>
    <xf numFmtId="0" fontId="24" fillId="21" borderId="57" xfId="10" applyFill="1" applyBorder="1" applyAlignment="1">
      <alignment horizontal="center" vertical="center"/>
    </xf>
    <xf numFmtId="0" fontId="24" fillId="21" borderId="30" xfId="10" applyFill="1" applyBorder="1" applyAlignment="1">
      <alignment horizontal="center" vertical="center"/>
    </xf>
    <xf numFmtId="0" fontId="24" fillId="21" borderId="61" xfId="10"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16">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370" name="Imagen 2">
          <a:extLst>
            <a:ext uri="{FF2B5EF4-FFF2-40B4-BE49-F238E27FC236}">
              <a16:creationId xmlns:a16="http://schemas.microsoft.com/office/drawing/2014/main" id="{E228C5F9-D4E6-427F-8304-3782215EE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0</xdr:rowOff>
    </xdr:to>
    <xdr:pic>
      <xdr:nvPicPr>
        <xdr:cNvPr id="29371" name="Imagen 2">
          <a:extLst>
            <a:ext uri="{FF2B5EF4-FFF2-40B4-BE49-F238E27FC236}">
              <a16:creationId xmlns:a16="http://schemas.microsoft.com/office/drawing/2014/main" id="{AAB0B354-87FB-4190-92F9-A27DA09900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0</xdr:rowOff>
    </xdr:to>
    <xdr:pic>
      <xdr:nvPicPr>
        <xdr:cNvPr id="29372" name="Imagen 3">
          <a:extLst>
            <a:ext uri="{FF2B5EF4-FFF2-40B4-BE49-F238E27FC236}">
              <a16:creationId xmlns:a16="http://schemas.microsoft.com/office/drawing/2014/main" id="{839377A1-E224-41C1-9C7C-B38F92E655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0</xdr:rowOff>
    </xdr:to>
    <xdr:pic>
      <xdr:nvPicPr>
        <xdr:cNvPr id="29373" name="Imagen 3">
          <a:extLst>
            <a:ext uri="{FF2B5EF4-FFF2-40B4-BE49-F238E27FC236}">
              <a16:creationId xmlns:a16="http://schemas.microsoft.com/office/drawing/2014/main" id="{3A626FA5-7E90-4FA8-9D60-5C22EF3EA5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402166</xdr:colOff>
      <xdr:row>100</xdr:row>
      <xdr:rowOff>124883</xdr:rowOff>
    </xdr:from>
    <xdr:to>
      <xdr:col>66</xdr:col>
      <xdr:colOff>1270000</xdr:colOff>
      <xdr:row>104</xdr:row>
      <xdr:rowOff>0</xdr:rowOff>
    </xdr:to>
    <xdr:pic>
      <xdr:nvPicPr>
        <xdr:cNvPr id="29374" name="Imagen 3">
          <a:extLst>
            <a:ext uri="{FF2B5EF4-FFF2-40B4-BE49-F238E27FC236}">
              <a16:creationId xmlns:a16="http://schemas.microsoft.com/office/drawing/2014/main" id="{C726CA53-B9B9-4D2A-A5F7-22651E7D5B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644416" y="124883"/>
          <a:ext cx="867834" cy="911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102</xdr:row>
      <xdr:rowOff>0</xdr:rowOff>
    </xdr:from>
    <xdr:to>
      <xdr:col>12</xdr:col>
      <xdr:colOff>0</xdr:colOff>
      <xdr:row>104</xdr:row>
      <xdr:rowOff>57150</xdr:rowOff>
    </xdr:to>
    <xdr:pic>
      <xdr:nvPicPr>
        <xdr:cNvPr id="10" name="Imagen 3">
          <a:extLst>
            <a:ext uri="{FF2B5EF4-FFF2-40B4-BE49-F238E27FC236}">
              <a16:creationId xmlns:a16="http://schemas.microsoft.com/office/drawing/2014/main" id="{92681561-635C-4974-BB66-49F262BD5F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36083" y="508000"/>
          <a:ext cx="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MAPA%20DE%20RIESGOS%20DE%20GESTI&#211;N%20CONTROL%20Y%20SEGUIMIENTO%20A%20LA%20GESTI&#211;N-%20Diciemb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CONTROL DE CAMBIOS"/>
      <sheetName val="MAPA DE RIESGOS"/>
      <sheetName val="CLASIFICACIÓN DEL RIESGO "/>
      <sheetName val="CALIFICACIÓN DEL RIESGO"/>
      <sheetName val="OPCIONES DE MANEJO DEL RIESGO"/>
      <sheetName val="MATRIZ CALIFICACIÓN"/>
      <sheetName val="EVALUACIÓN DE CONTROLES"/>
    </sheetNames>
    <sheetDataSet>
      <sheetData sheetId="0"/>
      <sheetData sheetId="1"/>
      <sheetData sheetId="2"/>
      <sheetData sheetId="3"/>
      <sheetData sheetId="4"/>
      <sheetData sheetId="5"/>
      <sheetData sheetId="6">
        <row r="8">
          <cell r="D8" t="str">
            <v>INSIGNIFICANTE (1)</v>
          </cell>
          <cell r="E8" t="str">
            <v>MENOR (2)</v>
          </cell>
          <cell r="F8" t="str">
            <v>MODERADO (3)</v>
          </cell>
          <cell r="G8" t="str">
            <v>MAYOR (4)</v>
          </cell>
          <cell r="H8" t="str">
            <v>CATASTRÓFICO (5)</v>
          </cell>
        </row>
        <row r="9">
          <cell r="D9">
            <v>1</v>
          </cell>
          <cell r="E9">
            <v>2</v>
          </cell>
          <cell r="F9">
            <v>3</v>
          </cell>
          <cell r="G9">
            <v>4</v>
          </cell>
          <cell r="H9">
            <v>5</v>
          </cell>
        </row>
        <row r="10">
          <cell r="B10" t="str">
            <v>RARO (1)</v>
          </cell>
          <cell r="C10">
            <v>1</v>
          </cell>
        </row>
        <row r="13">
          <cell r="B13" t="str">
            <v>IMPROBABLE (2)</v>
          </cell>
          <cell r="C13">
            <v>2</v>
          </cell>
        </row>
        <row r="16">
          <cell r="B16" t="str">
            <v>POSIBLE (3)</v>
          </cell>
          <cell r="C16">
            <v>3</v>
          </cell>
        </row>
        <row r="19">
          <cell r="B19" t="str">
            <v>PROBABLE (4)</v>
          </cell>
          <cell r="C19">
            <v>4</v>
          </cell>
        </row>
        <row r="22">
          <cell r="B22" t="str">
            <v>CASI SEGURO (5)</v>
          </cell>
          <cell r="C22">
            <v>5</v>
          </cell>
        </row>
        <row r="58">
          <cell r="D58">
            <v>11</v>
          </cell>
          <cell r="E58" t="str">
            <v>BAJA</v>
          </cell>
        </row>
        <row r="59">
          <cell r="D59">
            <v>12</v>
          </cell>
          <cell r="E59" t="str">
            <v>BAJA</v>
          </cell>
        </row>
        <row r="60">
          <cell r="D60">
            <v>13</v>
          </cell>
          <cell r="E60" t="str">
            <v>BAJA</v>
          </cell>
        </row>
        <row r="61">
          <cell r="D61">
            <v>14</v>
          </cell>
          <cell r="E61" t="str">
            <v>MODERADA</v>
          </cell>
        </row>
        <row r="62">
          <cell r="D62">
            <v>15</v>
          </cell>
          <cell r="E62" t="str">
            <v>MODERADA</v>
          </cell>
        </row>
        <row r="63">
          <cell r="D63">
            <v>21</v>
          </cell>
          <cell r="E63" t="str">
            <v>BAJA</v>
          </cell>
        </row>
        <row r="64">
          <cell r="D64">
            <v>22</v>
          </cell>
          <cell r="E64" t="str">
            <v>MODERADA</v>
          </cell>
        </row>
        <row r="65">
          <cell r="D65">
            <v>23</v>
          </cell>
          <cell r="E65" t="str">
            <v>MODERADA</v>
          </cell>
        </row>
        <row r="66">
          <cell r="D66">
            <v>24</v>
          </cell>
          <cell r="E66" t="str">
            <v>ALTA</v>
          </cell>
        </row>
        <row r="67">
          <cell r="D67">
            <v>25</v>
          </cell>
          <cell r="E67" t="str">
            <v>ALTA</v>
          </cell>
        </row>
        <row r="68">
          <cell r="D68">
            <v>31</v>
          </cell>
          <cell r="E68" t="str">
            <v>BAJA</v>
          </cell>
        </row>
        <row r="69">
          <cell r="D69">
            <v>32</v>
          </cell>
          <cell r="E69" t="str">
            <v>MODERADA</v>
          </cell>
        </row>
        <row r="70">
          <cell r="D70">
            <v>33</v>
          </cell>
          <cell r="E70" t="str">
            <v>ALTA</v>
          </cell>
        </row>
        <row r="71">
          <cell r="D71">
            <v>34</v>
          </cell>
          <cell r="E71" t="str">
            <v>ALTA</v>
          </cell>
        </row>
        <row r="72">
          <cell r="D72">
            <v>35</v>
          </cell>
          <cell r="E72" t="str">
            <v>EXTREMA</v>
          </cell>
        </row>
        <row r="73">
          <cell r="D73">
            <v>41</v>
          </cell>
          <cell r="E73" t="str">
            <v>MODERADA</v>
          </cell>
        </row>
        <row r="74">
          <cell r="D74">
            <v>42</v>
          </cell>
          <cell r="E74" t="str">
            <v>ALTA</v>
          </cell>
        </row>
        <row r="75">
          <cell r="D75">
            <v>43</v>
          </cell>
          <cell r="E75" t="str">
            <v>ALTA</v>
          </cell>
        </row>
        <row r="76">
          <cell r="D76">
            <v>44</v>
          </cell>
          <cell r="E76" t="str">
            <v>EXTREMA</v>
          </cell>
        </row>
        <row r="77">
          <cell r="D77">
            <v>45</v>
          </cell>
          <cell r="E77" t="str">
            <v>EXTREMA</v>
          </cell>
        </row>
        <row r="78">
          <cell r="D78">
            <v>51</v>
          </cell>
          <cell r="E78" t="str">
            <v>MODERADA</v>
          </cell>
        </row>
        <row r="79">
          <cell r="D79">
            <v>52</v>
          </cell>
          <cell r="E79" t="str">
            <v>ALTA</v>
          </cell>
        </row>
        <row r="80">
          <cell r="D80">
            <v>53</v>
          </cell>
          <cell r="E80" t="str">
            <v>EXTREMA</v>
          </cell>
        </row>
        <row r="81">
          <cell r="D81">
            <v>54</v>
          </cell>
          <cell r="E81" t="str">
            <v>EXTREMA</v>
          </cell>
        </row>
        <row r="82">
          <cell r="D82">
            <v>55</v>
          </cell>
          <cell r="E82" t="str">
            <v>EXTREMA</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00B050"/>
  </sheetPr>
  <dimension ref="A1:HJ125"/>
  <sheetViews>
    <sheetView tabSelected="1" topLeftCell="A101" zoomScale="90" zoomScaleNormal="90" workbookViewId="0">
      <selection activeCell="K107" sqref="K107:K108"/>
    </sheetView>
  </sheetViews>
  <sheetFormatPr baseColWidth="10" defaultRowHeight="20.25" customHeight="1" x14ac:dyDescent="0.2"/>
  <cols>
    <col min="1" max="1" width="5" style="2" customWidth="1"/>
    <col min="2" max="2" width="29.28515625" style="2" customWidth="1"/>
    <col min="3" max="3" width="20.5703125" style="2" hidden="1" customWidth="1"/>
    <col min="4" max="4" width="4.5703125" style="2" customWidth="1"/>
    <col min="5" max="5" width="7.28515625" style="2" customWidth="1"/>
    <col min="6" max="7" width="8" style="2" customWidth="1"/>
    <col min="8" max="8" width="15" style="2" customWidth="1"/>
    <col min="9" max="9" width="18.28515625" style="2" customWidth="1"/>
    <col min="10" max="10" width="42" style="2" customWidth="1"/>
    <col min="11" max="11" width="33.85546875" style="2" customWidth="1"/>
    <col min="12" max="12" width="31.5703125" style="2" customWidth="1"/>
    <col min="13" max="13" width="18.5703125" style="2" hidden="1" customWidth="1"/>
    <col min="14" max="14" width="24.42578125" style="2" hidden="1" customWidth="1"/>
    <col min="15" max="15" width="7.140625" style="2" hidden="1" customWidth="1"/>
    <col min="16" max="16" width="2.140625" style="2" hidden="1" customWidth="1"/>
    <col min="17" max="17" width="0.28515625" style="2" hidden="1" customWidth="1"/>
    <col min="18" max="18" width="17.140625" style="2" hidden="1" customWidth="1"/>
    <col min="19" max="19" width="17.28515625" style="2" hidden="1" customWidth="1"/>
    <col min="20" max="20" width="39.7109375" style="2" customWidth="1"/>
    <col min="21" max="21" width="14.140625" style="2" hidden="1" customWidth="1"/>
    <col min="22" max="22" width="5.7109375" style="2" customWidth="1"/>
    <col min="23" max="23" width="12.140625" style="2" customWidth="1"/>
    <col min="24" max="24" width="16.7109375" style="2" customWidth="1"/>
    <col min="25" max="25" width="5.5703125" style="2" customWidth="1"/>
    <col min="26" max="26" width="5.42578125" style="2" customWidth="1"/>
    <col min="27" max="27" width="5.7109375" style="2" customWidth="1"/>
    <col min="28" max="28" width="5.85546875" style="2" customWidth="1"/>
    <col min="29" max="29" width="8" style="2" customWidth="1"/>
    <col min="30" max="30" width="10.28515625" style="2" hidden="1" customWidth="1"/>
    <col min="31" max="31" width="19.42578125" style="2" hidden="1" customWidth="1"/>
    <col min="32" max="32" width="14.7109375" style="2" hidden="1" customWidth="1"/>
    <col min="33" max="33" width="19.5703125" style="2" hidden="1" customWidth="1"/>
    <col min="34" max="34" width="13.42578125" style="2" hidden="1" customWidth="1"/>
    <col min="35" max="35" width="14.42578125" style="2" hidden="1" customWidth="1"/>
    <col min="36" max="36" width="13.7109375" style="2" hidden="1" customWidth="1"/>
    <col min="37" max="38" width="18.5703125" style="2" hidden="1" customWidth="1"/>
    <col min="39" max="39" width="18.42578125" style="2" hidden="1" customWidth="1"/>
    <col min="40" max="41" width="18.5703125" style="2" hidden="1" customWidth="1"/>
    <col min="42" max="42" width="17" style="2" hidden="1" customWidth="1"/>
    <col min="43" max="43" width="17.140625" style="2" hidden="1" customWidth="1"/>
    <col min="44" max="44" width="16.7109375" style="2" customWidth="1"/>
    <col min="45" max="45" width="11.85546875" style="2" customWidth="1"/>
    <col min="46" max="46" width="13.42578125" style="2" customWidth="1"/>
    <col min="47" max="47" width="19.5703125" style="2" customWidth="1"/>
    <col min="48" max="48" width="35.7109375" style="2" hidden="1" customWidth="1"/>
    <col min="49" max="49" width="15.7109375" style="2" hidden="1" customWidth="1"/>
    <col min="50" max="50" width="46.7109375" style="2" hidden="1" customWidth="1"/>
    <col min="51" max="51" width="46.28515625" style="2" hidden="1" customWidth="1"/>
    <col min="52" max="52" width="21.140625" style="2" hidden="1" customWidth="1"/>
    <col min="53" max="53" width="16.85546875" style="2" hidden="1" customWidth="1"/>
    <col min="54" max="54" width="25.42578125" style="2" hidden="1" customWidth="1"/>
    <col min="55" max="55" width="20.85546875" style="2" hidden="1" customWidth="1"/>
    <col min="56" max="56" width="35.42578125" style="3" hidden="1" customWidth="1"/>
    <col min="57" max="57" width="30.140625" style="3" hidden="1" customWidth="1"/>
    <col min="58" max="58" width="21.140625" style="2" hidden="1" customWidth="1"/>
    <col min="59" max="59" width="20" style="2" hidden="1" customWidth="1"/>
    <col min="60" max="60" width="18.42578125" style="2" hidden="1" customWidth="1"/>
    <col min="61" max="61" width="21.85546875" style="2" hidden="1" customWidth="1"/>
    <col min="62" max="62" width="29" style="2" hidden="1" customWidth="1"/>
    <col min="63" max="63" width="33.140625" style="2" customWidth="1"/>
    <col min="64" max="64" width="21.85546875" style="2" customWidth="1"/>
    <col min="65" max="65" width="20" style="2" customWidth="1"/>
    <col min="66" max="66" width="25" style="2" customWidth="1"/>
    <col min="67" max="67" width="24.5703125" style="2" customWidth="1"/>
    <col min="68" max="69" width="24.5703125" style="2" hidden="1" customWidth="1"/>
    <col min="70" max="70" width="28.140625" style="2" customWidth="1"/>
    <col min="71" max="75" width="11.42578125" style="2"/>
    <col min="76" max="76" width="29.140625" style="2" customWidth="1"/>
    <col min="77" max="77" width="29.5703125" style="2" hidden="1" customWidth="1"/>
    <col min="78" max="78" width="14.85546875" style="2" hidden="1" customWidth="1"/>
    <col min="79" max="86" width="0" style="2" hidden="1" customWidth="1"/>
    <col min="87" max="87" width="34.85546875" style="2" hidden="1" customWidth="1"/>
    <col min="88" max="94" width="0" style="2" hidden="1" customWidth="1"/>
    <col min="95" max="95" width="15.5703125" style="2" hidden="1" customWidth="1"/>
    <col min="96" max="96" width="0" style="2" hidden="1" customWidth="1"/>
    <col min="97" max="97" width="17.140625" style="2" hidden="1" customWidth="1"/>
    <col min="98" max="99" width="0" style="2" hidden="1" customWidth="1"/>
    <col min="100" max="100" width="12.7109375" style="2" hidden="1" customWidth="1"/>
    <col min="101" max="104" width="0" style="2" hidden="1" customWidth="1"/>
    <col min="105" max="105" width="14.28515625" style="2" hidden="1" customWidth="1"/>
    <col min="106" max="109" width="0" style="2" hidden="1" customWidth="1"/>
    <col min="110" max="16384" width="11.42578125" style="2"/>
  </cols>
  <sheetData>
    <row r="1" spans="1:65" ht="20.25" hidden="1" customHeight="1" x14ac:dyDescent="0.2">
      <c r="A1" s="14"/>
      <c r="AU1" s="22"/>
      <c r="AV1" s="22"/>
      <c r="AW1" s="22"/>
      <c r="AX1" s="22"/>
      <c r="AY1" s="22"/>
      <c r="AZ1" s="22"/>
      <c r="BA1" s="22"/>
      <c r="BB1" s="22"/>
      <c r="BC1" s="22"/>
      <c r="BD1" s="23"/>
      <c r="BE1" s="23"/>
      <c r="BF1" s="22"/>
      <c r="BG1" s="22"/>
      <c r="BH1" s="22"/>
      <c r="BI1" s="22"/>
      <c r="BJ1" s="22"/>
      <c r="BK1" s="22"/>
      <c r="BL1" s="22"/>
      <c r="BM1" s="22"/>
    </row>
    <row r="2" spans="1:65" ht="20.25" hidden="1" customHeight="1" x14ac:dyDescent="0.2">
      <c r="AU2" s="22"/>
      <c r="AV2" s="22"/>
      <c r="AW2" s="22"/>
      <c r="AX2" s="22"/>
      <c r="AY2" s="22"/>
      <c r="AZ2" s="22"/>
      <c r="BA2" s="22"/>
      <c r="BB2" s="22"/>
      <c r="BC2" s="22"/>
      <c r="BD2" s="23"/>
      <c r="BE2" s="23"/>
      <c r="BF2" s="22"/>
      <c r="BG2" s="22"/>
      <c r="BH2" s="22"/>
      <c r="BI2" s="22"/>
      <c r="BJ2" s="22"/>
      <c r="BK2" s="22"/>
      <c r="BL2" s="22"/>
      <c r="BM2" s="22"/>
    </row>
    <row r="3" spans="1:65" ht="20.25" hidden="1" customHeight="1" x14ac:dyDescent="0.2">
      <c r="AU3" s="22"/>
      <c r="AV3" s="22"/>
      <c r="AW3" s="22"/>
      <c r="AX3" s="22"/>
      <c r="AY3" s="22"/>
      <c r="AZ3" s="22"/>
      <c r="BA3" s="22"/>
      <c r="BB3" s="22"/>
      <c r="BC3" s="22"/>
      <c r="BD3" s="23"/>
      <c r="BE3" s="23"/>
      <c r="BF3" s="22"/>
      <c r="BG3" s="22"/>
      <c r="BH3" s="22"/>
      <c r="BI3" s="22"/>
      <c r="BJ3" s="22"/>
      <c r="BK3" s="22"/>
      <c r="BL3" s="22"/>
      <c r="BM3" s="22"/>
    </row>
    <row r="4" spans="1:65" ht="20.25" hidden="1" customHeight="1" x14ac:dyDescent="0.2">
      <c r="AU4" s="22"/>
      <c r="AV4" s="22"/>
      <c r="AW4" s="22"/>
      <c r="AX4" s="22"/>
      <c r="AY4" s="22"/>
      <c r="AZ4" s="22"/>
      <c r="BA4" s="22"/>
      <c r="BB4" s="22"/>
      <c r="BC4" s="22"/>
      <c r="BD4" s="23"/>
      <c r="BE4" s="23"/>
      <c r="BF4" s="22"/>
      <c r="BG4" s="22"/>
      <c r="BH4" s="22"/>
      <c r="BI4" s="22"/>
      <c r="BJ4" s="22"/>
      <c r="BK4" s="22"/>
      <c r="BL4" s="22"/>
      <c r="BM4" s="22"/>
    </row>
    <row r="5" spans="1:65" ht="20.25" hidden="1" customHeight="1" x14ac:dyDescent="0.2">
      <c r="AU5" s="22"/>
      <c r="AV5" s="22"/>
      <c r="AW5" s="22"/>
      <c r="AX5" s="22"/>
      <c r="AY5" s="22"/>
      <c r="AZ5" s="22"/>
      <c r="BA5" s="22"/>
      <c r="BB5" s="22"/>
      <c r="BC5" s="22"/>
      <c r="BD5" s="23"/>
      <c r="BE5" s="23"/>
      <c r="BF5" s="22"/>
      <c r="BG5" s="22"/>
      <c r="BH5" s="22"/>
      <c r="BI5" s="22"/>
      <c r="BJ5" s="22"/>
      <c r="BK5" s="22"/>
      <c r="BL5" s="22"/>
      <c r="BM5" s="22"/>
    </row>
    <row r="6" spans="1:65" ht="20.25" hidden="1" customHeight="1" x14ac:dyDescent="0.2">
      <c r="AU6" s="22"/>
      <c r="AV6" s="22"/>
      <c r="AW6" s="22"/>
      <c r="AX6" s="22"/>
      <c r="AY6" s="22"/>
      <c r="AZ6" s="22"/>
      <c r="BA6" s="22"/>
      <c r="BB6" s="22"/>
      <c r="BC6" s="22"/>
      <c r="BD6" s="23"/>
      <c r="BE6" s="23"/>
      <c r="BF6" s="22"/>
      <c r="BG6" s="22"/>
      <c r="BH6" s="22"/>
      <c r="BI6" s="22"/>
      <c r="BJ6" s="22"/>
      <c r="BK6" s="22"/>
      <c r="BL6" s="22"/>
      <c r="BM6" s="22"/>
    </row>
    <row r="7" spans="1:65" ht="20.25" hidden="1" customHeight="1" x14ac:dyDescent="0.2">
      <c r="AU7" s="22"/>
      <c r="AV7" s="22"/>
      <c r="AW7" s="22"/>
      <c r="AX7" s="22"/>
      <c r="AY7" s="22"/>
      <c r="AZ7" s="22"/>
      <c r="BA7" s="22"/>
      <c r="BB7" s="22"/>
      <c r="BC7" s="22"/>
      <c r="BD7" s="23"/>
      <c r="BE7" s="23"/>
      <c r="BF7" s="22"/>
      <c r="BG7" s="22"/>
      <c r="BH7" s="22"/>
      <c r="BI7" s="22"/>
      <c r="BJ7" s="22"/>
      <c r="BK7" s="22"/>
      <c r="BL7" s="22"/>
      <c r="BM7" s="22"/>
    </row>
    <row r="8" spans="1:65" ht="20.25" hidden="1" customHeight="1" x14ac:dyDescent="0.2">
      <c r="AU8" s="22"/>
      <c r="AV8" s="22"/>
      <c r="AW8" s="22"/>
      <c r="AX8" s="22"/>
      <c r="AY8" s="22"/>
      <c r="AZ8" s="22"/>
      <c r="BA8" s="22"/>
      <c r="BB8" s="22"/>
      <c r="BC8" s="22"/>
      <c r="BD8" s="23"/>
      <c r="BE8" s="23"/>
      <c r="BF8" s="22"/>
      <c r="BG8" s="22"/>
      <c r="BH8" s="22"/>
      <c r="BI8" s="22"/>
      <c r="BJ8" s="22"/>
      <c r="BK8" s="22"/>
      <c r="BL8" s="22"/>
      <c r="BM8" s="22"/>
    </row>
    <row r="9" spans="1:65" ht="20.25" hidden="1" customHeight="1" x14ac:dyDescent="0.2">
      <c r="AU9" s="22"/>
      <c r="AV9" s="22"/>
      <c r="AW9" s="22"/>
      <c r="AX9" s="22"/>
      <c r="AY9" s="22"/>
      <c r="AZ9" s="22"/>
      <c r="BA9" s="22"/>
      <c r="BB9" s="22"/>
      <c r="BC9" s="22"/>
      <c r="BD9" s="23"/>
      <c r="BE9" s="23"/>
      <c r="BF9" s="22"/>
      <c r="BG9" s="22"/>
      <c r="BH9" s="22"/>
      <c r="BI9" s="22"/>
      <c r="BJ9" s="22"/>
      <c r="BK9" s="22"/>
      <c r="BL9" s="22"/>
      <c r="BM9" s="22"/>
    </row>
    <row r="10" spans="1:65" ht="20.25" hidden="1" customHeight="1" x14ac:dyDescent="0.2">
      <c r="AU10" s="22"/>
      <c r="AV10" s="22"/>
      <c r="AW10" s="22"/>
      <c r="AX10" s="22"/>
      <c r="AY10" s="22"/>
      <c r="AZ10" s="22"/>
      <c r="BA10" s="22"/>
      <c r="BB10" s="22"/>
      <c r="BC10" s="22"/>
      <c r="BD10" s="23"/>
      <c r="BE10" s="23"/>
      <c r="BF10" s="22"/>
      <c r="BG10" s="22"/>
      <c r="BH10" s="22"/>
      <c r="BI10" s="22"/>
      <c r="BJ10" s="22"/>
      <c r="BK10" s="22"/>
      <c r="BL10" s="22"/>
      <c r="BM10" s="22"/>
    </row>
    <row r="11" spans="1:65" ht="20.25" hidden="1" customHeight="1" x14ac:dyDescent="0.2">
      <c r="AU11" s="22"/>
      <c r="AV11" s="22"/>
      <c r="AW11" s="22"/>
      <c r="AX11" s="22"/>
      <c r="AY11" s="22"/>
      <c r="AZ11" s="22"/>
      <c r="BA11" s="22"/>
      <c r="BB11" s="22"/>
      <c r="BC11" s="22"/>
      <c r="BD11" s="23"/>
      <c r="BE11" s="23"/>
      <c r="BF11" s="22"/>
      <c r="BG11" s="22"/>
      <c r="BH11" s="22"/>
      <c r="BI11" s="22"/>
      <c r="BJ11" s="22"/>
      <c r="BK11" s="22"/>
      <c r="BL11" s="22"/>
      <c r="BM11" s="22"/>
    </row>
    <row r="12" spans="1:65" ht="20.25" hidden="1" customHeight="1" x14ac:dyDescent="0.2">
      <c r="AU12" s="22"/>
      <c r="AV12" s="22"/>
      <c r="AW12" s="22"/>
      <c r="AX12" s="22"/>
      <c r="AY12" s="22"/>
      <c r="AZ12" s="22"/>
      <c r="BA12" s="22"/>
      <c r="BB12" s="22"/>
      <c r="BC12" s="22"/>
      <c r="BD12" s="23"/>
      <c r="BE12" s="23"/>
      <c r="BF12" s="22"/>
      <c r="BG12" s="22"/>
      <c r="BH12" s="22"/>
      <c r="BI12" s="22"/>
      <c r="BJ12" s="22"/>
      <c r="BK12" s="22"/>
      <c r="BL12" s="22"/>
      <c r="BM12" s="22"/>
    </row>
    <row r="13" spans="1:65" ht="20.25" hidden="1" customHeight="1" x14ac:dyDescent="0.2">
      <c r="AU13" s="22"/>
      <c r="AV13" s="22"/>
      <c r="AW13" s="22"/>
      <c r="AX13" s="22"/>
      <c r="AY13" s="22"/>
      <c r="AZ13" s="22"/>
      <c r="BA13" s="22"/>
      <c r="BB13" s="22"/>
      <c r="BC13" s="22"/>
      <c r="BD13" s="23"/>
      <c r="BE13" s="23"/>
      <c r="BF13" s="22"/>
      <c r="BG13" s="22"/>
      <c r="BH13" s="22"/>
      <c r="BI13" s="22"/>
      <c r="BJ13" s="22"/>
      <c r="BK13" s="22"/>
      <c r="BL13" s="22"/>
      <c r="BM13" s="22"/>
    </row>
    <row r="14" spans="1:65" ht="20.25" hidden="1" customHeight="1" x14ac:dyDescent="0.2">
      <c r="AU14" s="22"/>
      <c r="AV14" s="22"/>
      <c r="AW14" s="22"/>
      <c r="AX14" s="22"/>
      <c r="AY14" s="22"/>
      <c r="AZ14" s="22"/>
      <c r="BA14" s="22"/>
      <c r="BB14" s="22"/>
      <c r="BC14" s="22"/>
      <c r="BD14" s="23"/>
      <c r="BE14" s="23"/>
      <c r="BF14" s="22"/>
      <c r="BG14" s="22"/>
      <c r="BH14" s="22"/>
      <c r="BI14" s="22"/>
      <c r="BJ14" s="22"/>
      <c r="BK14" s="22"/>
      <c r="BL14" s="22"/>
      <c r="BM14" s="22"/>
    </row>
    <row r="15" spans="1:65" ht="20.25" hidden="1" customHeight="1" x14ac:dyDescent="0.2">
      <c r="AU15" s="22"/>
      <c r="AV15" s="22"/>
      <c r="AW15" s="22"/>
      <c r="AX15" s="22"/>
      <c r="AY15" s="22"/>
      <c r="AZ15" s="22"/>
      <c r="BA15" s="22"/>
      <c r="BB15" s="22"/>
      <c r="BC15" s="22"/>
      <c r="BD15" s="23"/>
      <c r="BE15" s="23"/>
      <c r="BF15" s="22"/>
      <c r="BG15" s="22"/>
      <c r="BH15" s="22"/>
      <c r="BI15" s="22"/>
      <c r="BJ15" s="22"/>
      <c r="BK15" s="22"/>
      <c r="BL15" s="22"/>
      <c r="BM15" s="22"/>
    </row>
    <row r="16" spans="1:65" ht="20.25" hidden="1" customHeight="1" x14ac:dyDescent="0.2">
      <c r="AU16" s="22"/>
      <c r="AV16" s="22"/>
      <c r="AW16" s="22"/>
      <c r="AX16" s="22"/>
      <c r="AY16" s="22"/>
      <c r="AZ16" s="22"/>
      <c r="BA16" s="22"/>
      <c r="BB16" s="22"/>
      <c r="BC16" s="22"/>
      <c r="BD16" s="23"/>
      <c r="BE16" s="23"/>
      <c r="BF16" s="22"/>
      <c r="BG16" s="22"/>
      <c r="BH16" s="22"/>
      <c r="BI16" s="22"/>
      <c r="BJ16" s="22"/>
      <c r="BK16" s="22"/>
      <c r="BL16" s="22"/>
      <c r="BM16" s="22"/>
    </row>
    <row r="17" spans="47:65" ht="20.25" hidden="1" customHeight="1" x14ac:dyDescent="0.2">
      <c r="AU17" s="22"/>
      <c r="AV17" s="22"/>
      <c r="AW17" s="22"/>
      <c r="AX17" s="22"/>
      <c r="AY17" s="22"/>
      <c r="AZ17" s="22"/>
      <c r="BA17" s="22"/>
      <c r="BB17" s="22"/>
      <c r="BC17" s="22"/>
      <c r="BD17" s="23"/>
      <c r="BE17" s="23"/>
      <c r="BF17" s="22"/>
      <c r="BG17" s="22"/>
      <c r="BH17" s="22"/>
      <c r="BI17" s="22"/>
      <c r="BJ17" s="22"/>
      <c r="BK17" s="22"/>
      <c r="BL17" s="22"/>
      <c r="BM17" s="22"/>
    </row>
    <row r="18" spans="47:65" ht="20.25" hidden="1" customHeight="1" x14ac:dyDescent="0.2">
      <c r="AU18" s="22"/>
      <c r="AV18" s="22"/>
      <c r="AW18" s="22"/>
      <c r="AX18" s="22"/>
      <c r="AY18" s="22"/>
      <c r="AZ18" s="22"/>
      <c r="BA18" s="22"/>
      <c r="BB18" s="22"/>
      <c r="BC18" s="22"/>
      <c r="BD18" s="23"/>
      <c r="BE18" s="23"/>
      <c r="BF18" s="22"/>
      <c r="BG18" s="22"/>
      <c r="BH18" s="22"/>
      <c r="BI18" s="22"/>
      <c r="BJ18" s="22"/>
      <c r="BK18" s="22"/>
      <c r="BL18" s="22"/>
      <c r="BM18" s="22"/>
    </row>
    <row r="19" spans="47:65" ht="20.25" hidden="1" customHeight="1" x14ac:dyDescent="0.2">
      <c r="AU19" s="22"/>
      <c r="AV19" s="22"/>
      <c r="AW19" s="22"/>
      <c r="AX19" s="22"/>
      <c r="AY19" s="22"/>
      <c r="AZ19" s="22"/>
      <c r="BA19" s="22"/>
      <c r="BB19" s="22"/>
      <c r="BC19" s="22"/>
      <c r="BD19" s="23"/>
      <c r="BE19" s="23"/>
      <c r="BF19" s="22"/>
      <c r="BG19" s="22"/>
      <c r="BH19" s="22"/>
      <c r="BI19" s="22"/>
      <c r="BJ19" s="22"/>
      <c r="BK19" s="22"/>
      <c r="BL19" s="22"/>
      <c r="BM19" s="22"/>
    </row>
    <row r="20" spans="47:65" ht="20.25" hidden="1" customHeight="1" x14ac:dyDescent="0.2">
      <c r="AU20" s="22"/>
      <c r="AV20" s="22"/>
      <c r="AW20" s="22"/>
      <c r="AX20" s="22"/>
      <c r="AY20" s="22"/>
      <c r="AZ20" s="22"/>
      <c r="BA20" s="22"/>
      <c r="BB20" s="22"/>
      <c r="BC20" s="22"/>
      <c r="BD20" s="23"/>
      <c r="BE20" s="23"/>
      <c r="BF20" s="22"/>
      <c r="BG20" s="22"/>
      <c r="BH20" s="22"/>
      <c r="BI20" s="22"/>
      <c r="BJ20" s="22"/>
      <c r="BK20" s="22"/>
      <c r="BL20" s="22"/>
      <c r="BM20" s="22"/>
    </row>
    <row r="21" spans="47:65" ht="20.25" hidden="1" customHeight="1" x14ac:dyDescent="0.2">
      <c r="AU21" s="22"/>
      <c r="AV21" s="22"/>
      <c r="AW21" s="22"/>
      <c r="AX21" s="22"/>
      <c r="AY21" s="22"/>
      <c r="AZ21" s="22"/>
      <c r="BA21" s="22"/>
      <c r="BB21" s="22"/>
      <c r="BC21" s="22"/>
      <c r="BD21" s="23"/>
      <c r="BE21" s="23"/>
      <c r="BF21" s="22"/>
      <c r="BG21" s="22"/>
      <c r="BH21" s="22"/>
      <c r="BI21" s="22"/>
      <c r="BJ21" s="22"/>
      <c r="BK21" s="22"/>
      <c r="BL21" s="22"/>
      <c r="BM21" s="22"/>
    </row>
    <row r="22" spans="47:65" ht="20.25" hidden="1" customHeight="1" x14ac:dyDescent="0.2">
      <c r="AU22" s="22"/>
      <c r="AV22" s="22"/>
      <c r="AW22" s="22"/>
      <c r="AX22" s="22"/>
      <c r="AY22" s="22"/>
      <c r="AZ22" s="22"/>
      <c r="BA22" s="22"/>
      <c r="BB22" s="22"/>
      <c r="BC22" s="22"/>
      <c r="BD22" s="23"/>
      <c r="BE22" s="23"/>
      <c r="BF22" s="22"/>
      <c r="BG22" s="22"/>
      <c r="BH22" s="22"/>
      <c r="BI22" s="22"/>
      <c r="BJ22" s="22"/>
      <c r="BK22" s="22"/>
      <c r="BL22" s="22"/>
      <c r="BM22" s="22"/>
    </row>
    <row r="23" spans="47:65" ht="20.25" hidden="1" customHeight="1" x14ac:dyDescent="0.2">
      <c r="AU23" s="22"/>
      <c r="AV23" s="22"/>
      <c r="AW23" s="22"/>
      <c r="AX23" s="22"/>
      <c r="AY23" s="22"/>
      <c r="AZ23" s="22"/>
      <c r="BA23" s="22"/>
      <c r="BB23" s="22"/>
      <c r="BC23" s="22"/>
      <c r="BD23" s="23"/>
      <c r="BE23" s="23"/>
      <c r="BF23" s="22"/>
      <c r="BG23" s="22"/>
      <c r="BH23" s="22"/>
      <c r="BI23" s="22"/>
      <c r="BJ23" s="22"/>
      <c r="BK23" s="22"/>
      <c r="BL23" s="22"/>
      <c r="BM23" s="22"/>
    </row>
    <row r="24" spans="47:65" ht="20.25" hidden="1" customHeight="1" x14ac:dyDescent="0.2">
      <c r="AU24" s="22"/>
      <c r="AV24" s="22"/>
      <c r="AW24" s="22"/>
      <c r="AX24" s="22"/>
      <c r="AY24" s="22"/>
      <c r="AZ24" s="22"/>
      <c r="BA24" s="22"/>
      <c r="BB24" s="22"/>
      <c r="BC24" s="22"/>
      <c r="BD24" s="23"/>
      <c r="BE24" s="23"/>
      <c r="BF24" s="22"/>
      <c r="BG24" s="22"/>
      <c r="BH24" s="22"/>
      <c r="BI24" s="22"/>
      <c r="BJ24" s="22"/>
      <c r="BK24" s="22"/>
      <c r="BL24" s="22"/>
      <c r="BM24" s="22"/>
    </row>
    <row r="25" spans="47:65" ht="20.25" hidden="1" customHeight="1" x14ac:dyDescent="0.2">
      <c r="AU25" s="22"/>
      <c r="AV25" s="22"/>
      <c r="AW25" s="22"/>
      <c r="AX25" s="22"/>
      <c r="AY25" s="22"/>
      <c r="AZ25" s="22"/>
      <c r="BA25" s="22"/>
      <c r="BB25" s="22"/>
      <c r="BC25" s="22"/>
      <c r="BD25" s="23"/>
      <c r="BE25" s="23"/>
      <c r="BF25" s="22"/>
      <c r="BG25" s="22"/>
      <c r="BH25" s="22"/>
      <c r="BI25" s="22"/>
      <c r="BJ25" s="22"/>
      <c r="BK25" s="22"/>
      <c r="BL25" s="22"/>
      <c r="BM25" s="22"/>
    </row>
    <row r="26" spans="47:65" ht="20.25" hidden="1" customHeight="1" x14ac:dyDescent="0.2">
      <c r="AU26" s="22"/>
      <c r="AV26" s="22"/>
      <c r="AW26" s="22"/>
      <c r="AX26" s="22"/>
      <c r="AY26" s="22"/>
      <c r="AZ26" s="22"/>
      <c r="BA26" s="22"/>
      <c r="BB26" s="22"/>
      <c r="BC26" s="22"/>
      <c r="BD26" s="23"/>
      <c r="BE26" s="23"/>
      <c r="BF26" s="22"/>
      <c r="BG26" s="22"/>
      <c r="BH26" s="22"/>
      <c r="BI26" s="22"/>
      <c r="BJ26" s="22"/>
      <c r="BK26" s="22"/>
      <c r="BL26" s="22"/>
      <c r="BM26" s="22"/>
    </row>
    <row r="27" spans="47:65" ht="20.25" hidden="1" customHeight="1" x14ac:dyDescent="0.2">
      <c r="AU27" s="22"/>
      <c r="AV27" s="22"/>
      <c r="AW27" s="22"/>
      <c r="AX27" s="22"/>
      <c r="AY27" s="22"/>
      <c r="AZ27" s="22"/>
      <c r="BA27" s="22"/>
      <c r="BB27" s="22"/>
      <c r="BC27" s="22"/>
      <c r="BD27" s="23"/>
      <c r="BE27" s="23"/>
      <c r="BF27" s="22"/>
      <c r="BG27" s="22"/>
      <c r="BH27" s="22"/>
      <c r="BI27" s="22"/>
      <c r="BJ27" s="22"/>
      <c r="BK27" s="22"/>
      <c r="BL27" s="22"/>
      <c r="BM27" s="22"/>
    </row>
    <row r="28" spans="47:65" ht="20.25" hidden="1" customHeight="1" x14ac:dyDescent="0.2">
      <c r="AU28" s="22"/>
      <c r="AV28" s="22"/>
      <c r="AW28" s="22"/>
      <c r="AX28" s="22"/>
      <c r="AY28" s="22"/>
      <c r="AZ28" s="22"/>
      <c r="BA28" s="22"/>
      <c r="BB28" s="22"/>
      <c r="BC28" s="22"/>
      <c r="BD28" s="23"/>
      <c r="BE28" s="23"/>
      <c r="BF28" s="22"/>
      <c r="BG28" s="22"/>
      <c r="BH28" s="22"/>
      <c r="BI28" s="22"/>
      <c r="BJ28" s="22"/>
      <c r="BK28" s="22"/>
      <c r="BL28" s="22"/>
      <c r="BM28" s="22"/>
    </row>
    <row r="29" spans="47:65" ht="20.25" hidden="1" customHeight="1" x14ac:dyDescent="0.2">
      <c r="AU29" s="22"/>
      <c r="AV29" s="22"/>
      <c r="AW29" s="22"/>
      <c r="AX29" s="22"/>
      <c r="AY29" s="22"/>
      <c r="AZ29" s="22"/>
      <c r="BA29" s="22"/>
      <c r="BB29" s="22"/>
      <c r="BC29" s="22"/>
      <c r="BD29" s="23"/>
      <c r="BE29" s="23"/>
      <c r="BF29" s="22"/>
      <c r="BG29" s="22"/>
      <c r="BH29" s="22"/>
      <c r="BI29" s="22"/>
      <c r="BJ29" s="22"/>
      <c r="BK29" s="22"/>
      <c r="BL29" s="22"/>
      <c r="BM29" s="22"/>
    </row>
    <row r="30" spans="47:65" ht="20.25" hidden="1" customHeight="1" x14ac:dyDescent="0.2">
      <c r="AU30" s="22"/>
      <c r="AV30" s="22"/>
      <c r="AW30" s="22"/>
      <c r="AX30" s="22"/>
      <c r="AY30" s="22"/>
      <c r="AZ30" s="22"/>
      <c r="BA30" s="22"/>
      <c r="BB30" s="22"/>
      <c r="BC30" s="22"/>
      <c r="BD30" s="23"/>
      <c r="BE30" s="23"/>
      <c r="BF30" s="22"/>
      <c r="BG30" s="22"/>
      <c r="BH30" s="22"/>
      <c r="BI30" s="22"/>
      <c r="BJ30" s="22"/>
      <c r="BK30" s="22"/>
      <c r="BL30" s="22"/>
      <c r="BM30" s="22"/>
    </row>
    <row r="31" spans="47:65" ht="20.25" hidden="1" customHeight="1" x14ac:dyDescent="0.2">
      <c r="AU31" s="22"/>
      <c r="AV31" s="22"/>
      <c r="AW31" s="22"/>
      <c r="AX31" s="22"/>
      <c r="AY31" s="22"/>
      <c r="AZ31" s="22"/>
      <c r="BA31" s="22"/>
      <c r="BB31" s="22"/>
      <c r="BC31" s="22"/>
      <c r="BD31" s="23"/>
      <c r="BE31" s="23"/>
      <c r="BF31" s="22"/>
      <c r="BG31" s="22"/>
      <c r="BH31" s="22"/>
      <c r="BI31" s="22"/>
      <c r="BJ31" s="22"/>
      <c r="BK31" s="22"/>
      <c r="BL31" s="22"/>
      <c r="BM31" s="22"/>
    </row>
    <row r="32" spans="47:65" ht="20.25" hidden="1" customHeight="1" x14ac:dyDescent="0.2">
      <c r="AU32" s="22"/>
      <c r="AV32" s="22"/>
      <c r="AW32" s="22"/>
      <c r="AX32" s="22"/>
      <c r="AY32" s="22"/>
      <c r="AZ32" s="22"/>
      <c r="BA32" s="22"/>
      <c r="BB32" s="22"/>
      <c r="BC32" s="22"/>
      <c r="BD32" s="23"/>
      <c r="BE32" s="23"/>
      <c r="BF32" s="22"/>
      <c r="BG32" s="22"/>
      <c r="BH32" s="22"/>
      <c r="BI32" s="22"/>
      <c r="BJ32" s="22"/>
      <c r="BK32" s="22"/>
      <c r="BL32" s="22"/>
      <c r="BM32" s="22"/>
    </row>
    <row r="33" spans="47:65" ht="20.25" hidden="1" customHeight="1" x14ac:dyDescent="0.2">
      <c r="AU33" s="22"/>
      <c r="AV33" s="22"/>
      <c r="AW33" s="22"/>
      <c r="AX33" s="22"/>
      <c r="AY33" s="22"/>
      <c r="AZ33" s="22"/>
      <c r="BA33" s="22"/>
      <c r="BB33" s="22"/>
      <c r="BC33" s="22"/>
      <c r="BD33" s="23"/>
      <c r="BE33" s="23"/>
      <c r="BF33" s="22"/>
      <c r="BG33" s="22"/>
      <c r="BH33" s="22"/>
      <c r="BI33" s="22"/>
      <c r="BJ33" s="22"/>
      <c r="BK33" s="22"/>
      <c r="BL33" s="22"/>
      <c r="BM33" s="22"/>
    </row>
    <row r="34" spans="47:65" ht="20.25" hidden="1" customHeight="1" x14ac:dyDescent="0.2">
      <c r="AU34" s="22"/>
      <c r="AV34" s="22"/>
      <c r="AW34" s="22"/>
      <c r="AX34" s="22"/>
      <c r="AY34" s="22"/>
      <c r="AZ34" s="22"/>
      <c r="BA34" s="22"/>
      <c r="BB34" s="22"/>
      <c r="BC34" s="22"/>
      <c r="BD34" s="23"/>
      <c r="BE34" s="23"/>
      <c r="BF34" s="22"/>
      <c r="BG34" s="22"/>
      <c r="BH34" s="22"/>
      <c r="BI34" s="22"/>
      <c r="BJ34" s="22"/>
      <c r="BK34" s="22"/>
      <c r="BL34" s="22"/>
      <c r="BM34" s="22"/>
    </row>
    <row r="35" spans="47:65" ht="20.25" hidden="1" customHeight="1" x14ac:dyDescent="0.2">
      <c r="AU35" s="22"/>
      <c r="AV35" s="22"/>
      <c r="AW35" s="22"/>
      <c r="AX35" s="22"/>
      <c r="AY35" s="22"/>
      <c r="AZ35" s="22"/>
      <c r="BA35" s="22"/>
      <c r="BB35" s="22"/>
      <c r="BC35" s="22"/>
      <c r="BD35" s="23"/>
      <c r="BE35" s="23"/>
      <c r="BF35" s="22"/>
      <c r="BG35" s="22"/>
      <c r="BH35" s="22"/>
      <c r="BI35" s="22"/>
      <c r="BJ35" s="22"/>
      <c r="BK35" s="22"/>
      <c r="BL35" s="22"/>
      <c r="BM35" s="22"/>
    </row>
    <row r="36" spans="47:65" ht="20.25" hidden="1" customHeight="1" x14ac:dyDescent="0.2">
      <c r="AU36" s="22"/>
      <c r="AV36" s="22"/>
      <c r="AW36" s="22"/>
      <c r="AX36" s="22"/>
      <c r="AY36" s="22"/>
      <c r="AZ36" s="22"/>
      <c r="BA36" s="22"/>
      <c r="BB36" s="22"/>
      <c r="BC36" s="22"/>
      <c r="BD36" s="23"/>
      <c r="BE36" s="23"/>
      <c r="BF36" s="22"/>
      <c r="BG36" s="22"/>
      <c r="BH36" s="22"/>
      <c r="BI36" s="22"/>
      <c r="BJ36" s="22"/>
      <c r="BK36" s="22"/>
      <c r="BL36" s="22"/>
      <c r="BM36" s="22"/>
    </row>
    <row r="37" spans="47:65" ht="20.25" hidden="1" customHeight="1" x14ac:dyDescent="0.2">
      <c r="AU37" s="22"/>
      <c r="AV37" s="22"/>
      <c r="AW37" s="22"/>
      <c r="AX37" s="22"/>
      <c r="AY37" s="22"/>
      <c r="AZ37" s="22"/>
      <c r="BA37" s="22"/>
      <c r="BB37" s="22"/>
      <c r="BC37" s="22"/>
      <c r="BD37" s="23"/>
      <c r="BE37" s="23"/>
      <c r="BF37" s="22"/>
      <c r="BG37" s="22"/>
      <c r="BH37" s="22"/>
      <c r="BI37" s="22"/>
      <c r="BJ37" s="22"/>
      <c r="BK37" s="22"/>
      <c r="BL37" s="22"/>
      <c r="BM37" s="22"/>
    </row>
    <row r="38" spans="47:65" ht="20.25" hidden="1" customHeight="1" x14ac:dyDescent="0.2">
      <c r="AU38" s="22"/>
      <c r="AV38" s="22"/>
      <c r="AW38" s="22"/>
      <c r="AX38" s="22"/>
      <c r="AY38" s="22"/>
      <c r="AZ38" s="22"/>
      <c r="BA38" s="22"/>
      <c r="BB38" s="22"/>
      <c r="BC38" s="22"/>
      <c r="BD38" s="23"/>
      <c r="BE38" s="23"/>
      <c r="BF38" s="22"/>
      <c r="BG38" s="22"/>
      <c r="BH38" s="22"/>
      <c r="BI38" s="22"/>
      <c r="BJ38" s="22"/>
      <c r="BK38" s="22"/>
      <c r="BL38" s="22"/>
      <c r="BM38" s="22"/>
    </row>
    <row r="39" spans="47:65" ht="20.25" hidden="1" customHeight="1" x14ac:dyDescent="0.2">
      <c r="AU39" s="22"/>
      <c r="AV39" s="22"/>
      <c r="AW39" s="22"/>
      <c r="AX39" s="22"/>
      <c r="AY39" s="22"/>
      <c r="AZ39" s="22"/>
      <c r="BA39" s="22"/>
      <c r="BB39" s="22"/>
      <c r="BC39" s="22"/>
      <c r="BD39" s="23"/>
      <c r="BE39" s="23"/>
      <c r="BF39" s="22"/>
      <c r="BG39" s="22"/>
      <c r="BH39" s="22"/>
      <c r="BI39" s="22"/>
      <c r="BJ39" s="22"/>
      <c r="BK39" s="22"/>
      <c r="BL39" s="22"/>
      <c r="BM39" s="22"/>
    </row>
    <row r="40" spans="47:65" ht="20.25" hidden="1" customHeight="1" x14ac:dyDescent="0.2">
      <c r="AU40" s="22"/>
      <c r="AV40" s="22"/>
      <c r="AW40" s="22"/>
      <c r="AX40" s="22"/>
      <c r="AY40" s="22"/>
      <c r="AZ40" s="22"/>
      <c r="BA40" s="22"/>
      <c r="BB40" s="22"/>
      <c r="BC40" s="22"/>
      <c r="BD40" s="23"/>
      <c r="BE40" s="23"/>
      <c r="BF40" s="22"/>
      <c r="BG40" s="22"/>
      <c r="BH40" s="22"/>
      <c r="BI40" s="22"/>
      <c r="BJ40" s="22"/>
      <c r="BK40" s="22"/>
      <c r="BL40" s="22"/>
      <c r="BM40" s="22"/>
    </row>
    <row r="41" spans="47:65" ht="20.25" hidden="1" customHeight="1" x14ac:dyDescent="0.2">
      <c r="AU41" s="22"/>
      <c r="AV41" s="22"/>
      <c r="AW41" s="22"/>
      <c r="AX41" s="22"/>
      <c r="AY41" s="22"/>
      <c r="AZ41" s="22"/>
      <c r="BA41" s="22"/>
      <c r="BB41" s="22"/>
      <c r="BC41" s="22"/>
      <c r="BD41" s="23"/>
      <c r="BE41" s="23"/>
      <c r="BF41" s="22"/>
      <c r="BG41" s="22"/>
      <c r="BH41" s="22"/>
      <c r="BI41" s="22"/>
      <c r="BJ41" s="22"/>
      <c r="BK41" s="22"/>
      <c r="BL41" s="22"/>
      <c r="BM41" s="22"/>
    </row>
    <row r="42" spans="47:65" ht="20.25" hidden="1" customHeight="1" x14ac:dyDescent="0.2">
      <c r="AU42" s="22"/>
      <c r="AV42" s="22"/>
      <c r="AW42" s="22"/>
      <c r="AX42" s="22"/>
      <c r="AY42" s="22"/>
      <c r="AZ42" s="22"/>
      <c r="BA42" s="22"/>
      <c r="BB42" s="22"/>
      <c r="BC42" s="22"/>
      <c r="BD42" s="23"/>
      <c r="BE42" s="23"/>
      <c r="BF42" s="22"/>
      <c r="BG42" s="22"/>
      <c r="BH42" s="22"/>
      <c r="BI42" s="22"/>
      <c r="BJ42" s="22"/>
      <c r="BK42" s="22"/>
      <c r="BL42" s="22"/>
      <c r="BM42" s="22"/>
    </row>
    <row r="43" spans="47:65" ht="20.25" hidden="1" customHeight="1" x14ac:dyDescent="0.2">
      <c r="AU43" s="22"/>
      <c r="AV43" s="22"/>
      <c r="AW43" s="22"/>
      <c r="AX43" s="22"/>
      <c r="AY43" s="22"/>
      <c r="AZ43" s="22"/>
      <c r="BA43" s="22"/>
      <c r="BB43" s="22"/>
      <c r="BC43" s="22"/>
      <c r="BD43" s="23"/>
      <c r="BE43" s="23"/>
      <c r="BF43" s="22"/>
      <c r="BG43" s="22"/>
      <c r="BH43" s="22"/>
      <c r="BI43" s="22"/>
      <c r="BJ43" s="22"/>
      <c r="BK43" s="22"/>
      <c r="BL43" s="22"/>
      <c r="BM43" s="22"/>
    </row>
    <row r="44" spans="47:65" ht="20.25" hidden="1" customHeight="1" x14ac:dyDescent="0.2">
      <c r="AU44" s="22"/>
      <c r="AV44" s="22"/>
      <c r="AW44" s="22"/>
      <c r="AX44" s="22"/>
      <c r="AY44" s="22"/>
      <c r="AZ44" s="22"/>
      <c r="BA44" s="22"/>
      <c r="BB44" s="22"/>
      <c r="BC44" s="22"/>
      <c r="BD44" s="23"/>
      <c r="BE44" s="23"/>
      <c r="BF44" s="22"/>
      <c r="BG44" s="22"/>
      <c r="BH44" s="22"/>
      <c r="BI44" s="22"/>
      <c r="BJ44" s="22"/>
      <c r="BK44" s="22"/>
      <c r="BL44" s="22"/>
      <c r="BM44" s="22"/>
    </row>
    <row r="45" spans="47:65" ht="20.25" hidden="1" customHeight="1" x14ac:dyDescent="0.2">
      <c r="AU45" s="22"/>
      <c r="AV45" s="22"/>
      <c r="AW45" s="22"/>
      <c r="AX45" s="22"/>
      <c r="AY45" s="22"/>
      <c r="AZ45" s="22"/>
      <c r="BA45" s="22"/>
      <c r="BB45" s="22"/>
      <c r="BC45" s="22"/>
      <c r="BD45" s="23"/>
      <c r="BE45" s="23"/>
      <c r="BF45" s="22"/>
      <c r="BG45" s="22"/>
      <c r="BH45" s="22"/>
      <c r="BI45" s="22"/>
      <c r="BJ45" s="22"/>
      <c r="BK45" s="22"/>
      <c r="BL45" s="22"/>
      <c r="BM45" s="22"/>
    </row>
    <row r="46" spans="47:65" ht="20.25" hidden="1" customHeight="1" x14ac:dyDescent="0.2">
      <c r="AU46" s="22"/>
      <c r="AV46" s="22"/>
      <c r="AW46" s="22"/>
      <c r="AX46" s="22"/>
      <c r="AY46" s="22"/>
      <c r="AZ46" s="22"/>
      <c r="BA46" s="22"/>
      <c r="BB46" s="22"/>
      <c r="BC46" s="22"/>
      <c r="BD46" s="23"/>
      <c r="BE46" s="23"/>
      <c r="BF46" s="22"/>
      <c r="BG46" s="22"/>
      <c r="BH46" s="22"/>
      <c r="BI46" s="22"/>
      <c r="BJ46" s="22"/>
      <c r="BK46" s="22"/>
      <c r="BL46" s="22"/>
      <c r="BM46" s="22"/>
    </row>
    <row r="47" spans="47:65" ht="20.25" hidden="1" customHeight="1" x14ac:dyDescent="0.2">
      <c r="AU47" s="22"/>
      <c r="AV47" s="22"/>
      <c r="AW47" s="22"/>
      <c r="AX47" s="22"/>
      <c r="AY47" s="22"/>
      <c r="AZ47" s="22"/>
      <c r="BA47" s="22"/>
      <c r="BB47" s="22"/>
      <c r="BC47" s="22"/>
      <c r="BD47" s="23"/>
      <c r="BE47" s="23"/>
      <c r="BF47" s="22"/>
      <c r="BG47" s="22"/>
      <c r="BH47" s="22"/>
      <c r="BI47" s="22"/>
      <c r="BJ47" s="22"/>
      <c r="BK47" s="22"/>
      <c r="BL47" s="22"/>
      <c r="BM47" s="22"/>
    </row>
    <row r="48" spans="47:65" ht="20.25" hidden="1" customHeight="1" x14ac:dyDescent="0.2">
      <c r="AU48" s="22"/>
      <c r="AV48" s="22"/>
      <c r="AW48" s="22"/>
      <c r="AX48" s="22"/>
      <c r="AY48" s="22"/>
      <c r="AZ48" s="22"/>
      <c r="BA48" s="22"/>
      <c r="BB48" s="22"/>
      <c r="BC48" s="22"/>
      <c r="BD48" s="23"/>
      <c r="BE48" s="23"/>
      <c r="BF48" s="22"/>
      <c r="BG48" s="22"/>
      <c r="BH48" s="22"/>
      <c r="BI48" s="22"/>
      <c r="BJ48" s="22"/>
      <c r="BK48" s="22"/>
      <c r="BL48" s="22"/>
      <c r="BM48" s="22"/>
    </row>
    <row r="49" spans="1:86" ht="20.25" hidden="1" customHeight="1" x14ac:dyDescent="0.2">
      <c r="AU49" s="22"/>
      <c r="AV49" s="22"/>
      <c r="AW49" s="22"/>
      <c r="AX49" s="22"/>
      <c r="AY49" s="22"/>
      <c r="AZ49" s="22"/>
      <c r="BA49" s="22"/>
      <c r="BB49" s="22"/>
      <c r="BC49" s="22"/>
      <c r="BD49" s="23"/>
      <c r="BE49" s="23"/>
      <c r="BF49" s="22"/>
      <c r="BG49" s="22"/>
      <c r="BH49" s="22"/>
      <c r="BI49" s="22"/>
      <c r="BJ49" s="22"/>
      <c r="BK49" s="22"/>
      <c r="BL49" s="22"/>
      <c r="BM49" s="22"/>
    </row>
    <row r="50" spans="1:86" ht="20.25" hidden="1" customHeight="1" x14ac:dyDescent="0.2">
      <c r="AU50" s="22"/>
      <c r="AV50" s="22"/>
      <c r="AW50" s="22"/>
      <c r="AX50" s="22"/>
      <c r="AY50" s="22"/>
      <c r="AZ50" s="22"/>
      <c r="BA50" s="22"/>
      <c r="BB50" s="22"/>
      <c r="BC50" s="22"/>
      <c r="BD50" s="23"/>
      <c r="BE50" s="23"/>
      <c r="BF50" s="22"/>
      <c r="BG50" s="22"/>
      <c r="BH50" s="22"/>
      <c r="BI50" s="22"/>
      <c r="BJ50" s="22"/>
      <c r="BK50" s="22"/>
      <c r="BL50" s="22"/>
      <c r="BM50" s="22"/>
    </row>
    <row r="51" spans="1:86" ht="20.25" hidden="1" customHeight="1" x14ac:dyDescent="0.2">
      <c r="AU51" s="22"/>
      <c r="AV51" s="22"/>
      <c r="AW51" s="22"/>
      <c r="AX51" s="22"/>
      <c r="AY51" s="22"/>
      <c r="AZ51" s="22"/>
      <c r="BA51" s="22"/>
      <c r="BB51" s="22"/>
      <c r="BC51" s="22"/>
      <c r="BD51" s="23"/>
      <c r="BE51" s="23"/>
      <c r="BF51" s="22"/>
      <c r="BG51" s="22"/>
      <c r="BH51" s="22"/>
      <c r="BI51" s="22"/>
      <c r="BJ51" s="22"/>
      <c r="BK51" s="22"/>
      <c r="BL51" s="22"/>
      <c r="BM51" s="22"/>
    </row>
    <row r="52" spans="1:86" ht="20.25" hidden="1" customHeight="1" thickBot="1" x14ac:dyDescent="0.25">
      <c r="AU52" s="22"/>
      <c r="AV52" s="22"/>
      <c r="AW52" s="22"/>
      <c r="AX52" s="22"/>
      <c r="AY52" s="22"/>
      <c r="AZ52" s="22"/>
      <c r="BA52" s="22"/>
      <c r="BB52" s="22"/>
      <c r="BC52" s="22"/>
      <c r="BD52" s="23"/>
      <c r="BE52" s="23"/>
      <c r="BF52" s="22"/>
      <c r="BG52" s="22"/>
      <c r="BH52" s="22"/>
      <c r="BI52" s="22"/>
      <c r="BJ52" s="22"/>
      <c r="BK52" s="22"/>
      <c r="BL52" s="22"/>
      <c r="BM52" s="22"/>
    </row>
    <row r="53" spans="1:86" ht="20.25" hidden="1" customHeight="1" thickBot="1" x14ac:dyDescent="0.25">
      <c r="A53" s="1" t="s">
        <v>87</v>
      </c>
      <c r="AU53" s="22"/>
      <c r="AV53" s="22"/>
      <c r="AW53" s="22"/>
      <c r="AX53" s="22"/>
      <c r="AY53" s="22"/>
      <c r="AZ53" s="22"/>
      <c r="BA53" s="22"/>
      <c r="BB53" s="22"/>
      <c r="BC53" s="22"/>
      <c r="BD53" s="23"/>
      <c r="BE53" s="23"/>
      <c r="BF53" s="22"/>
      <c r="BG53" s="22"/>
      <c r="BH53" s="22"/>
      <c r="BI53" s="22"/>
      <c r="BJ53" s="22"/>
      <c r="BK53" s="22"/>
      <c r="BL53" s="22"/>
      <c r="BM53" s="22"/>
    </row>
    <row r="54" spans="1:86" ht="20.25" hidden="1" customHeight="1" x14ac:dyDescent="0.2">
      <c r="AU54" s="22"/>
      <c r="AV54" s="22"/>
      <c r="AW54" s="22"/>
      <c r="AX54" s="22"/>
      <c r="AY54" s="22"/>
      <c r="AZ54" s="22"/>
      <c r="BA54" s="22"/>
      <c r="BB54" s="22"/>
      <c r="BC54" s="22"/>
      <c r="BD54" s="23"/>
      <c r="BE54" s="23"/>
      <c r="BF54" s="22"/>
      <c r="BG54" s="22"/>
      <c r="BH54" s="22"/>
      <c r="BI54" s="22"/>
      <c r="BJ54" s="22"/>
      <c r="BK54" s="22"/>
      <c r="BL54" s="22"/>
      <c r="BM54" s="22"/>
    </row>
    <row r="55" spans="1:86" ht="20.25" hidden="1" customHeight="1" x14ac:dyDescent="0.2">
      <c r="AU55" s="22"/>
      <c r="AV55" s="22"/>
      <c r="AW55" s="22"/>
      <c r="AX55" s="22"/>
      <c r="AY55" s="22"/>
      <c r="AZ55" s="22"/>
      <c r="BA55" s="22"/>
      <c r="BB55" s="22"/>
      <c r="BC55" s="22"/>
      <c r="BD55" s="23"/>
      <c r="BE55" s="23"/>
      <c r="BF55" s="22"/>
      <c r="BG55" s="22"/>
      <c r="BH55" s="22"/>
      <c r="BI55" s="22"/>
      <c r="BJ55" s="22"/>
      <c r="BK55" s="22"/>
      <c r="BL55" s="22"/>
      <c r="BM55" s="22"/>
    </row>
    <row r="56" spans="1:86" ht="20.25" hidden="1" customHeight="1" x14ac:dyDescent="0.2">
      <c r="AU56" s="22"/>
      <c r="AV56" s="22"/>
      <c r="AW56" s="22"/>
      <c r="AX56" s="22"/>
      <c r="AY56" s="22"/>
      <c r="AZ56" s="22"/>
      <c r="BA56" s="22"/>
      <c r="BB56" s="22"/>
      <c r="BC56" s="22"/>
      <c r="BD56" s="23"/>
      <c r="BE56" s="23"/>
      <c r="BF56" s="22"/>
      <c r="BG56" s="22"/>
      <c r="BH56" s="22"/>
      <c r="BI56" s="22"/>
      <c r="BJ56" s="22"/>
      <c r="BK56" s="22"/>
      <c r="BL56" s="22"/>
      <c r="BM56" s="22"/>
    </row>
    <row r="57" spans="1:86" ht="20.25" hidden="1" customHeight="1" x14ac:dyDescent="0.2">
      <c r="AU57" s="22"/>
      <c r="AV57" s="22"/>
      <c r="AW57" s="22"/>
      <c r="AX57" s="22"/>
      <c r="AY57" s="22"/>
      <c r="AZ57" s="22"/>
      <c r="BA57" s="22"/>
      <c r="BB57" s="22"/>
      <c r="BC57" s="22"/>
      <c r="BD57" s="23"/>
      <c r="BE57" s="23"/>
      <c r="BF57" s="22"/>
      <c r="BG57" s="22"/>
      <c r="BH57" s="22"/>
      <c r="BI57" s="22"/>
      <c r="BJ57" s="22"/>
      <c r="BK57" s="22"/>
      <c r="BL57" s="22"/>
      <c r="BM57" s="22"/>
    </row>
    <row r="58" spans="1:86" ht="20.25" hidden="1" customHeight="1" x14ac:dyDescent="0.2">
      <c r="AU58" s="22"/>
      <c r="AV58" s="22"/>
      <c r="AW58" s="22"/>
      <c r="AX58" s="22"/>
      <c r="AY58" s="22"/>
      <c r="AZ58" s="22"/>
      <c r="BA58" s="22"/>
      <c r="BB58" s="22"/>
      <c r="BC58" s="22"/>
      <c r="BD58" s="23"/>
      <c r="BE58" s="23"/>
      <c r="BF58" s="22"/>
      <c r="BG58" s="22"/>
      <c r="BH58" s="22"/>
      <c r="BI58" s="22"/>
      <c r="BJ58" s="22"/>
      <c r="BK58" s="22"/>
      <c r="BL58" s="22"/>
      <c r="BM58" s="22"/>
    </row>
    <row r="59" spans="1:86" ht="20.25" hidden="1" customHeight="1" x14ac:dyDescent="0.2">
      <c r="AU59" s="22"/>
      <c r="AV59" s="22"/>
      <c r="AW59" s="22"/>
      <c r="AX59" s="22"/>
      <c r="AY59" s="22"/>
      <c r="AZ59" s="22"/>
      <c r="BA59" s="22"/>
      <c r="BB59" s="22"/>
      <c r="BC59" s="22"/>
      <c r="BD59" s="23"/>
      <c r="BE59" s="23"/>
      <c r="BF59" s="22"/>
      <c r="BG59" s="22"/>
      <c r="BH59" s="22"/>
      <c r="BI59" s="22"/>
      <c r="BJ59" s="22"/>
      <c r="BK59" s="22"/>
      <c r="BL59" s="22"/>
      <c r="BM59" s="22"/>
    </row>
    <row r="60" spans="1:86" ht="20.25" hidden="1" customHeight="1" x14ac:dyDescent="0.2">
      <c r="AU60" s="22"/>
      <c r="AV60" s="22"/>
      <c r="AW60" s="22"/>
      <c r="AX60" s="22"/>
      <c r="AY60" s="22"/>
      <c r="AZ60" s="22"/>
      <c r="BA60" s="22"/>
      <c r="BB60" s="22"/>
      <c r="BC60" s="22"/>
      <c r="BD60" s="23"/>
      <c r="BE60" s="23"/>
      <c r="BF60" s="22"/>
      <c r="BG60" s="22"/>
      <c r="BH60" s="22"/>
      <c r="BI60" s="22"/>
      <c r="BJ60" s="22"/>
      <c r="BK60" s="22"/>
      <c r="BL60" s="22"/>
      <c r="BM60" s="22"/>
    </row>
    <row r="61" spans="1:86" ht="20.25" hidden="1" customHeight="1" x14ac:dyDescent="0.2">
      <c r="AU61" s="22"/>
      <c r="AV61" s="22"/>
      <c r="AW61" s="22"/>
      <c r="AX61" s="22"/>
      <c r="AY61" s="22"/>
      <c r="AZ61" s="22"/>
      <c r="BA61" s="22"/>
      <c r="BB61" s="22"/>
      <c r="BC61" s="22"/>
      <c r="BD61" s="295" t="s">
        <v>18</v>
      </c>
      <c r="BE61" s="295"/>
      <c r="BF61" s="24"/>
      <c r="BG61" s="24"/>
      <c r="BH61" s="24"/>
      <c r="BI61" s="24"/>
      <c r="BJ61" s="24" t="s">
        <v>0</v>
      </c>
      <c r="BK61" s="22"/>
      <c r="BL61" s="22" t="s">
        <v>3</v>
      </c>
      <c r="BM61" s="22"/>
      <c r="CC61" s="2" t="s">
        <v>48</v>
      </c>
      <c r="CD61" s="2" t="s">
        <v>49</v>
      </c>
    </row>
    <row r="62" spans="1:86" ht="20.25" hidden="1" customHeight="1" x14ac:dyDescent="0.2">
      <c r="AU62" s="22"/>
      <c r="AV62" s="22"/>
      <c r="AW62" s="22"/>
      <c r="AX62" s="22"/>
      <c r="AY62" s="22"/>
      <c r="AZ62" s="22"/>
      <c r="BA62" s="22"/>
      <c r="BB62" s="22"/>
      <c r="BC62" s="22"/>
      <c r="BD62" s="25" t="s">
        <v>12</v>
      </c>
      <c r="BE62" s="25" t="s">
        <v>13</v>
      </c>
      <c r="BF62" s="24"/>
      <c r="BG62" s="24"/>
      <c r="BH62" s="24"/>
      <c r="BI62" s="24"/>
      <c r="BJ62" s="24" t="s">
        <v>1</v>
      </c>
      <c r="BK62" s="22" t="s">
        <v>2</v>
      </c>
      <c r="BL62" s="22"/>
      <c r="BM62" s="22" t="s">
        <v>50</v>
      </c>
      <c r="BN62" s="2" t="s">
        <v>11</v>
      </c>
      <c r="BR62" s="2" t="s">
        <v>13</v>
      </c>
      <c r="BX62" s="2" t="s">
        <v>15</v>
      </c>
      <c r="BY62" s="2" t="s">
        <v>20</v>
      </c>
      <c r="CB62" s="2" t="s">
        <v>12</v>
      </c>
      <c r="CC62" s="2">
        <v>15</v>
      </c>
      <c r="CD62" s="2">
        <v>15</v>
      </c>
    </row>
    <row r="63" spans="1:86" ht="20.25" hidden="1" customHeight="1" x14ac:dyDescent="0.2">
      <c r="AU63" s="22"/>
      <c r="AV63" s="22"/>
      <c r="AW63" s="22"/>
      <c r="AX63" s="22"/>
      <c r="AY63" s="22"/>
      <c r="AZ63" s="22"/>
      <c r="BA63" s="22"/>
      <c r="BB63" s="22"/>
      <c r="BC63" s="22"/>
      <c r="BD63" s="26" t="s">
        <v>22</v>
      </c>
      <c r="BE63" s="26" t="s">
        <v>26</v>
      </c>
      <c r="BF63" s="24"/>
      <c r="BG63" s="24"/>
      <c r="BH63" s="24"/>
      <c r="BI63" s="24"/>
      <c r="BJ63" s="24" t="s">
        <v>120</v>
      </c>
      <c r="BK63" s="22" t="s">
        <v>51</v>
      </c>
      <c r="BL63" s="22" t="s">
        <v>4</v>
      </c>
      <c r="BM63" s="22" t="s">
        <v>90</v>
      </c>
      <c r="BN63" s="2" t="s">
        <v>104</v>
      </c>
      <c r="BR63" s="2" t="s">
        <v>26</v>
      </c>
      <c r="BX63" s="4" t="s">
        <v>52</v>
      </c>
      <c r="BY63" s="2" t="s">
        <v>21</v>
      </c>
      <c r="CB63" s="2" t="s">
        <v>13</v>
      </c>
      <c r="CC63" s="2">
        <v>30</v>
      </c>
      <c r="CD63" s="2">
        <v>25</v>
      </c>
      <c r="CH63" s="2" t="s">
        <v>31</v>
      </c>
    </row>
    <row r="64" spans="1:86" ht="20.25" hidden="1" customHeight="1" x14ac:dyDescent="0.2">
      <c r="AU64" s="22"/>
      <c r="AV64" s="22"/>
      <c r="AW64" s="22"/>
      <c r="AX64" s="22"/>
      <c r="AY64" s="22"/>
      <c r="AZ64" s="22"/>
      <c r="BA64" s="22"/>
      <c r="BB64" s="22"/>
      <c r="BC64" s="22"/>
      <c r="BD64" s="26" t="s">
        <v>23</v>
      </c>
      <c r="BE64" s="26" t="s">
        <v>27</v>
      </c>
      <c r="BF64" s="24"/>
      <c r="BG64" s="24"/>
      <c r="BH64" s="24"/>
      <c r="BI64" s="24"/>
      <c r="BJ64" s="24" t="s">
        <v>66</v>
      </c>
      <c r="BK64" s="22" t="s">
        <v>122</v>
      </c>
      <c r="BL64" s="22" t="s">
        <v>40</v>
      </c>
      <c r="BM64" s="22" t="s">
        <v>91</v>
      </c>
      <c r="BN64" s="2" t="s">
        <v>105</v>
      </c>
      <c r="BR64" s="2" t="s">
        <v>27</v>
      </c>
      <c r="BX64" s="6" t="s">
        <v>70</v>
      </c>
      <c r="BY64" s="5" t="s">
        <v>78</v>
      </c>
      <c r="CC64" s="2">
        <v>45</v>
      </c>
      <c r="CH64" s="2" t="s">
        <v>53</v>
      </c>
    </row>
    <row r="65" spans="47:86" ht="20.25" hidden="1" customHeight="1" x14ac:dyDescent="0.2">
      <c r="AU65" s="22"/>
      <c r="AV65" s="22"/>
      <c r="AW65" s="22"/>
      <c r="AX65" s="22"/>
      <c r="AY65" s="22"/>
      <c r="AZ65" s="22"/>
      <c r="BA65" s="22"/>
      <c r="BB65" s="22"/>
      <c r="BC65" s="22"/>
      <c r="BD65" s="26" t="s">
        <v>35</v>
      </c>
      <c r="BE65" s="26" t="s">
        <v>24</v>
      </c>
      <c r="BF65" s="24"/>
      <c r="BG65" s="24"/>
      <c r="BH65" s="24"/>
      <c r="BI65" s="24"/>
      <c r="BJ65" s="24" t="s">
        <v>54</v>
      </c>
      <c r="BK65" s="22" t="s">
        <v>50</v>
      </c>
      <c r="BL65" s="22" t="s">
        <v>5</v>
      </c>
      <c r="BM65" s="22" t="s">
        <v>92</v>
      </c>
      <c r="BN65" s="2" t="s">
        <v>106</v>
      </c>
      <c r="BR65" s="2" t="s">
        <v>24</v>
      </c>
      <c r="BX65" s="7" t="s">
        <v>71</v>
      </c>
      <c r="BY65" s="5" t="s">
        <v>79</v>
      </c>
      <c r="CC65" s="2">
        <v>60</v>
      </c>
      <c r="CH65" s="2" t="s">
        <v>32</v>
      </c>
    </row>
    <row r="66" spans="47:86" ht="20.25" hidden="1" customHeight="1" x14ac:dyDescent="0.2">
      <c r="AU66" s="22"/>
      <c r="AV66" s="22"/>
      <c r="AW66" s="22"/>
      <c r="AX66" s="22"/>
      <c r="AY66" s="22"/>
      <c r="AZ66" s="22"/>
      <c r="BA66" s="22"/>
      <c r="BB66" s="22"/>
      <c r="BC66" s="22"/>
      <c r="BD66" s="26" t="s">
        <v>25</v>
      </c>
      <c r="BE66" s="26" t="s">
        <v>28</v>
      </c>
      <c r="BF66" s="24"/>
      <c r="BG66" s="24"/>
      <c r="BH66" s="24"/>
      <c r="BI66" s="24"/>
      <c r="BJ66" s="24" t="s">
        <v>121</v>
      </c>
      <c r="BK66" s="22" t="s">
        <v>8</v>
      </c>
      <c r="BL66" s="22" t="s">
        <v>6</v>
      </c>
      <c r="BM66" s="22" t="s">
        <v>93</v>
      </c>
      <c r="BN66" s="2" t="s">
        <v>107</v>
      </c>
      <c r="BR66" s="2" t="s">
        <v>28</v>
      </c>
      <c r="BX66" s="8" t="s">
        <v>72</v>
      </c>
      <c r="BY66" s="5" t="s">
        <v>79</v>
      </c>
    </row>
    <row r="67" spans="47:86" ht="20.25" hidden="1" customHeight="1" x14ac:dyDescent="0.2">
      <c r="AU67" s="22"/>
      <c r="AV67" s="22"/>
      <c r="AW67" s="22"/>
      <c r="AX67" s="22"/>
      <c r="AY67" s="22"/>
      <c r="AZ67" s="22"/>
      <c r="BA67" s="22"/>
      <c r="BB67" s="22"/>
      <c r="BC67" s="22"/>
      <c r="BD67" s="26" t="s">
        <v>36</v>
      </c>
      <c r="BE67" s="26" t="s">
        <v>29</v>
      </c>
      <c r="BF67" s="24"/>
      <c r="BG67" s="24"/>
      <c r="BH67" s="24"/>
      <c r="BI67" s="24"/>
      <c r="BJ67" s="24" t="s">
        <v>56</v>
      </c>
      <c r="BK67" s="22"/>
      <c r="BL67" s="22" t="s">
        <v>7</v>
      </c>
      <c r="BM67" s="22" t="s">
        <v>94</v>
      </c>
      <c r="BN67" s="2" t="s">
        <v>108</v>
      </c>
      <c r="BR67" s="2" t="s">
        <v>29</v>
      </c>
    </row>
    <row r="68" spans="47:86" ht="20.25" hidden="1" customHeight="1" x14ac:dyDescent="0.2">
      <c r="AU68" s="22"/>
      <c r="AV68" s="22"/>
      <c r="AW68" s="22"/>
      <c r="AX68" s="22"/>
      <c r="AY68" s="22"/>
      <c r="AZ68" s="22"/>
      <c r="BA68" s="22"/>
      <c r="BB68" s="22"/>
      <c r="BC68" s="22"/>
      <c r="BD68" s="23"/>
      <c r="BE68" s="23"/>
      <c r="BF68" s="24"/>
      <c r="BG68" s="24"/>
      <c r="BH68" s="24"/>
      <c r="BI68" s="24" t="s">
        <v>31</v>
      </c>
      <c r="BJ68" s="24"/>
      <c r="BK68" s="22"/>
      <c r="BL68" s="22" t="s">
        <v>8</v>
      </c>
      <c r="BM68" s="22" t="s">
        <v>95</v>
      </c>
      <c r="BN68" s="2" t="s">
        <v>109</v>
      </c>
    </row>
    <row r="69" spans="47:86" ht="20.25" hidden="1" customHeight="1" x14ac:dyDescent="0.2">
      <c r="AU69" s="22"/>
      <c r="AV69" s="22"/>
      <c r="AW69" s="22"/>
      <c r="AX69" s="22"/>
      <c r="AY69" s="22"/>
      <c r="AZ69" s="22"/>
      <c r="BA69" s="22"/>
      <c r="BB69" s="22"/>
      <c r="BC69" s="22"/>
      <c r="BD69" s="23"/>
      <c r="BE69" s="23"/>
      <c r="BF69" s="24"/>
      <c r="BG69" s="24"/>
      <c r="BH69" s="24"/>
      <c r="BI69" s="24" t="s">
        <v>53</v>
      </c>
      <c r="BJ69" s="24"/>
      <c r="BK69" s="22"/>
      <c r="BL69" s="22" t="s">
        <v>119</v>
      </c>
      <c r="BM69" s="22" t="s">
        <v>96</v>
      </c>
      <c r="BN69" s="2" t="s">
        <v>110</v>
      </c>
    </row>
    <row r="70" spans="47:86" ht="20.25" hidden="1" customHeight="1" x14ac:dyDescent="0.2">
      <c r="AU70" s="22"/>
      <c r="AV70" s="22"/>
      <c r="AW70" s="22"/>
      <c r="AX70" s="22"/>
      <c r="AY70" s="22"/>
      <c r="AZ70" s="22"/>
      <c r="BA70" s="22"/>
      <c r="BB70" s="22"/>
      <c r="BC70" s="22"/>
      <c r="BD70" s="23"/>
      <c r="BE70" s="23"/>
      <c r="BF70" s="24"/>
      <c r="BG70" s="24"/>
      <c r="BH70" s="24"/>
      <c r="BI70" s="24"/>
      <c r="BJ70" s="24"/>
      <c r="BK70" s="22"/>
      <c r="BL70" s="22"/>
      <c r="BM70" s="22" t="s">
        <v>97</v>
      </c>
      <c r="BN70" s="2" t="s">
        <v>111</v>
      </c>
    </row>
    <row r="71" spans="47:86" ht="20.25" hidden="1" customHeight="1" x14ac:dyDescent="0.2">
      <c r="AU71" s="22"/>
      <c r="AV71" s="22"/>
      <c r="AW71" s="22"/>
      <c r="AX71" s="22"/>
      <c r="AY71" s="22"/>
      <c r="AZ71" s="22"/>
      <c r="BA71" s="22"/>
      <c r="BB71" s="22"/>
      <c r="BC71" s="22"/>
      <c r="BD71" s="23"/>
      <c r="BE71" s="23"/>
      <c r="BF71" s="24"/>
      <c r="BG71" s="24"/>
      <c r="BH71" s="24"/>
      <c r="BI71" s="24"/>
      <c r="BJ71" s="24"/>
      <c r="BK71" s="22"/>
      <c r="BL71" s="22"/>
      <c r="BM71" s="22" t="s">
        <v>98</v>
      </c>
      <c r="BN71" s="2" t="s">
        <v>112</v>
      </c>
    </row>
    <row r="72" spans="47:86" ht="20.25" hidden="1" customHeight="1" x14ac:dyDescent="0.2">
      <c r="AU72" s="22"/>
      <c r="AV72" s="22"/>
      <c r="AW72" s="22"/>
      <c r="AX72" s="22"/>
      <c r="AY72" s="22"/>
      <c r="AZ72" s="22"/>
      <c r="BA72" s="22"/>
      <c r="BB72" s="22"/>
      <c r="BC72" s="22"/>
      <c r="BD72" s="23"/>
      <c r="BE72" s="23"/>
      <c r="BF72" s="24"/>
      <c r="BG72" s="24"/>
      <c r="BH72" s="24"/>
      <c r="BI72" s="24" t="s">
        <v>31</v>
      </c>
      <c r="BJ72" s="24"/>
      <c r="BK72" s="22"/>
      <c r="BL72" s="22"/>
      <c r="BM72" s="22" t="s">
        <v>99</v>
      </c>
      <c r="BN72" s="2" t="s">
        <v>113</v>
      </c>
    </row>
    <row r="73" spans="47:86" ht="20.25" hidden="1" customHeight="1" x14ac:dyDescent="0.2">
      <c r="AU73" s="22"/>
      <c r="AV73" s="22"/>
      <c r="AW73" s="22"/>
      <c r="AX73" s="22"/>
      <c r="AY73" s="22"/>
      <c r="AZ73" s="22"/>
      <c r="BA73" s="22"/>
      <c r="BB73" s="22"/>
      <c r="BC73" s="22"/>
      <c r="BD73" s="23"/>
      <c r="BE73" s="23"/>
      <c r="BF73" s="22"/>
      <c r="BG73" s="22"/>
      <c r="BH73" s="22"/>
      <c r="BI73" s="22" t="s">
        <v>32</v>
      </c>
      <c r="BJ73" s="22"/>
      <c r="BK73" s="22"/>
      <c r="BL73" s="22"/>
      <c r="BM73" s="22" t="s">
        <v>100</v>
      </c>
      <c r="BN73" s="2" t="s">
        <v>114</v>
      </c>
    </row>
    <row r="74" spans="47:86" ht="20.25" hidden="1" customHeight="1" x14ac:dyDescent="0.2">
      <c r="AU74" s="22"/>
      <c r="AV74" s="22"/>
      <c r="AW74" s="22"/>
      <c r="AX74" s="22"/>
      <c r="AY74" s="22"/>
      <c r="AZ74" s="22"/>
      <c r="BA74" s="22"/>
      <c r="BB74" s="22"/>
      <c r="BC74" s="22"/>
      <c r="BD74" s="23"/>
      <c r="BE74" s="23"/>
      <c r="BF74" s="22"/>
      <c r="BG74" s="22"/>
      <c r="BH74" s="22"/>
      <c r="BI74" s="22"/>
      <c r="BJ74" s="22"/>
      <c r="BK74" s="22"/>
      <c r="BL74" s="22"/>
      <c r="BM74" s="22" t="s">
        <v>101</v>
      </c>
      <c r="BN74" s="2" t="s">
        <v>115</v>
      </c>
    </row>
    <row r="75" spans="47:86" ht="20.25" hidden="1" customHeight="1" x14ac:dyDescent="0.2">
      <c r="AU75" s="22"/>
      <c r="AV75" s="22"/>
      <c r="AW75" s="22"/>
      <c r="AX75" s="22"/>
      <c r="AY75" s="22"/>
      <c r="AZ75" s="22"/>
      <c r="BA75" s="22"/>
      <c r="BB75" s="22"/>
      <c r="BC75" s="22"/>
      <c r="BD75" s="23"/>
      <c r="BE75" s="23"/>
      <c r="BF75" s="22"/>
      <c r="BG75" s="22"/>
      <c r="BH75" s="22"/>
      <c r="BI75" s="22"/>
      <c r="BJ75" s="22"/>
      <c r="BK75" s="22"/>
      <c r="BL75" s="22"/>
      <c r="BM75" s="22" t="s">
        <v>103</v>
      </c>
      <c r="BN75" s="2" t="s">
        <v>116</v>
      </c>
    </row>
    <row r="76" spans="47:86" ht="20.25" hidden="1" customHeight="1" x14ac:dyDescent="0.2">
      <c r="AU76" s="22"/>
      <c r="AV76" s="22"/>
      <c r="AW76" s="22"/>
      <c r="AX76" s="22"/>
      <c r="AY76" s="22"/>
      <c r="AZ76" s="22"/>
      <c r="BA76" s="22"/>
      <c r="BB76" s="22"/>
      <c r="BC76" s="22"/>
      <c r="BD76" s="23"/>
      <c r="BE76" s="23"/>
      <c r="BF76" s="22"/>
      <c r="BG76" s="22"/>
      <c r="BH76" s="22"/>
      <c r="BI76" s="22"/>
      <c r="BJ76" s="22"/>
      <c r="BK76" s="22"/>
      <c r="BL76" s="22"/>
      <c r="BM76" s="22" t="s">
        <v>102</v>
      </c>
      <c r="BN76" s="2" t="s">
        <v>117</v>
      </c>
    </row>
    <row r="77" spans="47:86" ht="20.25" hidden="1" customHeight="1" x14ac:dyDescent="0.2">
      <c r="AU77" s="22"/>
      <c r="AV77" s="22"/>
      <c r="AW77" s="22"/>
      <c r="AX77" s="22"/>
      <c r="AY77" s="22"/>
      <c r="AZ77" s="22"/>
      <c r="BA77" s="22"/>
      <c r="BB77" s="22"/>
      <c r="BC77" s="22"/>
      <c r="BD77" s="23"/>
      <c r="BE77" s="23"/>
      <c r="BF77" s="22"/>
      <c r="BG77" s="22"/>
      <c r="BH77" s="22"/>
      <c r="BI77" s="22"/>
      <c r="BJ77" s="23" t="s">
        <v>43</v>
      </c>
      <c r="BK77" s="23" t="s">
        <v>44</v>
      </c>
      <c r="BL77" s="24" t="s">
        <v>45</v>
      </c>
      <c r="BM77" s="27"/>
      <c r="BO77" s="2" t="s">
        <v>37</v>
      </c>
    </row>
    <row r="78" spans="47:86" ht="20.25" hidden="1" customHeight="1" x14ac:dyDescent="0.2">
      <c r="AU78" s="22"/>
      <c r="AV78" s="22"/>
      <c r="AW78" s="22"/>
      <c r="AX78" s="22"/>
      <c r="AY78" s="22"/>
      <c r="AZ78" s="22"/>
      <c r="BA78" s="22"/>
      <c r="BB78" s="22"/>
      <c r="BC78" s="22"/>
      <c r="BD78" s="23"/>
      <c r="BE78" s="23"/>
      <c r="BF78" s="22"/>
      <c r="BG78" s="22"/>
      <c r="BH78" s="22"/>
      <c r="BI78" s="22"/>
      <c r="BJ78" s="23">
        <v>0</v>
      </c>
      <c r="BK78" s="23">
        <v>0</v>
      </c>
      <c r="BL78" s="24">
        <v>0</v>
      </c>
      <c r="BM78" s="24"/>
      <c r="BO78" s="2" t="s">
        <v>57</v>
      </c>
    </row>
    <row r="79" spans="47:86" ht="20.25" hidden="1" customHeight="1" x14ac:dyDescent="0.2">
      <c r="AU79" s="22"/>
      <c r="AV79" s="22"/>
      <c r="AW79" s="22"/>
      <c r="AX79" s="22"/>
      <c r="AY79" s="22"/>
      <c r="AZ79" s="22"/>
      <c r="BA79" s="22"/>
      <c r="BB79" s="22"/>
      <c r="BC79" s="22"/>
      <c r="BD79" s="23"/>
      <c r="BE79" s="23"/>
      <c r="BF79" s="22"/>
      <c r="BG79" s="22"/>
      <c r="BH79" s="22"/>
      <c r="BI79" s="22"/>
      <c r="BJ79" s="23">
        <v>15</v>
      </c>
      <c r="BK79" s="23">
        <v>15</v>
      </c>
      <c r="BL79" s="24">
        <v>30</v>
      </c>
      <c r="BM79" s="24"/>
      <c r="BO79" s="2" t="s">
        <v>58</v>
      </c>
    </row>
    <row r="80" spans="47:86" ht="20.25" hidden="1" customHeight="1" x14ac:dyDescent="0.2">
      <c r="AU80" s="22"/>
      <c r="AV80" s="22"/>
      <c r="AW80" s="22"/>
      <c r="AX80" s="22"/>
      <c r="AY80" s="22"/>
      <c r="AZ80" s="22"/>
      <c r="BA80" s="22"/>
      <c r="BB80" s="22"/>
      <c r="BC80" s="22"/>
      <c r="BD80" s="23"/>
      <c r="BE80" s="23"/>
      <c r="BF80" s="22"/>
      <c r="BG80" s="22"/>
      <c r="BH80" s="22"/>
      <c r="BI80" s="22"/>
      <c r="BJ80" s="23" t="s">
        <v>46</v>
      </c>
      <c r="BK80" s="23" t="s">
        <v>47</v>
      </c>
      <c r="BL80" s="22"/>
      <c r="BM80" s="22"/>
    </row>
    <row r="81" spans="5:65" ht="20.25" hidden="1" customHeight="1" x14ac:dyDescent="0.2">
      <c r="AU81" s="22"/>
      <c r="AV81" s="22"/>
      <c r="AW81" s="22"/>
      <c r="AX81" s="22"/>
      <c r="AY81" s="22"/>
      <c r="AZ81" s="22"/>
      <c r="BA81" s="22"/>
      <c r="BB81" s="22"/>
      <c r="BC81" s="22"/>
      <c r="BD81" s="23"/>
      <c r="BE81" s="23"/>
      <c r="BF81" s="22"/>
      <c r="BG81" s="22"/>
      <c r="BH81" s="22"/>
      <c r="BI81" s="22"/>
      <c r="BJ81" s="23">
        <v>0</v>
      </c>
      <c r="BK81" s="23">
        <v>0</v>
      </c>
      <c r="BL81" s="22"/>
      <c r="BM81" s="22"/>
    </row>
    <row r="82" spans="5:65" ht="20.25" hidden="1" customHeight="1" x14ac:dyDescent="0.2">
      <c r="AU82" s="22"/>
      <c r="AV82" s="22"/>
      <c r="AW82" s="22"/>
      <c r="AX82" s="22"/>
      <c r="AY82" s="22"/>
      <c r="AZ82" s="22"/>
      <c r="BA82" s="22"/>
      <c r="BB82" s="22"/>
      <c r="BC82" s="22"/>
      <c r="BD82" s="23"/>
      <c r="BE82" s="23"/>
      <c r="BF82" s="22"/>
      <c r="BG82" s="22"/>
      <c r="BH82" s="22"/>
      <c r="BI82" s="22"/>
      <c r="BJ82" s="23">
        <v>15</v>
      </c>
      <c r="BK82" s="23">
        <v>25</v>
      </c>
      <c r="BL82" s="22"/>
      <c r="BM82" s="22"/>
    </row>
    <row r="83" spans="5:65" ht="20.25" hidden="1" customHeight="1" x14ac:dyDescent="0.2">
      <c r="AU83" s="22"/>
      <c r="AV83" s="22"/>
      <c r="AW83" s="22"/>
      <c r="AX83" s="22"/>
      <c r="AY83" s="22"/>
      <c r="AZ83" s="22"/>
      <c r="BA83" s="22"/>
      <c r="BB83" s="22"/>
      <c r="BC83" s="22"/>
      <c r="BD83" s="23"/>
      <c r="BE83" s="23"/>
      <c r="BF83" s="22"/>
      <c r="BG83" s="22"/>
      <c r="BH83" s="22"/>
      <c r="BI83" s="22"/>
      <c r="BJ83" s="22"/>
      <c r="BK83" s="22"/>
      <c r="BL83" s="22"/>
      <c r="BM83" s="22"/>
    </row>
    <row r="84" spans="5:65" ht="20.25" hidden="1" customHeight="1" x14ac:dyDescent="0.2">
      <c r="AU84" s="22"/>
      <c r="AV84" s="22"/>
      <c r="AW84" s="22"/>
      <c r="AX84" s="22"/>
      <c r="AY84" s="22"/>
      <c r="AZ84" s="22"/>
      <c r="BA84" s="22"/>
      <c r="BB84" s="22"/>
      <c r="BC84" s="22"/>
      <c r="BD84" s="23"/>
      <c r="BE84" s="23"/>
      <c r="BF84" s="22"/>
      <c r="BG84" s="22"/>
      <c r="BH84" s="22"/>
      <c r="BI84" s="22"/>
      <c r="BJ84" s="22"/>
      <c r="BK84" s="22"/>
      <c r="BL84" s="22"/>
      <c r="BM84" s="22"/>
    </row>
    <row r="85" spans="5:65" ht="20.25" hidden="1" customHeight="1" x14ac:dyDescent="0.2">
      <c r="AU85" s="22"/>
      <c r="AV85" s="22"/>
      <c r="AW85" s="22"/>
      <c r="AX85" s="22"/>
      <c r="AY85" s="22"/>
      <c r="AZ85" s="22"/>
      <c r="BA85" s="22"/>
      <c r="BB85" s="22"/>
      <c r="BC85" s="22"/>
      <c r="BD85" s="23"/>
      <c r="BE85" s="23"/>
      <c r="BF85" s="22"/>
      <c r="BG85" s="22"/>
      <c r="BH85" s="22"/>
      <c r="BI85" s="22"/>
      <c r="BJ85" s="22"/>
      <c r="BK85" s="22"/>
      <c r="BL85" s="22"/>
      <c r="BM85" s="22"/>
    </row>
    <row r="86" spans="5:65" ht="20.25" hidden="1" customHeight="1" x14ac:dyDescent="0.2">
      <c r="AU86" s="22"/>
      <c r="AV86" s="22"/>
      <c r="AW86" s="22"/>
      <c r="AX86" s="22"/>
      <c r="AY86" s="22"/>
      <c r="AZ86" s="22"/>
      <c r="BA86" s="22"/>
      <c r="BB86" s="22"/>
      <c r="BC86" s="22"/>
      <c r="BD86" s="23"/>
      <c r="BE86" s="23"/>
      <c r="BF86" s="22"/>
      <c r="BG86" s="22"/>
      <c r="BH86" s="22"/>
      <c r="BI86" s="22"/>
      <c r="BJ86" s="22"/>
      <c r="BK86" s="22"/>
      <c r="BL86" s="22"/>
      <c r="BM86" s="22"/>
    </row>
    <row r="87" spans="5:65" ht="20.25" hidden="1" customHeight="1" x14ac:dyDescent="0.2">
      <c r="AU87" s="22"/>
      <c r="AV87" s="22"/>
      <c r="AW87" s="22"/>
      <c r="AX87" s="22"/>
      <c r="AY87" s="22"/>
      <c r="AZ87" s="22"/>
      <c r="BA87" s="22"/>
      <c r="BB87" s="22"/>
      <c r="BC87" s="22"/>
      <c r="BD87" s="23"/>
      <c r="BE87" s="23"/>
      <c r="BF87" s="22"/>
      <c r="BG87" s="22"/>
      <c r="BH87" s="22"/>
      <c r="BI87" s="22"/>
      <c r="BJ87" s="22"/>
      <c r="BK87" s="22"/>
      <c r="BL87" s="22"/>
      <c r="BM87" s="22"/>
    </row>
    <row r="88" spans="5:65" ht="20.25" hidden="1" customHeight="1" x14ac:dyDescent="0.2">
      <c r="AU88" s="22"/>
      <c r="AV88" s="22"/>
      <c r="AW88" s="22"/>
      <c r="AX88" s="22"/>
      <c r="AY88" s="22"/>
      <c r="AZ88" s="22"/>
      <c r="BA88" s="22"/>
      <c r="BB88" s="22"/>
      <c r="BC88" s="22"/>
      <c r="BD88" s="23"/>
      <c r="BE88" s="23"/>
      <c r="BF88" s="22"/>
      <c r="BG88" s="22"/>
      <c r="BH88" s="22"/>
      <c r="BI88" s="22"/>
      <c r="BJ88" s="22"/>
      <c r="BK88" s="22"/>
      <c r="BL88" s="22"/>
      <c r="BM88" s="22"/>
    </row>
    <row r="89" spans="5:65" ht="20.25" hidden="1" customHeight="1" x14ac:dyDescent="0.2">
      <c r="E89" s="16"/>
      <c r="AU89" s="22"/>
      <c r="AV89" s="22"/>
      <c r="AW89" s="22"/>
      <c r="AX89" s="22"/>
      <c r="AY89" s="22"/>
      <c r="AZ89" s="22"/>
      <c r="BA89" s="22"/>
      <c r="BB89" s="22"/>
      <c r="BC89" s="22"/>
      <c r="BD89" s="23"/>
      <c r="BE89" s="23"/>
      <c r="BF89" s="22"/>
      <c r="BG89" s="22"/>
      <c r="BH89" s="22"/>
      <c r="BI89" s="22"/>
      <c r="BJ89" s="22"/>
      <c r="BK89" s="22"/>
      <c r="BL89" s="22"/>
      <c r="BM89" s="22"/>
    </row>
    <row r="90" spans="5:65" ht="20.25" hidden="1" customHeight="1" x14ac:dyDescent="0.2">
      <c r="AU90" s="22"/>
      <c r="AV90" s="22"/>
      <c r="AW90" s="22"/>
      <c r="AX90" s="22"/>
      <c r="AY90" s="22"/>
      <c r="AZ90" s="22"/>
      <c r="BA90" s="22"/>
      <c r="BB90" s="22"/>
      <c r="BC90" s="22"/>
      <c r="BD90" s="23"/>
      <c r="BE90" s="23"/>
      <c r="BF90" s="22"/>
      <c r="BG90" s="22"/>
      <c r="BH90" s="22"/>
      <c r="BI90" s="22"/>
      <c r="BJ90" s="22"/>
      <c r="BK90" s="22"/>
      <c r="BL90" s="22"/>
      <c r="BM90" s="22"/>
    </row>
    <row r="91" spans="5:65" ht="20.25" hidden="1" customHeight="1" x14ac:dyDescent="0.2">
      <c r="AU91" s="22"/>
      <c r="AV91" s="22"/>
      <c r="AW91" s="22"/>
      <c r="AX91" s="22"/>
      <c r="AY91" s="22"/>
      <c r="AZ91" s="22"/>
      <c r="BA91" s="22"/>
      <c r="BB91" s="22"/>
      <c r="BC91" s="22"/>
      <c r="BD91" s="23"/>
      <c r="BE91" s="23"/>
      <c r="BF91" s="22"/>
      <c r="BG91" s="22"/>
      <c r="BH91" s="22"/>
      <c r="BI91" s="22"/>
      <c r="BJ91" s="22"/>
      <c r="BK91" s="22"/>
      <c r="BL91" s="22"/>
      <c r="BM91" s="22"/>
    </row>
    <row r="92" spans="5:65" ht="20.25" hidden="1" customHeight="1" x14ac:dyDescent="0.2">
      <c r="AU92" s="22"/>
      <c r="AV92" s="22"/>
      <c r="AW92" s="22"/>
      <c r="AX92" s="22"/>
      <c r="AY92" s="22"/>
      <c r="AZ92" s="22"/>
      <c r="BA92" s="22"/>
      <c r="BB92" s="22"/>
      <c r="BC92" s="22"/>
      <c r="BD92" s="23"/>
      <c r="BE92" s="23"/>
      <c r="BF92" s="22"/>
      <c r="BG92" s="22"/>
      <c r="BH92" s="22"/>
      <c r="BI92" s="22"/>
      <c r="BJ92" s="22"/>
      <c r="BK92" s="22"/>
      <c r="BL92" s="22"/>
      <c r="BM92" s="22"/>
    </row>
    <row r="93" spans="5:65" ht="20.25" hidden="1" customHeight="1" x14ac:dyDescent="0.2">
      <c r="AU93" s="22"/>
      <c r="AV93" s="22"/>
      <c r="AW93" s="22"/>
      <c r="AX93" s="22"/>
      <c r="AY93" s="22"/>
      <c r="AZ93" s="22"/>
      <c r="BA93" s="22"/>
      <c r="BB93" s="22"/>
      <c r="BC93" s="22"/>
      <c r="BD93" s="23"/>
      <c r="BE93" s="23"/>
      <c r="BF93" s="22"/>
      <c r="BG93" s="22"/>
      <c r="BH93" s="22"/>
      <c r="BI93" s="22"/>
      <c r="BJ93" s="22"/>
      <c r="BK93" s="22"/>
      <c r="BL93" s="22"/>
      <c r="BM93" s="22"/>
    </row>
    <row r="94" spans="5:65" ht="20.25" hidden="1" customHeight="1" x14ac:dyDescent="0.2">
      <c r="AU94" s="22"/>
      <c r="AV94" s="22"/>
      <c r="AW94" s="22"/>
      <c r="AX94" s="22"/>
      <c r="AY94" s="22"/>
      <c r="AZ94" s="22"/>
      <c r="BA94" s="22"/>
      <c r="BB94" s="22"/>
      <c r="BC94" s="22"/>
      <c r="BD94" s="23"/>
      <c r="BE94" s="23"/>
      <c r="BF94" s="22"/>
      <c r="BG94" s="22"/>
      <c r="BH94" s="22"/>
      <c r="BI94" s="22"/>
      <c r="BJ94" s="22"/>
      <c r="BK94" s="22"/>
      <c r="BL94" s="22"/>
      <c r="BM94" s="22"/>
    </row>
    <row r="95" spans="5:65" ht="20.25" hidden="1" customHeight="1" x14ac:dyDescent="0.2">
      <c r="AU95" s="22"/>
      <c r="AV95" s="22"/>
      <c r="AW95" s="22"/>
      <c r="AX95" s="22"/>
      <c r="AY95" s="22"/>
      <c r="AZ95" s="22"/>
      <c r="BA95" s="22"/>
      <c r="BB95" s="22"/>
      <c r="BC95" s="22"/>
      <c r="BD95" s="23"/>
      <c r="BE95" s="23"/>
      <c r="BF95" s="22"/>
      <c r="BG95" s="22"/>
      <c r="BH95" s="22"/>
      <c r="BI95" s="22"/>
      <c r="BJ95" s="22"/>
      <c r="BK95" s="22"/>
      <c r="BL95" s="22"/>
      <c r="BM95" s="22"/>
    </row>
    <row r="96" spans="5:65" ht="20.25" hidden="1" customHeight="1" x14ac:dyDescent="0.2">
      <c r="AU96" s="22"/>
      <c r="AV96" s="22"/>
      <c r="AW96" s="22"/>
      <c r="AX96" s="22"/>
      <c r="AY96" s="22"/>
      <c r="AZ96" s="22"/>
      <c r="BA96" s="22"/>
      <c r="BB96" s="22"/>
      <c r="BC96" s="22"/>
      <c r="BD96" s="23"/>
      <c r="BE96" s="23"/>
      <c r="BF96" s="22"/>
      <c r="BG96" s="22"/>
      <c r="BH96" s="22"/>
      <c r="BI96" s="22"/>
      <c r="BJ96" s="22"/>
      <c r="BK96" s="22"/>
      <c r="BL96" s="22"/>
      <c r="BM96" s="22"/>
    </row>
    <row r="97" spans="1:218" ht="20.25" hidden="1" customHeight="1" x14ac:dyDescent="0.2">
      <c r="AU97" s="22"/>
      <c r="AV97" s="22"/>
      <c r="AW97" s="22"/>
      <c r="AX97" s="22"/>
      <c r="AY97" s="22"/>
      <c r="AZ97" s="22"/>
      <c r="BA97" s="22"/>
      <c r="BB97" s="22"/>
      <c r="BC97" s="22"/>
      <c r="BD97" s="23"/>
      <c r="BE97" s="23"/>
      <c r="BF97" s="22"/>
      <c r="BG97" s="22"/>
      <c r="BH97" s="22"/>
      <c r="BI97" s="22"/>
      <c r="BJ97" s="22"/>
      <c r="BK97" s="22"/>
      <c r="BL97" s="22"/>
      <c r="BM97" s="22"/>
    </row>
    <row r="98" spans="1:218" ht="20.25" hidden="1" customHeight="1" x14ac:dyDescent="0.2">
      <c r="AU98" s="22"/>
      <c r="AV98" s="22"/>
      <c r="AW98" s="22"/>
      <c r="AX98" s="22"/>
      <c r="AY98" s="22"/>
      <c r="AZ98" s="22"/>
      <c r="BA98" s="22"/>
      <c r="BB98" s="22"/>
      <c r="BC98" s="22"/>
      <c r="BD98" s="23"/>
      <c r="BE98" s="23"/>
      <c r="BF98" s="22"/>
      <c r="BG98" s="22"/>
      <c r="BH98" s="22"/>
      <c r="BI98" s="22"/>
      <c r="BJ98" s="22"/>
      <c r="BK98" s="22"/>
      <c r="BL98" s="22"/>
      <c r="BM98" s="22"/>
    </row>
    <row r="99" spans="1:218" ht="20.25" hidden="1" customHeight="1" x14ac:dyDescent="0.2">
      <c r="AU99" s="22"/>
      <c r="AV99" s="22"/>
      <c r="AW99" s="22"/>
      <c r="AX99" s="22"/>
      <c r="AY99" s="22"/>
      <c r="AZ99" s="22"/>
      <c r="BA99" s="22"/>
      <c r="BB99" s="22"/>
      <c r="BC99" s="22"/>
      <c r="BD99" s="23"/>
      <c r="BE99" s="23"/>
      <c r="BF99" s="22"/>
      <c r="BG99" s="22"/>
      <c r="BH99" s="22"/>
      <c r="BI99" s="22"/>
      <c r="BJ99" s="22"/>
      <c r="BK99" s="22"/>
      <c r="BL99" s="22"/>
      <c r="BM99" s="22"/>
    </row>
    <row r="100" spans="1:218" ht="20.25" hidden="1" customHeight="1" thickBot="1" x14ac:dyDescent="0.25">
      <c r="AU100" s="22"/>
      <c r="AV100" s="22"/>
      <c r="AW100" s="22"/>
      <c r="AX100" s="22"/>
      <c r="AY100" s="22"/>
      <c r="AZ100" s="22"/>
      <c r="BA100" s="22"/>
      <c r="BB100" s="22"/>
      <c r="BC100" s="22"/>
      <c r="BD100" s="23"/>
      <c r="BE100" s="23"/>
      <c r="BF100" s="22"/>
      <c r="BG100" s="22"/>
      <c r="BH100" s="22"/>
      <c r="BI100" s="22"/>
      <c r="BJ100" s="22"/>
      <c r="BK100" s="22"/>
      <c r="BL100" s="22"/>
      <c r="BM100" s="22"/>
    </row>
    <row r="101" spans="1:218" ht="20.25" customHeight="1" x14ac:dyDescent="0.25">
      <c r="A101" s="186"/>
      <c r="B101" s="186"/>
      <c r="C101" s="186"/>
      <c r="D101" s="186"/>
      <c r="E101" s="306" t="s">
        <v>123</v>
      </c>
      <c r="F101" s="306"/>
      <c r="G101" s="306"/>
      <c r="H101" s="306"/>
      <c r="I101" s="306"/>
      <c r="J101" s="306"/>
      <c r="K101" s="306"/>
      <c r="L101" s="306"/>
      <c r="M101" s="306"/>
      <c r="N101" s="306"/>
      <c r="O101" s="21"/>
      <c r="P101" s="21"/>
      <c r="Q101" s="21"/>
      <c r="R101" s="306"/>
      <c r="S101" s="311"/>
      <c r="T101" s="150"/>
      <c r="U101" s="145"/>
      <c r="V101" s="148"/>
      <c r="W101" s="148"/>
      <c r="X101" s="148"/>
      <c r="Y101" s="148"/>
      <c r="Z101" s="148"/>
      <c r="AA101" s="148"/>
      <c r="AB101" s="148"/>
      <c r="AC101" s="148"/>
      <c r="AD101" s="148"/>
      <c r="AE101" s="148"/>
      <c r="AF101" s="148"/>
      <c r="AG101" s="146"/>
      <c r="AH101" s="146"/>
      <c r="AI101" s="146"/>
      <c r="AJ101" s="148"/>
      <c r="AK101" s="148"/>
      <c r="AL101" s="146"/>
      <c r="AM101" s="146"/>
      <c r="AN101" s="148"/>
      <c r="AO101" s="148"/>
      <c r="AP101" s="148"/>
      <c r="AQ101" s="148"/>
      <c r="AR101" s="148"/>
      <c r="AS101" s="148"/>
      <c r="AT101" s="148"/>
      <c r="AU101" s="148"/>
      <c r="AV101" s="148"/>
      <c r="AW101" s="148"/>
      <c r="AX101" s="148"/>
      <c r="AY101" s="148"/>
      <c r="AZ101" s="148"/>
      <c r="BA101" s="148"/>
      <c r="BB101" s="148"/>
      <c r="BC101" s="148"/>
      <c r="BD101" s="148"/>
      <c r="BE101" s="148"/>
      <c r="BF101" s="148"/>
      <c r="BG101" s="148"/>
      <c r="BH101" s="148"/>
      <c r="BI101" s="148"/>
      <c r="BJ101" s="148"/>
      <c r="BK101" s="148"/>
      <c r="BL101" s="148"/>
      <c r="BM101" s="148"/>
      <c r="BN101" s="148"/>
      <c r="BO101" s="185"/>
      <c r="BP101" s="186"/>
      <c r="BQ101" s="72"/>
    </row>
    <row r="102" spans="1:218" ht="20.25" customHeight="1" x14ac:dyDescent="0.25">
      <c r="A102" s="186"/>
      <c r="B102" s="186"/>
      <c r="C102" s="186"/>
      <c r="D102" s="186"/>
      <c r="E102" s="306" t="s">
        <v>181</v>
      </c>
      <c r="F102" s="306"/>
      <c r="G102" s="306"/>
      <c r="H102" s="306"/>
      <c r="I102" s="306"/>
      <c r="J102" s="306"/>
      <c r="K102" s="306"/>
      <c r="L102" s="306"/>
      <c r="M102" s="306"/>
      <c r="N102" s="306"/>
      <c r="O102" s="21"/>
      <c r="P102" s="21"/>
      <c r="Q102" s="21"/>
      <c r="R102" s="306"/>
      <c r="S102" s="311"/>
      <c r="T102" s="150"/>
      <c r="U102" s="145"/>
      <c r="V102" s="148"/>
      <c r="W102" s="148"/>
      <c r="X102" s="148"/>
      <c r="Y102" s="148"/>
      <c r="Z102" s="148"/>
      <c r="AA102" s="148"/>
      <c r="AB102" s="148"/>
      <c r="AC102" s="148"/>
      <c r="AD102" s="148"/>
      <c r="AE102" s="148"/>
      <c r="AF102" s="148"/>
      <c r="AG102" s="146"/>
      <c r="AH102" s="146"/>
      <c r="AI102" s="146"/>
      <c r="AJ102" s="148"/>
      <c r="AK102" s="148"/>
      <c r="AL102" s="146"/>
      <c r="AM102" s="146"/>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85"/>
      <c r="BP102" s="186"/>
      <c r="BQ102" s="43"/>
    </row>
    <row r="103" spans="1:218" ht="20.25" customHeight="1" x14ac:dyDescent="0.25">
      <c r="A103" s="186"/>
      <c r="B103" s="186"/>
      <c r="C103" s="186"/>
      <c r="D103" s="186"/>
      <c r="E103" s="276" t="s">
        <v>160</v>
      </c>
      <c r="F103" s="276"/>
      <c r="G103" s="276"/>
      <c r="H103" s="276"/>
      <c r="I103" s="276"/>
      <c r="J103" s="276"/>
      <c r="K103" s="276"/>
      <c r="L103" s="276"/>
      <c r="M103" s="276"/>
      <c r="N103" s="276"/>
      <c r="O103" s="21"/>
      <c r="P103" s="21"/>
      <c r="Q103" s="21"/>
      <c r="R103" s="306"/>
      <c r="S103" s="311"/>
      <c r="T103" s="150"/>
      <c r="U103" s="145"/>
      <c r="V103" s="149"/>
      <c r="W103" s="149"/>
      <c r="X103" s="149"/>
      <c r="Y103" s="149"/>
      <c r="Z103" s="149"/>
      <c r="AA103" s="149"/>
      <c r="AB103" s="149"/>
      <c r="AC103" s="149"/>
      <c r="AD103" s="149"/>
      <c r="AE103" s="149"/>
      <c r="AF103" s="149"/>
      <c r="AG103" s="146"/>
      <c r="AH103" s="146"/>
      <c r="AI103" s="146"/>
      <c r="AJ103" s="148"/>
      <c r="AK103" s="148"/>
      <c r="AL103" s="146"/>
      <c r="AM103" s="146"/>
      <c r="AN103" s="148"/>
      <c r="AO103" s="148"/>
      <c r="AP103" s="148"/>
      <c r="AQ103" s="148"/>
      <c r="AR103" s="148"/>
      <c r="AS103" s="148"/>
      <c r="AT103" s="148"/>
      <c r="AU103" s="148"/>
      <c r="AV103" s="148"/>
      <c r="AW103" s="148"/>
      <c r="AX103" s="148"/>
      <c r="AY103" s="148"/>
      <c r="AZ103" s="148"/>
      <c r="BA103" s="148"/>
      <c r="BB103" s="148"/>
      <c r="BC103" s="148"/>
      <c r="BD103" s="148"/>
      <c r="BE103" s="148"/>
      <c r="BF103" s="148"/>
      <c r="BG103" s="148"/>
      <c r="BH103" s="148"/>
      <c r="BI103" s="148"/>
      <c r="BJ103" s="148"/>
      <c r="BK103" s="148"/>
      <c r="BL103" s="148"/>
      <c r="BM103" s="148"/>
      <c r="BN103" s="148"/>
      <c r="BO103" s="185"/>
      <c r="BP103" s="186"/>
      <c r="BQ103" s="43"/>
    </row>
    <row r="104" spans="1:218" ht="20.25" customHeight="1" x14ac:dyDescent="0.25">
      <c r="A104" s="186"/>
      <c r="B104" s="186"/>
      <c r="C104" s="186"/>
      <c r="D104" s="186"/>
      <c r="E104" s="307" t="s">
        <v>161</v>
      </c>
      <c r="F104" s="307"/>
      <c r="G104" s="307"/>
      <c r="H104" s="307"/>
      <c r="I104" s="307"/>
      <c r="J104" s="307"/>
      <c r="K104" s="307"/>
      <c r="L104" s="307"/>
      <c r="M104" s="307" t="s">
        <v>132</v>
      </c>
      <c r="N104" s="308"/>
      <c r="O104" s="41"/>
      <c r="P104" s="41"/>
      <c r="Q104" s="41"/>
      <c r="R104" s="306"/>
      <c r="S104" s="311"/>
      <c r="T104" s="150"/>
      <c r="U104" s="145"/>
      <c r="V104" s="148"/>
      <c r="W104" s="148"/>
      <c r="X104" s="148"/>
      <c r="Y104" s="148"/>
      <c r="Z104" s="148"/>
      <c r="AA104" s="148"/>
      <c r="AB104" s="148"/>
      <c r="AC104" s="148"/>
      <c r="AD104" s="148"/>
      <c r="AE104" s="148"/>
      <c r="AF104" s="148"/>
      <c r="AG104" s="147"/>
      <c r="AH104" s="147"/>
      <c r="AI104" s="147"/>
      <c r="AJ104" s="148"/>
      <c r="AK104" s="148"/>
      <c r="AL104" s="147"/>
      <c r="AM104" s="147"/>
      <c r="AN104" s="148"/>
      <c r="AO104" s="148"/>
      <c r="AP104" s="148"/>
      <c r="AQ104" s="148"/>
      <c r="AR104" s="148"/>
      <c r="AS104" s="148"/>
      <c r="AT104" s="148"/>
      <c r="AU104" s="148"/>
      <c r="AV104" s="148"/>
      <c r="AW104" s="148"/>
      <c r="AX104" s="148"/>
      <c r="AY104" s="148"/>
      <c r="AZ104" s="148"/>
      <c r="BA104" s="148"/>
      <c r="BB104" s="148"/>
      <c r="BC104" s="148"/>
      <c r="BD104" s="148"/>
      <c r="BE104" s="148"/>
      <c r="BF104" s="148"/>
      <c r="BG104" s="148"/>
      <c r="BH104" s="148"/>
      <c r="BI104" s="148"/>
      <c r="BJ104" s="148"/>
      <c r="BK104" s="148"/>
      <c r="BL104" s="148"/>
      <c r="BM104" s="148"/>
      <c r="BN104" s="148"/>
      <c r="BO104" s="185"/>
      <c r="BP104" s="186"/>
      <c r="BQ104" s="43"/>
    </row>
    <row r="105" spans="1:218" ht="20.25" customHeight="1" thickBot="1" x14ac:dyDescent="0.3">
      <c r="A105" s="42"/>
      <c r="B105" s="43"/>
      <c r="C105" s="43"/>
      <c r="D105" s="43"/>
      <c r="E105" s="39"/>
      <c r="F105" s="39"/>
      <c r="G105" s="39"/>
      <c r="H105" s="39"/>
      <c r="I105" s="39"/>
      <c r="J105" s="39"/>
      <c r="K105" s="39"/>
      <c r="L105" s="39"/>
      <c r="M105" s="39"/>
      <c r="N105" s="39"/>
      <c r="O105" s="40"/>
      <c r="P105" s="40"/>
      <c r="Q105" s="40"/>
      <c r="R105" s="29"/>
      <c r="S105" s="30"/>
      <c r="T105" s="42"/>
      <c r="U105" s="43"/>
      <c r="V105" s="29"/>
      <c r="W105" s="29"/>
      <c r="X105" s="29"/>
      <c r="Y105" s="29"/>
      <c r="Z105" s="29"/>
      <c r="AA105" s="29"/>
      <c r="AB105" s="29"/>
      <c r="AC105" s="29"/>
      <c r="AD105" s="29"/>
      <c r="AE105" s="29"/>
      <c r="AF105" s="29"/>
      <c r="AG105" s="38"/>
      <c r="AH105" s="38"/>
      <c r="AI105" s="38"/>
      <c r="AJ105" s="29"/>
      <c r="AK105" s="29"/>
      <c r="AL105" s="38"/>
      <c r="AM105" s="38"/>
      <c r="AN105" s="28"/>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44"/>
      <c r="BO105" s="43"/>
      <c r="BP105" s="43"/>
      <c r="BQ105" s="43"/>
    </row>
    <row r="106" spans="1:218" s="121" customFormat="1" ht="34.5" customHeight="1" thickBot="1" x14ac:dyDescent="0.3">
      <c r="A106" s="249" t="s">
        <v>10</v>
      </c>
      <c r="B106" s="217" t="s">
        <v>11</v>
      </c>
      <c r="C106" s="73"/>
      <c r="D106" s="257" t="s">
        <v>16</v>
      </c>
      <c r="E106" s="283" t="s">
        <v>0</v>
      </c>
      <c r="F106" s="284"/>
      <c r="G106" s="285"/>
      <c r="H106" s="259" t="s">
        <v>88</v>
      </c>
      <c r="I106" s="246" t="s">
        <v>67</v>
      </c>
      <c r="J106" s="247"/>
      <c r="K106" s="247"/>
      <c r="L106" s="248"/>
      <c r="M106" s="251" t="s">
        <v>74</v>
      </c>
      <c r="N106" s="252"/>
      <c r="O106" s="252"/>
      <c r="P106" s="252"/>
      <c r="Q106" s="252"/>
      <c r="R106" s="252"/>
      <c r="S106" s="253"/>
      <c r="T106" s="317" t="s">
        <v>148</v>
      </c>
      <c r="U106" s="318"/>
      <c r="V106" s="318"/>
      <c r="W106" s="318"/>
      <c r="X106" s="318"/>
      <c r="Y106" s="318"/>
      <c r="Z106" s="318"/>
      <c r="AA106" s="318"/>
      <c r="AB106" s="318"/>
      <c r="AC106" s="318"/>
      <c r="AD106" s="319"/>
      <c r="AE106" s="119"/>
      <c r="AF106" s="119"/>
      <c r="AG106" s="119"/>
      <c r="AH106" s="119"/>
      <c r="AI106" s="119"/>
      <c r="AJ106" s="119"/>
      <c r="AK106" s="119"/>
      <c r="AL106" s="119"/>
      <c r="AM106" s="119"/>
      <c r="AN106" s="240" t="s">
        <v>83</v>
      </c>
      <c r="AO106" s="241"/>
      <c r="AP106" s="241"/>
      <c r="AQ106" s="242"/>
      <c r="AR106" s="298" t="s">
        <v>82</v>
      </c>
      <c r="AS106" s="299"/>
      <c r="AT106" s="299"/>
      <c r="AU106" s="300"/>
      <c r="AV106" s="181" t="s">
        <v>124</v>
      </c>
      <c r="AW106" s="182"/>
      <c r="AX106" s="175" t="s">
        <v>217</v>
      </c>
      <c r="AY106" s="176"/>
      <c r="AZ106" s="176"/>
      <c r="BA106" s="176"/>
      <c r="BB106" s="176"/>
      <c r="BC106" s="177"/>
      <c r="BD106" s="175" t="s">
        <v>218</v>
      </c>
      <c r="BE106" s="176"/>
      <c r="BF106" s="176"/>
      <c r="BG106" s="176"/>
      <c r="BH106" s="176"/>
      <c r="BI106" s="177"/>
      <c r="BJ106" s="167" t="s">
        <v>240</v>
      </c>
      <c r="BK106" s="168"/>
      <c r="BL106" s="168"/>
      <c r="BM106" s="168"/>
      <c r="BN106" s="168"/>
      <c r="BO106" s="169"/>
      <c r="BP106" s="112"/>
      <c r="BQ106" s="112"/>
      <c r="BR106" s="325" t="s">
        <v>219</v>
      </c>
      <c r="BS106" s="120"/>
      <c r="BT106" s="120"/>
      <c r="BU106" s="120"/>
      <c r="BV106" s="120"/>
      <c r="BW106" s="120"/>
      <c r="BX106" s="120"/>
      <c r="BY106" s="120"/>
      <c r="BZ106" s="120"/>
      <c r="CA106" s="120"/>
      <c r="CB106" s="120"/>
      <c r="CC106" s="120"/>
      <c r="CD106" s="120"/>
      <c r="CE106" s="120"/>
      <c r="CF106" s="120"/>
      <c r="CG106" s="120"/>
      <c r="CH106" s="120"/>
      <c r="CI106" s="120"/>
      <c r="CJ106" s="120"/>
      <c r="CK106" s="120"/>
      <c r="CL106" s="120"/>
      <c r="CM106" s="120"/>
      <c r="CN106" s="120"/>
      <c r="CO106" s="120"/>
      <c r="CP106" s="120"/>
      <c r="CQ106" s="120"/>
      <c r="CR106" s="120"/>
      <c r="CS106" s="120"/>
      <c r="CT106" s="120"/>
      <c r="CU106" s="120"/>
      <c r="CV106" s="120"/>
      <c r="CW106" s="120"/>
      <c r="CX106" s="120"/>
      <c r="CY106" s="120"/>
      <c r="CZ106" s="120"/>
      <c r="DA106" s="120"/>
      <c r="DB106" s="120"/>
      <c r="DC106" s="120"/>
      <c r="DD106" s="120"/>
      <c r="DE106" s="120"/>
      <c r="DF106" s="120"/>
      <c r="DG106" s="120"/>
      <c r="DH106" s="120"/>
      <c r="DI106" s="120"/>
      <c r="DJ106" s="120"/>
      <c r="DK106" s="120"/>
      <c r="DL106" s="120"/>
      <c r="DM106" s="120"/>
      <c r="DN106" s="120"/>
      <c r="DO106" s="120"/>
      <c r="DP106" s="120"/>
      <c r="DQ106" s="120"/>
      <c r="DR106" s="120"/>
      <c r="DS106" s="120"/>
      <c r="DT106" s="120"/>
      <c r="DU106" s="120"/>
      <c r="DV106" s="120"/>
      <c r="DW106" s="120"/>
      <c r="DX106" s="120"/>
      <c r="DY106" s="120"/>
      <c r="DZ106" s="120"/>
      <c r="EA106" s="120"/>
      <c r="EB106" s="120"/>
      <c r="EC106" s="120"/>
      <c r="ED106" s="120"/>
      <c r="EE106" s="120"/>
      <c r="EF106" s="120"/>
      <c r="EG106" s="120"/>
      <c r="EH106" s="120"/>
      <c r="EI106" s="120"/>
      <c r="EJ106" s="120"/>
      <c r="EK106" s="120"/>
      <c r="EL106" s="120"/>
      <c r="EM106" s="120"/>
      <c r="EN106" s="120"/>
      <c r="EO106" s="120"/>
      <c r="EP106" s="120"/>
      <c r="EQ106" s="120"/>
      <c r="ER106" s="120"/>
      <c r="ES106" s="120"/>
      <c r="ET106" s="120"/>
      <c r="EU106" s="120"/>
      <c r="EV106" s="120"/>
      <c r="EW106" s="120"/>
      <c r="EX106" s="120"/>
      <c r="EY106" s="120"/>
      <c r="EZ106" s="120"/>
      <c r="FA106" s="120"/>
      <c r="FB106" s="120"/>
      <c r="FC106" s="120"/>
      <c r="FD106" s="120"/>
      <c r="FE106" s="120"/>
      <c r="FF106" s="120"/>
      <c r="FG106" s="120"/>
      <c r="FH106" s="120"/>
      <c r="FI106" s="120"/>
      <c r="FJ106" s="120"/>
      <c r="FK106" s="120"/>
      <c r="FL106" s="120"/>
      <c r="FM106" s="120"/>
      <c r="FN106" s="120"/>
      <c r="FO106" s="120"/>
      <c r="FP106" s="120"/>
      <c r="FQ106" s="120"/>
      <c r="FR106" s="120"/>
      <c r="FS106" s="120"/>
      <c r="FT106" s="120"/>
      <c r="FU106" s="120"/>
      <c r="FV106" s="120"/>
      <c r="FW106" s="120"/>
      <c r="FX106" s="120"/>
      <c r="FY106" s="120"/>
      <c r="FZ106" s="120"/>
      <c r="GA106" s="120"/>
      <c r="GB106" s="120"/>
      <c r="GC106" s="120"/>
      <c r="GD106" s="120"/>
      <c r="GE106" s="120"/>
      <c r="GF106" s="120"/>
      <c r="GG106" s="120"/>
      <c r="GH106" s="120"/>
      <c r="GI106" s="120"/>
      <c r="GJ106" s="120"/>
      <c r="GK106" s="120"/>
      <c r="GL106" s="120"/>
      <c r="GM106" s="120"/>
      <c r="GN106" s="120"/>
      <c r="GO106" s="120"/>
      <c r="GP106" s="120"/>
      <c r="GQ106" s="120"/>
      <c r="GR106" s="120"/>
      <c r="GS106" s="120"/>
      <c r="GT106" s="120"/>
      <c r="GU106" s="120"/>
      <c r="GV106" s="120"/>
      <c r="GW106" s="120"/>
      <c r="GX106" s="120"/>
      <c r="GY106" s="120"/>
      <c r="GZ106" s="120"/>
      <c r="HA106" s="120"/>
      <c r="HB106" s="120"/>
      <c r="HC106" s="120"/>
      <c r="HD106" s="120"/>
      <c r="HE106" s="120"/>
      <c r="HF106" s="120"/>
      <c r="HG106" s="120"/>
      <c r="HH106" s="120"/>
      <c r="HI106" s="120"/>
      <c r="HJ106" s="120"/>
    </row>
    <row r="107" spans="1:218" ht="20.25" customHeight="1" thickBot="1" x14ac:dyDescent="0.35">
      <c r="A107" s="250"/>
      <c r="B107" s="218"/>
      <c r="C107" s="74"/>
      <c r="D107" s="258"/>
      <c r="E107" s="286"/>
      <c r="F107" s="287"/>
      <c r="G107" s="288"/>
      <c r="H107" s="260"/>
      <c r="I107" s="217" t="s">
        <v>157</v>
      </c>
      <c r="J107" s="296" t="s">
        <v>63</v>
      </c>
      <c r="K107" s="273" t="s">
        <v>9</v>
      </c>
      <c r="L107" s="273" t="s">
        <v>118</v>
      </c>
      <c r="M107" s="254"/>
      <c r="N107" s="255"/>
      <c r="O107" s="255"/>
      <c r="P107" s="255"/>
      <c r="Q107" s="255"/>
      <c r="R107" s="255"/>
      <c r="S107" s="256"/>
      <c r="T107" s="291" t="s">
        <v>153</v>
      </c>
      <c r="U107" s="292"/>
      <c r="V107" s="292"/>
      <c r="W107" s="292"/>
      <c r="X107" s="292"/>
      <c r="Y107" s="292"/>
      <c r="Z107" s="292"/>
      <c r="AA107" s="292"/>
      <c r="AB107" s="292"/>
      <c r="AC107" s="292"/>
      <c r="AD107" s="292"/>
      <c r="AE107" s="45"/>
      <c r="AF107" s="46"/>
      <c r="AG107" s="46"/>
      <c r="AH107" s="46"/>
      <c r="AI107" s="46"/>
      <c r="AJ107" s="46"/>
      <c r="AK107" s="47"/>
      <c r="AL107" s="47"/>
      <c r="AM107" s="47"/>
      <c r="AN107" s="243"/>
      <c r="AO107" s="244"/>
      <c r="AP107" s="244"/>
      <c r="AQ107" s="245"/>
      <c r="AR107" s="301"/>
      <c r="AS107" s="302"/>
      <c r="AT107" s="302"/>
      <c r="AU107" s="303"/>
      <c r="AV107" s="183"/>
      <c r="AW107" s="184"/>
      <c r="AX107" s="178"/>
      <c r="AY107" s="179"/>
      <c r="AZ107" s="179"/>
      <c r="BA107" s="179"/>
      <c r="BB107" s="179"/>
      <c r="BC107" s="180"/>
      <c r="BD107" s="178"/>
      <c r="BE107" s="179"/>
      <c r="BF107" s="179"/>
      <c r="BG107" s="179"/>
      <c r="BH107" s="179"/>
      <c r="BI107" s="180"/>
      <c r="BJ107" s="170"/>
      <c r="BK107" s="171"/>
      <c r="BL107" s="171"/>
      <c r="BM107" s="171"/>
      <c r="BN107" s="171"/>
      <c r="BO107" s="172"/>
      <c r="BP107" s="75"/>
      <c r="BQ107" s="75"/>
      <c r="BR107" s="326"/>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row>
    <row r="108" spans="1:218" ht="66" customHeight="1" thickBot="1" x14ac:dyDescent="0.25">
      <c r="A108" s="250"/>
      <c r="B108" s="218"/>
      <c r="C108" s="74"/>
      <c r="D108" s="258"/>
      <c r="E108" s="279" t="s">
        <v>1</v>
      </c>
      <c r="F108" s="281" t="s">
        <v>2</v>
      </c>
      <c r="G108" s="277" t="s">
        <v>137</v>
      </c>
      <c r="H108" s="260"/>
      <c r="I108" s="219"/>
      <c r="J108" s="297"/>
      <c r="K108" s="274"/>
      <c r="L108" s="274"/>
      <c r="M108" s="261" t="s">
        <v>18</v>
      </c>
      <c r="N108" s="262"/>
      <c r="O108" s="263" t="s">
        <v>19</v>
      </c>
      <c r="P108" s="264"/>
      <c r="Q108" s="264"/>
      <c r="R108" s="265"/>
      <c r="S108" s="266"/>
      <c r="T108" s="113" t="s">
        <v>140</v>
      </c>
      <c r="U108" s="113" t="s">
        <v>142</v>
      </c>
      <c r="V108" s="229" t="s">
        <v>145</v>
      </c>
      <c r="W108" s="230"/>
      <c r="X108" s="231"/>
      <c r="Y108" s="312" t="s">
        <v>147</v>
      </c>
      <c r="Z108" s="313"/>
      <c r="AA108" s="313"/>
      <c r="AB108" s="313"/>
      <c r="AC108" s="313"/>
      <c r="AD108" s="314"/>
      <c r="AE108" s="309" t="s">
        <v>39</v>
      </c>
      <c r="AF108" s="310"/>
      <c r="AG108" s="289" t="s">
        <v>76</v>
      </c>
      <c r="AH108" s="116"/>
      <c r="AI108" s="116"/>
      <c r="AJ108" s="116"/>
      <c r="AK108" s="48"/>
      <c r="AL108" s="48"/>
      <c r="AM108" s="48"/>
      <c r="AN108" s="315" t="s">
        <v>18</v>
      </c>
      <c r="AO108" s="316"/>
      <c r="AP108" s="267" t="s">
        <v>19</v>
      </c>
      <c r="AQ108" s="268"/>
      <c r="AR108" s="238" t="s">
        <v>41</v>
      </c>
      <c r="AS108" s="238" t="s">
        <v>154</v>
      </c>
      <c r="AT108" s="238" t="s">
        <v>155</v>
      </c>
      <c r="AU108" s="304" t="s">
        <v>65</v>
      </c>
      <c r="AV108" s="271" t="s">
        <v>69</v>
      </c>
      <c r="AW108" s="271" t="s">
        <v>80</v>
      </c>
      <c r="AX108" s="173" t="s">
        <v>30</v>
      </c>
      <c r="AY108" s="173" t="s">
        <v>84</v>
      </c>
      <c r="AZ108" s="173" t="s">
        <v>85</v>
      </c>
      <c r="BA108" s="165" t="s">
        <v>86</v>
      </c>
      <c r="BB108" s="165" t="s">
        <v>81</v>
      </c>
      <c r="BC108" s="165" t="s">
        <v>125</v>
      </c>
      <c r="BD108" s="173" t="s">
        <v>30</v>
      </c>
      <c r="BE108" s="173" t="s">
        <v>84</v>
      </c>
      <c r="BF108" s="173" t="s">
        <v>85</v>
      </c>
      <c r="BG108" s="165" t="s">
        <v>86</v>
      </c>
      <c r="BH108" s="165" t="s">
        <v>81</v>
      </c>
      <c r="BI108" s="165" t="s">
        <v>125</v>
      </c>
      <c r="BJ108" s="173" t="s">
        <v>30</v>
      </c>
      <c r="BK108" s="173" t="s">
        <v>235</v>
      </c>
      <c r="BL108" s="173" t="s">
        <v>85</v>
      </c>
      <c r="BM108" s="165" t="s">
        <v>86</v>
      </c>
      <c r="BN108" s="165" t="s">
        <v>81</v>
      </c>
      <c r="BO108" s="165" t="s">
        <v>125</v>
      </c>
      <c r="BP108" s="76" t="s">
        <v>151</v>
      </c>
      <c r="BQ108" s="76" t="s">
        <v>152</v>
      </c>
      <c r="BR108" s="326"/>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row>
    <row r="109" spans="1:218" ht="55.5" customHeight="1" thickBot="1" x14ac:dyDescent="0.25">
      <c r="A109" s="250"/>
      <c r="B109" s="218"/>
      <c r="C109" s="115"/>
      <c r="D109" s="258"/>
      <c r="E109" s="280"/>
      <c r="F109" s="282"/>
      <c r="G109" s="278"/>
      <c r="H109" s="260"/>
      <c r="I109" s="122" t="s">
        <v>156</v>
      </c>
      <c r="J109" s="114" t="s">
        <v>89</v>
      </c>
      <c r="K109" s="114" t="s">
        <v>17</v>
      </c>
      <c r="L109" s="114" t="s">
        <v>68</v>
      </c>
      <c r="M109" s="123" t="s">
        <v>12</v>
      </c>
      <c r="N109" s="123" t="s">
        <v>13</v>
      </c>
      <c r="O109" s="124"/>
      <c r="P109" s="125"/>
      <c r="Q109" s="126" t="s">
        <v>14</v>
      </c>
      <c r="R109" s="127" t="s">
        <v>75</v>
      </c>
      <c r="S109" s="128" t="s">
        <v>73</v>
      </c>
      <c r="T109" s="129" t="s">
        <v>141</v>
      </c>
      <c r="U109" s="130" t="s">
        <v>143</v>
      </c>
      <c r="V109" s="232" t="s">
        <v>146</v>
      </c>
      <c r="W109" s="233"/>
      <c r="X109" s="233"/>
      <c r="Y109" s="234" t="s">
        <v>150</v>
      </c>
      <c r="Z109" s="235"/>
      <c r="AA109" s="235"/>
      <c r="AB109" s="235"/>
      <c r="AC109" s="235"/>
      <c r="AD109" s="236"/>
      <c r="AE109" s="131" t="s">
        <v>12</v>
      </c>
      <c r="AF109" s="132" t="s">
        <v>13</v>
      </c>
      <c r="AG109" s="290"/>
      <c r="AH109" s="132" t="s">
        <v>77</v>
      </c>
      <c r="AI109" s="132" t="s">
        <v>62</v>
      </c>
      <c r="AJ109" s="132" t="s">
        <v>61</v>
      </c>
      <c r="AK109" s="133" t="s">
        <v>59</v>
      </c>
      <c r="AL109" s="133" t="s">
        <v>60</v>
      </c>
      <c r="AM109" s="133" t="s">
        <v>42</v>
      </c>
      <c r="AN109" s="134" t="s">
        <v>12</v>
      </c>
      <c r="AO109" s="134" t="s">
        <v>13</v>
      </c>
      <c r="AP109" s="134" t="s">
        <v>15</v>
      </c>
      <c r="AQ109" s="135" t="s">
        <v>73</v>
      </c>
      <c r="AR109" s="239"/>
      <c r="AS109" s="239"/>
      <c r="AT109" s="239"/>
      <c r="AU109" s="305"/>
      <c r="AV109" s="272"/>
      <c r="AW109" s="272"/>
      <c r="AX109" s="174"/>
      <c r="AY109" s="174"/>
      <c r="AZ109" s="174"/>
      <c r="BA109" s="166"/>
      <c r="BB109" s="166"/>
      <c r="BC109" s="166"/>
      <c r="BD109" s="174"/>
      <c r="BE109" s="174"/>
      <c r="BF109" s="174"/>
      <c r="BG109" s="166"/>
      <c r="BH109" s="166"/>
      <c r="BI109" s="166"/>
      <c r="BJ109" s="174"/>
      <c r="BK109" s="174"/>
      <c r="BL109" s="174"/>
      <c r="BM109" s="166"/>
      <c r="BN109" s="166"/>
      <c r="BO109" s="166"/>
      <c r="BP109" s="76"/>
      <c r="BQ109" s="76"/>
      <c r="BR109" s="327"/>
      <c r="BS109" s="9"/>
      <c r="BT109" s="9"/>
      <c r="BU109" s="9"/>
      <c r="BV109" s="9"/>
      <c r="BW109" s="9"/>
      <c r="BX109" s="9"/>
      <c r="BY109" s="9"/>
      <c r="BZ109" s="9"/>
      <c r="CA109" s="9"/>
      <c r="CB109" s="9"/>
      <c r="CC109" s="9" t="s">
        <v>126</v>
      </c>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row>
    <row r="110" spans="1:218" s="14" customFormat="1" ht="78.75" customHeight="1" thickBot="1" x14ac:dyDescent="0.3">
      <c r="A110" s="187"/>
      <c r="B110" s="151" t="s">
        <v>214</v>
      </c>
      <c r="C110" s="10"/>
      <c r="D110" s="189">
        <v>1</v>
      </c>
      <c r="E110" s="31" t="s">
        <v>133</v>
      </c>
      <c r="F110" s="32" t="s">
        <v>64</v>
      </c>
      <c r="G110" s="33" t="s">
        <v>131</v>
      </c>
      <c r="H110" s="35" t="s">
        <v>5</v>
      </c>
      <c r="I110" s="193"/>
      <c r="J110" s="86" t="s">
        <v>163</v>
      </c>
      <c r="K110" s="269" t="s">
        <v>162</v>
      </c>
      <c r="L110" s="98" t="s">
        <v>168</v>
      </c>
      <c r="M110" s="196" t="s">
        <v>25</v>
      </c>
      <c r="N110" s="196" t="s">
        <v>28</v>
      </c>
      <c r="O110" s="198">
        <f>VLOOKUP(M110,'[1]MATRIZ CALIFICACIÓN'!$B$10:$C$24,2,FALSE)</f>
        <v>4</v>
      </c>
      <c r="P110" s="191">
        <f>HLOOKUP(N110,'[1]MATRIZ CALIFICACIÓN'!$D$8:$H$9,2,FALSE)</f>
        <v>4</v>
      </c>
      <c r="Q110" s="203">
        <f>VALUE(CONCATENATE(O110,P110))</f>
        <v>44</v>
      </c>
      <c r="R110" s="153" t="str">
        <f>VLOOKUP(Q110,'[1]MATRIZ CALIFICACIÓN'!$D$58:$E$82,2,FALSE)</f>
        <v>EXTREMA</v>
      </c>
      <c r="S110" s="208" t="s">
        <v>38</v>
      </c>
      <c r="T110" s="35" t="s">
        <v>171</v>
      </c>
      <c r="U110" s="49" t="s">
        <v>144</v>
      </c>
      <c r="V110" s="205" t="s">
        <v>177</v>
      </c>
      <c r="W110" s="206"/>
      <c r="X110" s="207"/>
      <c r="Y110" s="220" t="s">
        <v>147</v>
      </c>
      <c r="Z110" s="221"/>
      <c r="AA110" s="221"/>
      <c r="AB110" s="221"/>
      <c r="AC110" s="222"/>
      <c r="AD110" s="136"/>
      <c r="AE110" s="11" t="str">
        <f>IF(AD110="","",IF(AD110="PROBABILIDAD",SUM(W110+Y110+AC110),0))</f>
        <v/>
      </c>
      <c r="AF110" s="108" t="str">
        <f>IF(AD110="","",IF(AD110="IMPACTO",SUM(W110+Y110+AC110),0))</f>
        <v/>
      </c>
      <c r="AG110" s="212">
        <f>IF(SUM(AE110:AE114),AVERAGEIF(AE110:AE114,"&gt;0",AE110:AE114),1)</f>
        <v>1</v>
      </c>
      <c r="AH110" s="212">
        <f>IF(SUM(AF110:AF114),AVERAGEIF(AF110:AF114,"&gt;0",AF110:AF114),1)</f>
        <v>1</v>
      </c>
      <c r="AI110" s="212">
        <f>IF(AND(AG110&gt;=0,AG110&lt;=50),0,IF(AND(AG110&gt;50,AG110&lt;76),1,2))</f>
        <v>0</v>
      </c>
      <c r="AJ110" s="212">
        <f>IF(AND(AH110&gt;=0,AH110&lt;=50),0,IF(AND(AH110&gt;50,AH110&lt;76),1,2))</f>
        <v>0</v>
      </c>
      <c r="AK110" s="212">
        <f>IF(AI110&lt;O110,O110-AI110,O110)</f>
        <v>4</v>
      </c>
      <c r="AL110" s="212">
        <f>IF(AJ110&lt;P110,P110-AJ110,P110)</f>
        <v>4</v>
      </c>
      <c r="AM110" s="212">
        <f>VALUE(CONCATENATE(AK58:AK110,AL110))</f>
        <v>44</v>
      </c>
      <c r="AN110" s="153" t="s">
        <v>139</v>
      </c>
      <c r="AO110" s="153" t="s">
        <v>34</v>
      </c>
      <c r="AP110" s="153" t="s">
        <v>149</v>
      </c>
      <c r="AQ110" s="155" t="s">
        <v>38</v>
      </c>
      <c r="AR110" s="137" t="s">
        <v>178</v>
      </c>
      <c r="AS110" s="138">
        <v>43344</v>
      </c>
      <c r="AT110" s="138">
        <v>43435</v>
      </c>
      <c r="AU110" s="137" t="s">
        <v>201</v>
      </c>
      <c r="AV110" s="81" t="s">
        <v>179</v>
      </c>
      <c r="AW110" s="35" t="s">
        <v>180</v>
      </c>
      <c r="AX110" s="164" t="s">
        <v>220</v>
      </c>
      <c r="AY110" s="35" t="s">
        <v>215</v>
      </c>
      <c r="AZ110" s="35" t="s">
        <v>55</v>
      </c>
      <c r="BA110" s="35" t="s">
        <v>53</v>
      </c>
      <c r="BB110" s="35" t="s">
        <v>32</v>
      </c>
      <c r="BC110" s="35" t="s">
        <v>32</v>
      </c>
      <c r="BD110" s="151" t="s">
        <v>221</v>
      </c>
      <c r="BE110" s="151" t="s">
        <v>222</v>
      </c>
      <c r="BF110" s="35" t="s">
        <v>55</v>
      </c>
      <c r="BG110" s="35" t="s">
        <v>53</v>
      </c>
      <c r="BH110" s="35" t="s">
        <v>32</v>
      </c>
      <c r="BI110" s="35" t="s">
        <v>32</v>
      </c>
      <c r="BJ110" s="151"/>
      <c r="BK110" s="151" t="s">
        <v>234</v>
      </c>
      <c r="BL110" s="151" t="s">
        <v>55</v>
      </c>
      <c r="BM110" s="151" t="s">
        <v>53</v>
      </c>
      <c r="BN110" s="151" t="s">
        <v>32</v>
      </c>
      <c r="BO110" s="151" t="s">
        <v>32</v>
      </c>
      <c r="BP110" s="151"/>
      <c r="BQ110" s="151"/>
      <c r="BR110" s="164"/>
      <c r="BS110" s="9"/>
      <c r="BT110" s="9"/>
      <c r="BU110" s="9"/>
      <c r="BV110" s="9"/>
      <c r="BW110" s="9"/>
      <c r="BX110" s="9"/>
      <c r="BY110" s="9" t="s">
        <v>64</v>
      </c>
      <c r="BZ110" s="9" t="s">
        <v>64</v>
      </c>
      <c r="CA110" s="9"/>
      <c r="CB110" s="9"/>
      <c r="CC110" s="9" t="s">
        <v>127</v>
      </c>
      <c r="CD110" s="9"/>
      <c r="CE110" s="9"/>
      <c r="CF110" s="9"/>
      <c r="CG110" s="9"/>
      <c r="CH110" s="9"/>
      <c r="CI110" s="9"/>
      <c r="CJ110" s="9"/>
      <c r="CK110" s="9"/>
      <c r="CL110" s="9"/>
      <c r="CM110" s="9"/>
      <c r="CN110" s="9"/>
      <c r="CO110" s="9"/>
      <c r="CP110" s="9"/>
      <c r="CQ110" s="17"/>
      <c r="CR110" s="9"/>
      <c r="CS110" s="19"/>
      <c r="CT110" s="9"/>
      <c r="CU110" s="9"/>
      <c r="CV110" s="50"/>
      <c r="CW110" s="51"/>
      <c r="CX110" s="52"/>
      <c r="CY110" s="9"/>
      <c r="CZ110" s="9"/>
      <c r="DA110" s="50"/>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12"/>
      <c r="HE110" s="13"/>
      <c r="HF110" s="13"/>
      <c r="HG110" s="13"/>
      <c r="HH110" s="13"/>
      <c r="HI110" s="13"/>
      <c r="HJ110" s="13"/>
    </row>
    <row r="111" spans="1:218" s="14" customFormat="1" ht="48.75" customHeight="1" thickBot="1" x14ac:dyDescent="0.3">
      <c r="A111" s="188"/>
      <c r="B111" s="161"/>
      <c r="C111" s="15"/>
      <c r="D111" s="190"/>
      <c r="E111" s="31"/>
      <c r="F111" s="32" t="s">
        <v>122</v>
      </c>
      <c r="G111" s="34" t="s">
        <v>127</v>
      </c>
      <c r="H111" s="35" t="s">
        <v>138</v>
      </c>
      <c r="I111" s="194"/>
      <c r="J111" s="87" t="s">
        <v>164</v>
      </c>
      <c r="K111" s="195"/>
      <c r="L111" s="99" t="s">
        <v>169</v>
      </c>
      <c r="M111" s="197"/>
      <c r="N111" s="197"/>
      <c r="O111" s="199"/>
      <c r="P111" s="192"/>
      <c r="Q111" s="204"/>
      <c r="R111" s="154"/>
      <c r="S111" s="209"/>
      <c r="T111" s="36" t="s">
        <v>172</v>
      </c>
      <c r="U111" s="49" t="s">
        <v>144</v>
      </c>
      <c r="V111" s="205" t="s">
        <v>174</v>
      </c>
      <c r="W111" s="206"/>
      <c r="X111" s="207"/>
      <c r="Y111" s="223"/>
      <c r="Z111" s="224"/>
      <c r="AA111" s="224"/>
      <c r="AB111" s="224"/>
      <c r="AC111" s="225"/>
      <c r="AD111" s="139"/>
      <c r="AE111" s="11" t="str">
        <f>IF(AD111="","",IF(AD111="PROBABILIDAD",SUM(W111+Y111+AC111),0))</f>
        <v/>
      </c>
      <c r="AF111" s="108" t="str">
        <f>IF(AD111="","",IF(AD111="IMPACTO",SUM(W111+Y111+AC111),0))</f>
        <v/>
      </c>
      <c r="AG111" s="213"/>
      <c r="AH111" s="213"/>
      <c r="AI111" s="213"/>
      <c r="AJ111" s="213"/>
      <c r="AK111" s="213"/>
      <c r="AL111" s="213"/>
      <c r="AM111" s="213"/>
      <c r="AN111" s="154"/>
      <c r="AO111" s="154"/>
      <c r="AP111" s="154"/>
      <c r="AQ111" s="156"/>
      <c r="AR111" s="85"/>
      <c r="AS111" s="85"/>
      <c r="AT111" s="85"/>
      <c r="AU111" s="85"/>
      <c r="AV111" s="82"/>
      <c r="AW111" s="36"/>
      <c r="AX111" s="160"/>
      <c r="BD111" s="161"/>
      <c r="BE111" s="161"/>
      <c r="BF111" s="36"/>
      <c r="BG111" s="36"/>
      <c r="BH111" s="36"/>
      <c r="BI111" s="36"/>
      <c r="BJ111" s="161"/>
      <c r="BK111" s="161"/>
      <c r="BL111" s="161"/>
      <c r="BM111" s="161"/>
      <c r="BN111" s="161"/>
      <c r="BO111" s="161"/>
      <c r="BP111" s="161"/>
      <c r="BQ111" s="161"/>
      <c r="BR111" s="160"/>
      <c r="BS111" s="9"/>
      <c r="BT111" s="9"/>
      <c r="BU111" s="9"/>
      <c r="BV111" s="9"/>
      <c r="BW111" s="9"/>
      <c r="BX111" s="9"/>
      <c r="BY111" s="9" t="s">
        <v>40</v>
      </c>
      <c r="BZ111" s="9" t="s">
        <v>40</v>
      </c>
      <c r="CA111" s="9"/>
      <c r="CB111" s="9"/>
      <c r="CC111" s="9" t="s">
        <v>128</v>
      </c>
      <c r="CD111" s="9"/>
      <c r="CE111" s="9"/>
      <c r="CF111" s="9"/>
      <c r="CG111" s="9"/>
      <c r="CH111" s="9"/>
      <c r="CI111" s="9"/>
      <c r="CJ111" s="9"/>
      <c r="CK111" s="9"/>
      <c r="CL111" s="9"/>
      <c r="CM111" s="9"/>
      <c r="CN111" s="9"/>
      <c r="CO111" s="9"/>
      <c r="CP111" s="9"/>
      <c r="CQ111" s="18"/>
      <c r="CR111" s="9"/>
      <c r="CS111" s="20"/>
      <c r="CT111" s="9"/>
      <c r="CU111" s="9"/>
      <c r="CV111" s="53"/>
      <c r="CW111" s="54"/>
      <c r="CX111" s="55"/>
      <c r="CY111" s="9"/>
      <c r="CZ111" s="9"/>
      <c r="DA111" s="56"/>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12"/>
      <c r="HE111" s="13"/>
      <c r="HF111" s="13"/>
      <c r="HG111" s="13"/>
      <c r="HH111" s="13"/>
      <c r="HI111" s="13"/>
      <c r="HJ111" s="13"/>
    </row>
    <row r="112" spans="1:218" s="14" customFormat="1" ht="39" thickBot="1" x14ac:dyDescent="0.3">
      <c r="A112" s="188"/>
      <c r="B112" s="161"/>
      <c r="C112" s="15"/>
      <c r="D112" s="190"/>
      <c r="E112" s="31"/>
      <c r="F112" s="32"/>
      <c r="G112" s="34"/>
      <c r="H112" s="35"/>
      <c r="I112" s="194"/>
      <c r="J112" s="88" t="s">
        <v>165</v>
      </c>
      <c r="K112" s="195"/>
      <c r="L112" s="101" t="s">
        <v>170</v>
      </c>
      <c r="M112" s="197"/>
      <c r="N112" s="197"/>
      <c r="O112" s="199"/>
      <c r="P112" s="192"/>
      <c r="Q112" s="204"/>
      <c r="R112" s="154"/>
      <c r="S112" s="209"/>
      <c r="T112" s="37" t="s">
        <v>173</v>
      </c>
      <c r="U112" s="49" t="s">
        <v>144</v>
      </c>
      <c r="V112" s="226" t="s">
        <v>175</v>
      </c>
      <c r="W112" s="227"/>
      <c r="X112" s="228"/>
      <c r="Y112" s="223"/>
      <c r="Z112" s="224"/>
      <c r="AA112" s="224"/>
      <c r="AB112" s="224"/>
      <c r="AC112" s="225"/>
      <c r="AD112" s="139"/>
      <c r="AE112" s="212" t="str">
        <f>IF(AD112="","",IF(AD112="PROBABILIDAD",SUM(W112+Z112+AC112),0))</f>
        <v/>
      </c>
      <c r="AF112" s="215" t="str">
        <f>IF(AD112="","",IF(AD112="IMPACTO",SUM(W112+Z112+AC112),0))</f>
        <v/>
      </c>
      <c r="AG112" s="213"/>
      <c r="AH112" s="213"/>
      <c r="AI112" s="213"/>
      <c r="AJ112" s="213"/>
      <c r="AK112" s="213"/>
      <c r="AL112" s="213"/>
      <c r="AM112" s="213"/>
      <c r="AN112" s="154"/>
      <c r="AO112" s="154"/>
      <c r="AP112" s="154"/>
      <c r="AQ112" s="156"/>
      <c r="AR112" s="85"/>
      <c r="AS112" s="85"/>
      <c r="AT112" s="85"/>
      <c r="AU112" s="85"/>
      <c r="AV112" s="83"/>
      <c r="AW112" s="37"/>
      <c r="AX112" s="160"/>
      <c r="BD112" s="161"/>
      <c r="BE112" s="161"/>
      <c r="BF112" s="37"/>
      <c r="BG112" s="37"/>
      <c r="BH112" s="37"/>
      <c r="BI112" s="37"/>
      <c r="BJ112" s="161"/>
      <c r="BK112" s="161"/>
      <c r="BL112" s="161"/>
      <c r="BM112" s="161"/>
      <c r="BN112" s="161"/>
      <c r="BO112" s="161"/>
      <c r="BP112" s="161"/>
      <c r="BQ112" s="161"/>
      <c r="BR112" s="160"/>
      <c r="BS112" s="9"/>
      <c r="BT112" s="9"/>
      <c r="BU112" s="9"/>
      <c r="BV112" s="9"/>
      <c r="BW112" s="9"/>
      <c r="BX112" s="9"/>
      <c r="BY112" s="9" t="s">
        <v>5</v>
      </c>
      <c r="BZ112" s="9" t="s">
        <v>5</v>
      </c>
      <c r="CA112" s="9"/>
      <c r="CB112" s="9"/>
      <c r="CC112" s="9" t="s">
        <v>129</v>
      </c>
      <c r="CD112" s="9"/>
      <c r="CE112" s="9"/>
      <c r="CF112" s="9"/>
      <c r="CG112" s="9"/>
      <c r="CH112" s="9"/>
      <c r="CI112" s="9"/>
      <c r="CJ112" s="9"/>
      <c r="CK112" s="9"/>
      <c r="CL112" s="9"/>
      <c r="CM112" s="9"/>
      <c r="CN112" s="9"/>
      <c r="CO112" s="9"/>
      <c r="CP112" s="9"/>
      <c r="CQ112" s="18"/>
      <c r="CR112" s="9"/>
      <c r="CS112" s="20"/>
      <c r="CT112" s="9"/>
      <c r="CU112" s="9"/>
      <c r="CV112" s="56"/>
      <c r="CW112" s="57"/>
      <c r="CX112" s="58"/>
      <c r="CY112" s="9"/>
      <c r="CZ112" s="9"/>
      <c r="DA112" s="62"/>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12"/>
      <c r="HE112" s="13"/>
      <c r="HF112" s="13"/>
      <c r="HG112" s="13"/>
      <c r="HH112" s="13"/>
      <c r="HI112" s="13"/>
      <c r="HJ112" s="13"/>
    </row>
    <row r="113" spans="1:218" s="14" customFormat="1" ht="36.75" customHeight="1" thickBot="1" x14ac:dyDescent="0.3">
      <c r="A113" s="188"/>
      <c r="B113" s="161"/>
      <c r="C113" s="15"/>
      <c r="D113" s="190"/>
      <c r="E113" s="31"/>
      <c r="F113" s="32"/>
      <c r="G113" s="34"/>
      <c r="H113" s="35"/>
      <c r="I113" s="194"/>
      <c r="J113" s="88" t="s">
        <v>166</v>
      </c>
      <c r="K113" s="195"/>
      <c r="L113" s="101"/>
      <c r="M113" s="237"/>
      <c r="N113" s="237"/>
      <c r="O113" s="199"/>
      <c r="P113" s="192"/>
      <c r="Q113" s="204"/>
      <c r="R113" s="210"/>
      <c r="S113" s="211"/>
      <c r="T113" s="37" t="s">
        <v>233</v>
      </c>
      <c r="U113" s="49" t="s">
        <v>144</v>
      </c>
      <c r="V113" s="226" t="s">
        <v>176</v>
      </c>
      <c r="W113" s="227"/>
      <c r="X113" s="228"/>
      <c r="Y113" s="223"/>
      <c r="Z113" s="224"/>
      <c r="AA113" s="224"/>
      <c r="AB113" s="224"/>
      <c r="AC113" s="225"/>
      <c r="AD113" s="139"/>
      <c r="AE113" s="275"/>
      <c r="AF113" s="216"/>
      <c r="AG113" s="213"/>
      <c r="AH113" s="213"/>
      <c r="AI113" s="213"/>
      <c r="AJ113" s="213"/>
      <c r="AK113" s="213"/>
      <c r="AL113" s="213"/>
      <c r="AM113" s="213"/>
      <c r="AN113" s="210"/>
      <c r="AO113" s="210"/>
      <c r="AP113" s="210"/>
      <c r="AQ113" s="270"/>
      <c r="AR113" s="85"/>
      <c r="AS113" s="85"/>
      <c r="AT113" s="85"/>
      <c r="AU113" s="85"/>
      <c r="AV113" s="83"/>
      <c r="AW113" s="37"/>
      <c r="AX113" s="160"/>
      <c r="BD113" s="161"/>
      <c r="BE113" s="161"/>
      <c r="BF113" s="37"/>
      <c r="BG113" s="37"/>
      <c r="BH113" s="37"/>
      <c r="BI113" s="37"/>
      <c r="BJ113" s="143"/>
      <c r="BK113" s="161"/>
      <c r="BL113" s="161"/>
      <c r="BM113" s="161"/>
      <c r="BN113" s="161"/>
      <c r="BO113" s="161"/>
      <c r="BP113" s="161"/>
      <c r="BQ113" s="161"/>
      <c r="BR113" s="160"/>
      <c r="BS113" s="9"/>
      <c r="BT113" s="9"/>
      <c r="BU113" s="9"/>
      <c r="BV113" s="9"/>
      <c r="BW113" s="9"/>
      <c r="BX113" s="9"/>
      <c r="BY113" s="9" t="s">
        <v>6</v>
      </c>
      <c r="BZ113" s="9" t="s">
        <v>6</v>
      </c>
      <c r="CA113" s="9"/>
      <c r="CB113" s="9"/>
      <c r="CC113" s="9" t="s">
        <v>130</v>
      </c>
      <c r="CD113" s="9"/>
      <c r="CE113" s="9"/>
      <c r="CF113" s="9"/>
      <c r="CG113" s="9"/>
      <c r="CH113" s="9"/>
      <c r="CI113" s="9"/>
      <c r="CJ113" s="9"/>
      <c r="CK113" s="9"/>
      <c r="CL113" s="9"/>
      <c r="CM113" s="9"/>
      <c r="CN113" s="9"/>
      <c r="CO113" s="9"/>
      <c r="CP113" s="9"/>
      <c r="CQ113" s="18"/>
      <c r="CR113" s="9"/>
      <c r="CS113" s="20"/>
      <c r="CT113" s="9"/>
      <c r="CU113" s="9"/>
      <c r="CV113" s="59"/>
      <c r="CW113" s="60"/>
      <c r="CX113" s="61"/>
      <c r="CY113" s="9"/>
      <c r="CZ113" s="9"/>
      <c r="DA113" s="66"/>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12"/>
      <c r="HE113" s="13"/>
      <c r="HF113" s="13"/>
      <c r="HG113" s="13"/>
      <c r="HH113" s="13"/>
      <c r="HI113" s="13"/>
      <c r="HJ113" s="13"/>
    </row>
    <row r="114" spans="1:218" s="14" customFormat="1" ht="31.5" customHeight="1" thickBot="1" x14ac:dyDescent="0.3">
      <c r="A114" s="188"/>
      <c r="B114" s="161"/>
      <c r="C114" s="15"/>
      <c r="D114" s="190"/>
      <c r="E114" s="31"/>
      <c r="F114" s="32"/>
      <c r="G114" s="89"/>
      <c r="H114" s="35"/>
      <c r="I114" s="194"/>
      <c r="J114" s="100" t="s">
        <v>167</v>
      </c>
      <c r="K114" s="195"/>
      <c r="L114" s="102"/>
      <c r="M114" s="237"/>
      <c r="N114" s="237"/>
      <c r="O114" s="199"/>
      <c r="P114" s="192"/>
      <c r="Q114" s="204"/>
      <c r="R114" s="210"/>
      <c r="S114" s="211"/>
      <c r="T114" s="90"/>
      <c r="U114" s="49"/>
      <c r="V114" s="226"/>
      <c r="W114" s="227"/>
      <c r="X114" s="228"/>
      <c r="Y114" s="223"/>
      <c r="Z114" s="224"/>
      <c r="AA114" s="224"/>
      <c r="AB114" s="224"/>
      <c r="AC114" s="225"/>
      <c r="AD114" s="139"/>
      <c r="AE114" s="111"/>
      <c r="AF114" s="109"/>
      <c r="AG114" s="213"/>
      <c r="AH114" s="213"/>
      <c r="AI114" s="213"/>
      <c r="AJ114" s="213"/>
      <c r="AK114" s="213"/>
      <c r="AL114" s="213"/>
      <c r="AM114" s="213"/>
      <c r="AN114" s="210"/>
      <c r="AO114" s="210"/>
      <c r="AP114" s="210"/>
      <c r="AQ114" s="270"/>
      <c r="AR114" s="85"/>
      <c r="AS114" s="85"/>
      <c r="AT114" s="85"/>
      <c r="AU114" s="85"/>
      <c r="AV114" s="91"/>
      <c r="AW114" s="90"/>
      <c r="AX114" s="160"/>
      <c r="AY114" s="90"/>
      <c r="AZ114" s="90"/>
      <c r="BA114" s="90"/>
      <c r="BB114" s="90"/>
      <c r="BC114" s="90"/>
      <c r="BD114" s="161"/>
      <c r="BE114" s="161"/>
      <c r="BF114" s="90"/>
      <c r="BG114" s="90"/>
      <c r="BH114" s="90"/>
      <c r="BI114" s="90"/>
      <c r="BJ114" s="143"/>
      <c r="BK114" s="161"/>
      <c r="BL114" s="163"/>
      <c r="BM114" s="163"/>
      <c r="BN114" s="163"/>
      <c r="BO114" s="163"/>
      <c r="BP114" s="161"/>
      <c r="BQ114" s="161"/>
      <c r="BR114" s="160"/>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2"/>
      <c r="CR114" s="9"/>
      <c r="CS114" s="93"/>
      <c r="CT114" s="9"/>
      <c r="CU114" s="9"/>
      <c r="CV114" s="94"/>
      <c r="CW114" s="95"/>
      <c r="CX114" s="96"/>
      <c r="CY114" s="9"/>
      <c r="CZ114" s="9"/>
      <c r="DA114" s="97"/>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12"/>
      <c r="HE114" s="13"/>
      <c r="HF114" s="13"/>
      <c r="HG114" s="13"/>
      <c r="HH114" s="13"/>
      <c r="HI114" s="13"/>
      <c r="HJ114" s="13"/>
    </row>
    <row r="115" spans="1:218" s="14" customFormat="1" ht="103.5" customHeight="1" thickBot="1" x14ac:dyDescent="0.25">
      <c r="A115" s="187"/>
      <c r="B115" s="161"/>
      <c r="C115" s="10"/>
      <c r="D115" s="189">
        <v>2</v>
      </c>
      <c r="E115" s="31" t="s">
        <v>133</v>
      </c>
      <c r="F115" s="32" t="s">
        <v>122</v>
      </c>
      <c r="G115" s="33" t="s">
        <v>127</v>
      </c>
      <c r="H115" s="35" t="s">
        <v>5</v>
      </c>
      <c r="I115" s="293"/>
      <c r="J115" s="86" t="s">
        <v>186</v>
      </c>
      <c r="K115" s="195" t="s">
        <v>182</v>
      </c>
      <c r="L115" s="98" t="s">
        <v>188</v>
      </c>
      <c r="M115" s="196" t="s">
        <v>25</v>
      </c>
      <c r="N115" s="196" t="s">
        <v>28</v>
      </c>
      <c r="O115" s="198">
        <f>VLOOKUP(M115,'[1]MATRIZ CALIFICACIÓN'!$B$10:$C$24,2,FALSE)</f>
        <v>4</v>
      </c>
      <c r="P115" s="191">
        <f>HLOOKUP(N115,'[1]MATRIZ CALIFICACIÓN'!$D$8:$H$9,2,FALSE)</f>
        <v>4</v>
      </c>
      <c r="Q115" s="203">
        <f>VALUE(CONCATENATE(O115,P115))</f>
        <v>44</v>
      </c>
      <c r="R115" s="153" t="str">
        <f>VLOOKUP(Q115,'[1]MATRIZ CALIFICACIÓN'!$D$58:$E$82,2,FALSE)</f>
        <v>EXTREMA</v>
      </c>
      <c r="S115" s="208" t="s">
        <v>38</v>
      </c>
      <c r="T115" s="79" t="s">
        <v>172</v>
      </c>
      <c r="U115" s="49" t="s">
        <v>144</v>
      </c>
      <c r="V115" s="205" t="s">
        <v>174</v>
      </c>
      <c r="W115" s="206"/>
      <c r="X115" s="207"/>
      <c r="Y115" s="220" t="s">
        <v>147</v>
      </c>
      <c r="Z115" s="221"/>
      <c r="AA115" s="221"/>
      <c r="AB115" s="221"/>
      <c r="AC115" s="222"/>
      <c r="AD115" s="77"/>
      <c r="AE115" s="11" t="str">
        <f t="shared" ref="AE115:AE122" si="0">IF(AD115="","",IF(AD115="PROBABILIDAD",SUM(W115+Z115+AC115),0))</f>
        <v/>
      </c>
      <c r="AF115" s="108" t="str">
        <f t="shared" ref="AF115:AF122" si="1">IF(AD115="","",IF(AD115="IMPACTO",SUM(W115+Z115+AC115),0))</f>
        <v/>
      </c>
      <c r="AG115" s="212">
        <f>IF(SUM(AE115:AE117),AVERAGEIF(AE115:AE117,"&gt;0",AE115:AE117),1)</f>
        <v>1</v>
      </c>
      <c r="AH115" s="212">
        <f>IF(SUM(AF115:AF117),AVERAGEIF(AF115:AF117,"&gt;0",AF115:AF117),1)</f>
        <v>1</v>
      </c>
      <c r="AI115" s="212">
        <f>IF(AND(AG115&gt;=0,AG115&lt;=50),0,IF(AND(AG115&gt;50,AG115&lt;76),1,2))</f>
        <v>0</v>
      </c>
      <c r="AJ115" s="212">
        <f>IF(AND(AH115&gt;=0,AH115&lt;=50),0,IF(AND(AH115&gt;50,AH115&lt;76),1,2))</f>
        <v>0</v>
      </c>
      <c r="AK115" s="212">
        <f>IF(AI115&lt;O115,O115-AI115,O115)</f>
        <v>4</v>
      </c>
      <c r="AL115" s="212">
        <f>IF(AJ115&lt;P115,P115-AJ115,P115)</f>
        <v>4</v>
      </c>
      <c r="AM115" s="212">
        <f>VALUE(CONCATENATE(AK63:AK115,AL115))</f>
        <v>44</v>
      </c>
      <c r="AN115" s="153" t="s">
        <v>139</v>
      </c>
      <c r="AO115" s="153" t="s">
        <v>33</v>
      </c>
      <c r="AP115" s="153" t="s">
        <v>149</v>
      </c>
      <c r="AQ115" s="155" t="s">
        <v>38</v>
      </c>
      <c r="AR115" s="84" t="s">
        <v>200</v>
      </c>
      <c r="AS115" s="107">
        <v>43344</v>
      </c>
      <c r="AT115" s="107">
        <v>43435</v>
      </c>
      <c r="AU115" s="84" t="s">
        <v>201</v>
      </c>
      <c r="AV115" s="35" t="s">
        <v>179</v>
      </c>
      <c r="AW115" s="35" t="s">
        <v>180</v>
      </c>
      <c r="AX115" s="159" t="s">
        <v>223</v>
      </c>
      <c r="AY115" s="151" t="s">
        <v>216</v>
      </c>
      <c r="AZ115" s="35" t="s">
        <v>55</v>
      </c>
      <c r="BA115" s="35" t="s">
        <v>53</v>
      </c>
      <c r="BB115" s="35"/>
      <c r="BC115" s="35"/>
      <c r="BD115" s="159" t="s">
        <v>223</v>
      </c>
      <c r="BE115" s="151" t="s">
        <v>224</v>
      </c>
      <c r="BF115" s="35" t="s">
        <v>55</v>
      </c>
      <c r="BG115" s="35" t="s">
        <v>53</v>
      </c>
      <c r="BH115" s="35"/>
      <c r="BI115" s="35"/>
      <c r="BJ115" s="151"/>
      <c r="BK115" s="151" t="s">
        <v>236</v>
      </c>
      <c r="BL115" s="151" t="s">
        <v>55</v>
      </c>
      <c r="BM115" s="151" t="s">
        <v>53</v>
      </c>
      <c r="BN115" s="151" t="s">
        <v>32</v>
      </c>
      <c r="BO115" s="151" t="s">
        <v>32</v>
      </c>
      <c r="BP115" s="151"/>
      <c r="BQ115" s="151"/>
      <c r="BR115" s="159"/>
      <c r="BS115" s="9"/>
      <c r="BT115" s="9"/>
      <c r="BU115" s="9"/>
      <c r="BV115" s="9"/>
      <c r="BW115" s="9"/>
      <c r="BX115" s="9"/>
      <c r="BY115" s="9" t="s">
        <v>56</v>
      </c>
      <c r="BZ115" s="9" t="s">
        <v>56</v>
      </c>
      <c r="CA115" s="9"/>
      <c r="CB115" s="9"/>
      <c r="CC115" s="9"/>
      <c r="CD115" s="9"/>
      <c r="CE115" s="9"/>
      <c r="CF115" s="9"/>
      <c r="CG115" s="9"/>
      <c r="CH115" s="9"/>
      <c r="CI115" s="9"/>
      <c r="CJ115" s="9"/>
      <c r="CK115" s="9"/>
      <c r="CL115" s="9"/>
      <c r="CM115" s="9"/>
      <c r="CN115" s="9"/>
      <c r="CO115" s="9"/>
      <c r="CP115" s="9"/>
      <c r="CQ115" s="9"/>
      <c r="CR115" s="9"/>
      <c r="CS115" s="9"/>
      <c r="CT115" s="9"/>
      <c r="CU115" s="9"/>
      <c r="CV115" s="63"/>
      <c r="CW115" s="64"/>
      <c r="CX115" s="65"/>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12"/>
      <c r="HE115" s="13"/>
      <c r="HF115" s="13"/>
      <c r="HG115" s="13"/>
      <c r="HH115" s="13"/>
      <c r="HI115" s="13"/>
      <c r="HJ115" s="13"/>
    </row>
    <row r="116" spans="1:218" s="14" customFormat="1" ht="52.5" thickBot="1" x14ac:dyDescent="0.25">
      <c r="A116" s="188"/>
      <c r="B116" s="161"/>
      <c r="C116" s="15"/>
      <c r="D116" s="190"/>
      <c r="E116" s="31"/>
      <c r="F116" s="32" t="s">
        <v>136</v>
      </c>
      <c r="G116" s="34" t="s">
        <v>130</v>
      </c>
      <c r="H116" s="35" t="s">
        <v>138</v>
      </c>
      <c r="I116" s="294"/>
      <c r="J116" s="87" t="s">
        <v>185</v>
      </c>
      <c r="K116" s="195"/>
      <c r="L116" s="99" t="s">
        <v>168</v>
      </c>
      <c r="M116" s="197"/>
      <c r="N116" s="197"/>
      <c r="O116" s="199"/>
      <c r="P116" s="192"/>
      <c r="Q116" s="204"/>
      <c r="R116" s="154"/>
      <c r="S116" s="209"/>
      <c r="T116" s="79" t="s">
        <v>191</v>
      </c>
      <c r="U116" s="49" t="s">
        <v>144</v>
      </c>
      <c r="V116" s="226" t="s">
        <v>175</v>
      </c>
      <c r="W116" s="227"/>
      <c r="X116" s="228"/>
      <c r="Y116" s="223"/>
      <c r="Z116" s="224"/>
      <c r="AA116" s="224"/>
      <c r="AB116" s="224"/>
      <c r="AC116" s="225"/>
      <c r="AD116" s="78"/>
      <c r="AE116" s="11" t="str">
        <f t="shared" si="0"/>
        <v/>
      </c>
      <c r="AF116" s="108" t="str">
        <f t="shared" si="1"/>
        <v/>
      </c>
      <c r="AG116" s="213"/>
      <c r="AH116" s="213"/>
      <c r="AI116" s="213"/>
      <c r="AJ116" s="213"/>
      <c r="AK116" s="213"/>
      <c r="AL116" s="213"/>
      <c r="AM116" s="213"/>
      <c r="AN116" s="154"/>
      <c r="AO116" s="154"/>
      <c r="AP116" s="154"/>
      <c r="AQ116" s="156"/>
      <c r="AR116" s="36" t="s">
        <v>202</v>
      </c>
      <c r="AS116" s="107">
        <v>43344</v>
      </c>
      <c r="AT116" s="107">
        <v>43435</v>
      </c>
      <c r="AU116" s="36" t="s">
        <v>201</v>
      </c>
      <c r="AV116" s="36"/>
      <c r="AW116" s="36"/>
      <c r="AX116" s="160"/>
      <c r="AY116" s="161"/>
      <c r="AZ116" s="36"/>
      <c r="BA116" s="36"/>
      <c r="BB116" s="36"/>
      <c r="BC116" s="36"/>
      <c r="BD116" s="160"/>
      <c r="BE116" s="161"/>
      <c r="BF116" s="36"/>
      <c r="BG116" s="36"/>
      <c r="BH116" s="36"/>
      <c r="BI116" s="36"/>
      <c r="BJ116" s="161"/>
      <c r="BK116" s="161"/>
      <c r="BL116" s="161"/>
      <c r="BM116" s="161"/>
      <c r="BN116" s="161"/>
      <c r="BO116" s="161"/>
      <c r="BP116" s="161"/>
      <c r="BQ116" s="161"/>
      <c r="BR116" s="160"/>
      <c r="BS116" s="9"/>
      <c r="BT116" s="9"/>
      <c r="BU116" s="9"/>
      <c r="BV116" s="9"/>
      <c r="BW116" s="9"/>
      <c r="BX116" s="9"/>
      <c r="BY116" s="9" t="s">
        <v>158</v>
      </c>
      <c r="BZ116" s="9" t="s">
        <v>40</v>
      </c>
      <c r="CA116" s="9"/>
      <c r="CB116" s="9"/>
      <c r="CC116" s="9"/>
      <c r="CD116" s="9"/>
      <c r="CE116" s="9"/>
      <c r="CF116" s="9"/>
      <c r="CG116" s="9"/>
      <c r="CH116" s="9"/>
      <c r="CI116" s="9"/>
      <c r="CJ116" s="9"/>
      <c r="CK116" s="9"/>
      <c r="CL116" s="9"/>
      <c r="CM116" s="9"/>
      <c r="CN116" s="9"/>
      <c r="CO116" s="9"/>
      <c r="CP116" s="9"/>
      <c r="CQ116" s="9"/>
      <c r="CR116" s="9"/>
      <c r="CS116" s="9"/>
      <c r="CT116" s="9"/>
      <c r="CU116" s="9"/>
      <c r="CV116" s="66"/>
      <c r="CW116" s="67"/>
      <c r="CX116" s="68"/>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12"/>
      <c r="HE116" s="13"/>
      <c r="HF116" s="13"/>
      <c r="HG116" s="13"/>
      <c r="HH116" s="13"/>
      <c r="HI116" s="13"/>
      <c r="HJ116" s="13"/>
    </row>
    <row r="117" spans="1:218" s="14" customFormat="1" ht="41.25" customHeight="1" thickBot="1" x14ac:dyDescent="0.25">
      <c r="A117" s="188"/>
      <c r="B117" s="161"/>
      <c r="C117" s="15"/>
      <c r="D117" s="190"/>
      <c r="E117" s="31"/>
      <c r="F117" s="32" t="s">
        <v>8</v>
      </c>
      <c r="G117" s="34" t="s">
        <v>131</v>
      </c>
      <c r="H117" s="35"/>
      <c r="I117" s="294"/>
      <c r="J117" s="87" t="s">
        <v>187</v>
      </c>
      <c r="K117" s="195"/>
      <c r="L117" s="99" t="s">
        <v>189</v>
      </c>
      <c r="M117" s="197"/>
      <c r="N117" s="197"/>
      <c r="O117" s="199"/>
      <c r="P117" s="192"/>
      <c r="Q117" s="204"/>
      <c r="R117" s="154"/>
      <c r="S117" s="209"/>
      <c r="T117" s="80" t="s">
        <v>190</v>
      </c>
      <c r="U117" s="49" t="s">
        <v>144</v>
      </c>
      <c r="V117" s="226" t="s">
        <v>175</v>
      </c>
      <c r="W117" s="227"/>
      <c r="X117" s="228"/>
      <c r="Y117" s="223"/>
      <c r="Z117" s="224"/>
      <c r="AA117" s="224"/>
      <c r="AB117" s="224"/>
      <c r="AC117" s="225"/>
      <c r="AD117" s="78"/>
      <c r="AE117" s="110" t="str">
        <f t="shared" si="0"/>
        <v/>
      </c>
      <c r="AF117" s="108" t="str">
        <f t="shared" si="1"/>
        <v/>
      </c>
      <c r="AG117" s="213"/>
      <c r="AH117" s="213"/>
      <c r="AI117" s="213"/>
      <c r="AJ117" s="213"/>
      <c r="AK117" s="213"/>
      <c r="AL117" s="213"/>
      <c r="AM117" s="213"/>
      <c r="AN117" s="154"/>
      <c r="AO117" s="154"/>
      <c r="AP117" s="154"/>
      <c r="AQ117" s="156"/>
      <c r="AR117" s="37"/>
      <c r="AS117" s="37"/>
      <c r="AT117" s="37"/>
      <c r="AU117" s="37"/>
      <c r="AV117" s="37"/>
      <c r="AW117" s="37"/>
      <c r="AX117" s="160"/>
      <c r="AY117" s="161"/>
      <c r="AZ117" s="37"/>
      <c r="BA117" s="37"/>
      <c r="BB117" s="37"/>
      <c r="BC117" s="37"/>
      <c r="BD117" s="160"/>
      <c r="BE117" s="161"/>
      <c r="BF117" s="37"/>
      <c r="BG117" s="37"/>
      <c r="BH117" s="37"/>
      <c r="BI117" s="37"/>
      <c r="BJ117" s="161"/>
      <c r="BK117" s="161"/>
      <c r="BL117" s="163"/>
      <c r="BM117" s="163"/>
      <c r="BN117" s="163"/>
      <c r="BO117" s="163"/>
      <c r="BP117" s="161"/>
      <c r="BQ117" s="161"/>
      <c r="BR117" s="160"/>
      <c r="BS117" s="9"/>
      <c r="BT117" s="9"/>
      <c r="BU117" s="9"/>
      <c r="BV117" s="9"/>
      <c r="BW117" s="9"/>
      <c r="BX117" s="9"/>
      <c r="BY117" s="9" t="s">
        <v>159</v>
      </c>
      <c r="BZ117" s="9" t="s">
        <v>5</v>
      </c>
      <c r="CA117" s="9"/>
      <c r="CB117" s="9"/>
      <c r="CC117" s="9"/>
      <c r="CD117" s="9"/>
      <c r="CE117" s="9"/>
      <c r="CF117" s="9"/>
      <c r="CG117" s="9"/>
      <c r="CH117" s="9"/>
      <c r="CI117" s="9"/>
      <c r="CJ117" s="9"/>
      <c r="CK117" s="9"/>
      <c r="CL117" s="9"/>
      <c r="CM117" s="9"/>
      <c r="CN117" s="9"/>
      <c r="CO117" s="9"/>
      <c r="CP117" s="9"/>
      <c r="CQ117" s="9"/>
      <c r="CR117" s="9"/>
      <c r="CS117" s="9"/>
      <c r="CT117" s="9"/>
      <c r="CU117" s="9"/>
      <c r="CV117" s="69"/>
      <c r="CW117" s="70"/>
      <c r="CX117" s="71"/>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12"/>
      <c r="HE117" s="13"/>
      <c r="HF117" s="13"/>
      <c r="HG117" s="13"/>
      <c r="HH117" s="13"/>
      <c r="HI117" s="13"/>
      <c r="HJ117" s="13"/>
    </row>
    <row r="118" spans="1:218" s="14" customFormat="1" ht="84.75" customHeight="1" thickBot="1" x14ac:dyDescent="0.25">
      <c r="A118" s="187"/>
      <c r="B118" s="161"/>
      <c r="C118" s="10"/>
      <c r="D118" s="189">
        <v>3</v>
      </c>
      <c r="E118" s="31" t="s">
        <v>134</v>
      </c>
      <c r="F118" s="32" t="s">
        <v>122</v>
      </c>
      <c r="G118" s="33" t="s">
        <v>130</v>
      </c>
      <c r="H118" s="35" t="s">
        <v>5</v>
      </c>
      <c r="I118" s="193"/>
      <c r="J118" s="88" t="s">
        <v>192</v>
      </c>
      <c r="K118" s="195" t="s">
        <v>183</v>
      </c>
      <c r="L118" s="105" t="s">
        <v>194</v>
      </c>
      <c r="M118" s="196" t="s">
        <v>25</v>
      </c>
      <c r="N118" s="196" t="s">
        <v>28</v>
      </c>
      <c r="O118" s="198">
        <f>VLOOKUP(M118,'[1]MATRIZ CALIFICACIÓN'!$B$10:$C$24,2,FALSE)</f>
        <v>4</v>
      </c>
      <c r="P118" s="191">
        <f>HLOOKUP(N118,'[1]MATRIZ CALIFICACIÓN'!$D$8:$H$9,2,FALSE)</f>
        <v>4</v>
      </c>
      <c r="Q118" s="203">
        <f>VALUE(CONCATENATE(O118,P118))</f>
        <v>44</v>
      </c>
      <c r="R118" s="153" t="str">
        <f>VLOOKUP(Q118,'[1]MATRIZ CALIFICACIÓN'!$D$58:$E$82,2,FALSE)</f>
        <v>EXTREMA</v>
      </c>
      <c r="S118" s="208" t="s">
        <v>38</v>
      </c>
      <c r="T118" s="35" t="s">
        <v>198</v>
      </c>
      <c r="U118" s="49" t="s">
        <v>144</v>
      </c>
      <c r="V118" s="205" t="s">
        <v>174</v>
      </c>
      <c r="W118" s="206"/>
      <c r="X118" s="207"/>
      <c r="Y118" s="220" t="s">
        <v>147</v>
      </c>
      <c r="Z118" s="221"/>
      <c r="AA118" s="221"/>
      <c r="AB118" s="221"/>
      <c r="AC118" s="222"/>
      <c r="AD118" s="77"/>
      <c r="AE118" s="11" t="str">
        <f t="shared" si="0"/>
        <v/>
      </c>
      <c r="AF118" s="108" t="str">
        <f t="shared" si="1"/>
        <v/>
      </c>
      <c r="AG118" s="212">
        <f>IF(SUM(AE118:AE120),AVERAGEIF(AE118:AE120,"&gt;0",AE118:AE120),1)</f>
        <v>1</v>
      </c>
      <c r="AH118" s="212">
        <f>IF(SUM(AF118:AF120),AVERAGEIF(AF118:AF120,"&gt;0",AF118:AF120),1)</f>
        <v>1</v>
      </c>
      <c r="AI118" s="212">
        <f>IF(AND(AG118&gt;=0,AG118&lt;=50),0,IF(AND(AG118&gt;50,AG118&lt;76),1,2))</f>
        <v>0</v>
      </c>
      <c r="AJ118" s="212">
        <f>IF(AND(AH118&gt;=0,AH118&lt;=50),0,IF(AND(AH118&gt;50,AH118&lt;76),1,2))</f>
        <v>0</v>
      </c>
      <c r="AK118" s="212">
        <f>IF(AI118&lt;O118,O118-AI118,O118)</f>
        <v>4</v>
      </c>
      <c r="AL118" s="212">
        <f>IF(AJ118&lt;P118,P118-AJ118,P118)</f>
        <v>4</v>
      </c>
      <c r="AM118" s="212">
        <f>VALUE(CONCATENATE(AK68:AK118,AL118))</f>
        <v>44</v>
      </c>
      <c r="AN118" s="153" t="s">
        <v>139</v>
      </c>
      <c r="AO118" s="153" t="s">
        <v>33</v>
      </c>
      <c r="AP118" s="153" t="s">
        <v>149</v>
      </c>
      <c r="AQ118" s="155" t="s">
        <v>38</v>
      </c>
      <c r="AR118" s="35" t="s">
        <v>203</v>
      </c>
      <c r="AS118" s="107">
        <v>43344</v>
      </c>
      <c r="AT118" s="107">
        <v>43435</v>
      </c>
      <c r="AU118" s="84" t="s">
        <v>204</v>
      </c>
      <c r="AV118" s="35" t="s">
        <v>179</v>
      </c>
      <c r="AW118" s="35" t="s">
        <v>180</v>
      </c>
      <c r="AX118" s="159" t="s">
        <v>225</v>
      </c>
      <c r="AY118" s="35" t="s">
        <v>226</v>
      </c>
      <c r="AZ118" s="35" t="s">
        <v>55</v>
      </c>
      <c r="BA118" s="35" t="s">
        <v>53</v>
      </c>
      <c r="BB118" s="35"/>
      <c r="BC118" s="35"/>
      <c r="BD118" s="151" t="s">
        <v>227</v>
      </c>
      <c r="BE118" s="151" t="s">
        <v>226</v>
      </c>
      <c r="BF118" s="35" t="s">
        <v>55</v>
      </c>
      <c r="BG118" s="35" t="s">
        <v>53</v>
      </c>
      <c r="BH118" s="35"/>
      <c r="BI118" s="35"/>
      <c r="BJ118" s="151"/>
      <c r="BK118" s="151" t="s">
        <v>237</v>
      </c>
      <c r="BL118" s="151" t="s">
        <v>55</v>
      </c>
      <c r="BM118" s="151" t="s">
        <v>53</v>
      </c>
      <c r="BN118" s="151" t="s">
        <v>32</v>
      </c>
      <c r="BO118" s="151" t="s">
        <v>32</v>
      </c>
      <c r="BP118" s="151"/>
      <c r="BQ118" s="151"/>
      <c r="BR118" s="159"/>
      <c r="BS118" s="9"/>
      <c r="BT118" s="9"/>
      <c r="BU118" s="9"/>
      <c r="BV118" s="9"/>
      <c r="BW118" s="9"/>
      <c r="BX118" s="9"/>
      <c r="BY118" s="9"/>
      <c r="BZ118" s="9" t="s">
        <v>64</v>
      </c>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12"/>
      <c r="HE118" s="13"/>
      <c r="HF118" s="13"/>
      <c r="HG118" s="13"/>
      <c r="HH118" s="13"/>
      <c r="HI118" s="13"/>
      <c r="HJ118" s="13"/>
    </row>
    <row r="119" spans="1:218" s="14" customFormat="1" ht="96" customHeight="1" thickBot="1" x14ac:dyDescent="0.25">
      <c r="A119" s="188"/>
      <c r="B119" s="161"/>
      <c r="C119" s="15"/>
      <c r="D119" s="190"/>
      <c r="E119" s="31"/>
      <c r="F119" s="32" t="s">
        <v>50</v>
      </c>
      <c r="G119" s="34" t="s">
        <v>131</v>
      </c>
      <c r="H119" s="35" t="s">
        <v>138</v>
      </c>
      <c r="I119" s="194"/>
      <c r="J119" s="88" t="s">
        <v>193</v>
      </c>
      <c r="K119" s="195"/>
      <c r="L119" s="106" t="s">
        <v>195</v>
      </c>
      <c r="M119" s="197"/>
      <c r="N119" s="197"/>
      <c r="O119" s="199"/>
      <c r="P119" s="192"/>
      <c r="Q119" s="204"/>
      <c r="R119" s="154"/>
      <c r="S119" s="209"/>
      <c r="T119" s="36" t="s">
        <v>197</v>
      </c>
      <c r="U119" s="49" t="s">
        <v>144</v>
      </c>
      <c r="V119" s="226" t="s">
        <v>199</v>
      </c>
      <c r="W119" s="227"/>
      <c r="X119" s="228"/>
      <c r="Y119" s="223"/>
      <c r="Z119" s="224"/>
      <c r="AA119" s="224"/>
      <c r="AB119" s="224"/>
      <c r="AC119" s="225"/>
      <c r="AD119" s="78"/>
      <c r="AE119" s="11" t="str">
        <f t="shared" si="0"/>
        <v/>
      </c>
      <c r="AF119" s="108" t="str">
        <f t="shared" si="1"/>
        <v/>
      </c>
      <c r="AG119" s="213"/>
      <c r="AH119" s="213"/>
      <c r="AI119" s="213"/>
      <c r="AJ119" s="213"/>
      <c r="AK119" s="213"/>
      <c r="AL119" s="213"/>
      <c r="AM119" s="213"/>
      <c r="AN119" s="154"/>
      <c r="AO119" s="154"/>
      <c r="AP119" s="154"/>
      <c r="AQ119" s="156"/>
      <c r="AR119" s="36"/>
      <c r="AS119" s="36"/>
      <c r="AT119" s="36"/>
      <c r="AU119" s="36"/>
      <c r="AV119" s="36"/>
      <c r="AW119" s="36"/>
      <c r="AX119" s="160"/>
      <c r="AY119" s="36"/>
      <c r="AZ119" s="36"/>
      <c r="BA119" s="36"/>
      <c r="BB119" s="36"/>
      <c r="BC119" s="36"/>
      <c r="BD119" s="161"/>
      <c r="BE119" s="161"/>
      <c r="BF119" s="36"/>
      <c r="BG119" s="36"/>
      <c r="BH119" s="36"/>
      <c r="BI119" s="36"/>
      <c r="BJ119" s="161"/>
      <c r="BK119" s="161"/>
      <c r="BL119" s="161"/>
      <c r="BM119" s="161"/>
      <c r="BN119" s="161"/>
      <c r="BO119" s="161"/>
      <c r="BP119" s="161"/>
      <c r="BQ119" s="161"/>
      <c r="BR119" s="160"/>
      <c r="BS119" s="9"/>
      <c r="BT119" s="9"/>
      <c r="BU119" s="9"/>
      <c r="BV119" s="9"/>
      <c r="BW119" s="9"/>
      <c r="BX119" s="9"/>
      <c r="BY119" s="9"/>
      <c r="BZ119" s="9" t="s">
        <v>40</v>
      </c>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12"/>
      <c r="HE119" s="13"/>
      <c r="HF119" s="13"/>
      <c r="HG119" s="13"/>
      <c r="HH119" s="13"/>
      <c r="HI119" s="13"/>
      <c r="HJ119" s="13"/>
    </row>
    <row r="120" spans="1:218" s="14" customFormat="1" ht="36.75" customHeight="1" thickBot="1" x14ac:dyDescent="0.25">
      <c r="A120" s="188"/>
      <c r="B120" s="161"/>
      <c r="C120" s="15"/>
      <c r="D120" s="190"/>
      <c r="E120" s="31"/>
      <c r="F120" s="32" t="s">
        <v>8</v>
      </c>
      <c r="G120" s="34"/>
      <c r="H120" s="35"/>
      <c r="I120" s="194"/>
      <c r="J120" s="103"/>
      <c r="K120" s="195"/>
      <c r="L120" s="105" t="s">
        <v>196</v>
      </c>
      <c r="M120" s="197"/>
      <c r="N120" s="197"/>
      <c r="O120" s="199"/>
      <c r="P120" s="192"/>
      <c r="Q120" s="204"/>
      <c r="R120" s="154"/>
      <c r="S120" s="209"/>
      <c r="T120" s="37"/>
      <c r="U120" s="49"/>
      <c r="V120" s="226"/>
      <c r="W120" s="227"/>
      <c r="X120" s="228"/>
      <c r="Y120" s="223"/>
      <c r="Z120" s="224"/>
      <c r="AA120" s="224"/>
      <c r="AB120" s="224"/>
      <c r="AC120" s="225"/>
      <c r="AD120" s="78"/>
      <c r="AE120" s="110" t="str">
        <f t="shared" si="0"/>
        <v/>
      </c>
      <c r="AF120" s="108" t="str">
        <f t="shared" si="1"/>
        <v/>
      </c>
      <c r="AG120" s="213"/>
      <c r="AH120" s="213"/>
      <c r="AI120" s="213"/>
      <c r="AJ120" s="213"/>
      <c r="AK120" s="213"/>
      <c r="AL120" s="213"/>
      <c r="AM120" s="213"/>
      <c r="AN120" s="154"/>
      <c r="AO120" s="154"/>
      <c r="AP120" s="154"/>
      <c r="AQ120" s="156"/>
      <c r="AR120" s="37"/>
      <c r="AS120" s="37"/>
      <c r="AT120" s="37"/>
      <c r="AU120" s="37"/>
      <c r="AV120" s="37"/>
      <c r="AW120" s="37"/>
      <c r="AX120" s="160"/>
      <c r="AY120" s="37"/>
      <c r="AZ120" s="37"/>
      <c r="BA120" s="37"/>
      <c r="BB120" s="37"/>
      <c r="BC120" s="37"/>
      <c r="BD120" s="161"/>
      <c r="BE120" s="161"/>
      <c r="BF120" s="37"/>
      <c r="BG120" s="37"/>
      <c r="BH120" s="37"/>
      <c r="BI120" s="37"/>
      <c r="BJ120" s="161"/>
      <c r="BK120" s="161"/>
      <c r="BL120" s="163"/>
      <c r="BM120" s="163"/>
      <c r="BN120" s="163"/>
      <c r="BO120" s="163"/>
      <c r="BP120" s="161"/>
      <c r="BQ120" s="161"/>
      <c r="BR120" s="160"/>
      <c r="BS120" s="9"/>
      <c r="BT120" s="9"/>
      <c r="BU120" s="9"/>
      <c r="BV120" s="9"/>
      <c r="BW120" s="9"/>
      <c r="BX120" s="9"/>
      <c r="BY120" s="9"/>
      <c r="BZ120" s="9" t="s">
        <v>5</v>
      </c>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12"/>
      <c r="HE120" s="13"/>
      <c r="HF120" s="13"/>
      <c r="HG120" s="13"/>
      <c r="HH120" s="13"/>
      <c r="HI120" s="13"/>
      <c r="HJ120" s="13"/>
    </row>
    <row r="121" spans="1:218" s="14" customFormat="1" ht="65.25" customHeight="1" thickBot="1" x14ac:dyDescent="0.25">
      <c r="A121" s="187"/>
      <c r="B121" s="161"/>
      <c r="C121" s="10"/>
      <c r="D121" s="189">
        <v>4</v>
      </c>
      <c r="E121" s="31" t="s">
        <v>134</v>
      </c>
      <c r="F121" s="32" t="s">
        <v>122</v>
      </c>
      <c r="G121" s="33" t="s">
        <v>127</v>
      </c>
      <c r="H121" s="35" t="s">
        <v>138</v>
      </c>
      <c r="I121" s="193"/>
      <c r="J121" s="49" t="s">
        <v>205</v>
      </c>
      <c r="K121" s="195" t="s">
        <v>184</v>
      </c>
      <c r="L121" s="105" t="s">
        <v>194</v>
      </c>
      <c r="M121" s="196" t="s">
        <v>25</v>
      </c>
      <c r="N121" s="196" t="s">
        <v>29</v>
      </c>
      <c r="O121" s="198">
        <f>VLOOKUP(M121,'[1]MATRIZ CALIFICACIÓN'!$B$10:$C$24,2,FALSE)</f>
        <v>4</v>
      </c>
      <c r="P121" s="191">
        <f>HLOOKUP(N121,'[1]MATRIZ CALIFICACIÓN'!$D$8:$H$9,2,FALSE)</f>
        <v>5</v>
      </c>
      <c r="Q121" s="203">
        <f>VALUE(CONCATENATE(O121,P121))</f>
        <v>45</v>
      </c>
      <c r="R121" s="153" t="str">
        <f>VLOOKUP(Q121,'[1]MATRIZ CALIFICACIÓN'!$D$58:$E$82,2,FALSE)</f>
        <v>EXTREMA</v>
      </c>
      <c r="S121" s="208" t="s">
        <v>38</v>
      </c>
      <c r="T121" s="35" t="s">
        <v>210</v>
      </c>
      <c r="U121" s="49" t="s">
        <v>144</v>
      </c>
      <c r="V121" s="205" t="s">
        <v>174</v>
      </c>
      <c r="W121" s="206"/>
      <c r="X121" s="207"/>
      <c r="Y121" s="220" t="s">
        <v>147</v>
      </c>
      <c r="Z121" s="221"/>
      <c r="AA121" s="221"/>
      <c r="AB121" s="221"/>
      <c r="AC121" s="222"/>
      <c r="AD121" s="77"/>
      <c r="AE121" s="11" t="str">
        <f t="shared" si="0"/>
        <v/>
      </c>
      <c r="AF121" s="117" t="str">
        <f t="shared" si="1"/>
        <v/>
      </c>
      <c r="AG121" s="212">
        <f>IF(SUM(AE121:AE122),AVERAGEIF(AE121:AE122,"&gt;0",AE121:AE122),1)</f>
        <v>1</v>
      </c>
      <c r="AH121" s="212">
        <f>IF(SUM(AF121:AF122),AVERAGEIF(AF121:AF122,"&gt;0",AF121:AF122),1)</f>
        <v>1</v>
      </c>
      <c r="AI121" s="212">
        <f>IF(AND(AG121&gt;=0,AG121&lt;=50),0,IF(AND(AG121&gt;50,AG121&lt;76),1,2))</f>
        <v>0</v>
      </c>
      <c r="AJ121" s="212">
        <f>IF(AND(AH121&gt;=0,AH121&lt;=50),0,IF(AND(AH121&gt;50,AH121&lt;76),1,2))</f>
        <v>0</v>
      </c>
      <c r="AK121" s="212">
        <f>IF(AI121&lt;O121,O121-AI121,O121)</f>
        <v>4</v>
      </c>
      <c r="AL121" s="212">
        <f>IF(AJ121&lt;P121,P121-AJ121,P121)</f>
        <v>5</v>
      </c>
      <c r="AM121" s="212">
        <f>VALUE(CONCATENATE(AK73:AK121,AL121))</f>
        <v>45</v>
      </c>
      <c r="AN121" s="153" t="s">
        <v>139</v>
      </c>
      <c r="AO121" s="153" t="s">
        <v>33</v>
      </c>
      <c r="AP121" s="153" t="s">
        <v>149</v>
      </c>
      <c r="AQ121" s="155" t="s">
        <v>38</v>
      </c>
      <c r="AR121" s="151" t="s">
        <v>211</v>
      </c>
      <c r="AS121" s="323">
        <v>43344</v>
      </c>
      <c r="AT121" s="321">
        <v>43435</v>
      </c>
      <c r="AU121" s="320" t="s">
        <v>204</v>
      </c>
      <c r="AV121" s="81" t="s">
        <v>212</v>
      </c>
      <c r="AW121" s="35" t="s">
        <v>213</v>
      </c>
      <c r="AX121" s="159" t="s">
        <v>228</v>
      </c>
      <c r="AY121" s="35" t="s">
        <v>229</v>
      </c>
      <c r="AZ121" s="35" t="s">
        <v>55</v>
      </c>
      <c r="BA121" s="35" t="s">
        <v>53</v>
      </c>
      <c r="BB121" s="35"/>
      <c r="BC121" s="35"/>
      <c r="BD121" s="159" t="s">
        <v>230</v>
      </c>
      <c r="BE121" s="151" t="s">
        <v>231</v>
      </c>
      <c r="BF121" s="35" t="s">
        <v>55</v>
      </c>
      <c r="BG121" s="35" t="s">
        <v>53</v>
      </c>
      <c r="BH121" s="35"/>
      <c r="BI121" s="35"/>
      <c r="BJ121" s="151" t="s">
        <v>238</v>
      </c>
      <c r="BK121" s="151" t="s">
        <v>239</v>
      </c>
      <c r="BL121" s="151" t="s">
        <v>55</v>
      </c>
      <c r="BM121" s="151" t="s">
        <v>53</v>
      </c>
      <c r="BN121" s="151" t="s">
        <v>32</v>
      </c>
      <c r="BO121" s="151" t="s">
        <v>32</v>
      </c>
      <c r="BP121" s="151"/>
      <c r="BQ121" s="151"/>
      <c r="BR121" s="157"/>
      <c r="BS121" s="9"/>
      <c r="BT121" s="9"/>
      <c r="BU121" s="9"/>
      <c r="BV121" s="9"/>
      <c r="BW121" s="9"/>
      <c r="BX121" s="9"/>
      <c r="BY121" s="9"/>
      <c r="BZ121" s="9" t="s">
        <v>64</v>
      </c>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12"/>
      <c r="HE121" s="13"/>
      <c r="HF121" s="13"/>
      <c r="HG121" s="13"/>
      <c r="HH121" s="13"/>
      <c r="HI121" s="13"/>
      <c r="HJ121" s="13"/>
    </row>
    <row r="122" spans="1:218" s="14" customFormat="1" ht="140.25" customHeight="1" x14ac:dyDescent="0.2">
      <c r="A122" s="200"/>
      <c r="B122" s="152"/>
      <c r="C122" s="84"/>
      <c r="D122" s="201"/>
      <c r="E122" s="31" t="s">
        <v>135</v>
      </c>
      <c r="F122" s="32" t="s">
        <v>8</v>
      </c>
      <c r="G122" s="34" t="s">
        <v>131</v>
      </c>
      <c r="H122" s="35" t="s">
        <v>40</v>
      </c>
      <c r="I122" s="202"/>
      <c r="J122" s="104" t="s">
        <v>206</v>
      </c>
      <c r="K122" s="195"/>
      <c r="L122" s="106" t="s">
        <v>207</v>
      </c>
      <c r="M122" s="197"/>
      <c r="N122" s="197"/>
      <c r="O122" s="328"/>
      <c r="P122" s="329"/>
      <c r="Q122" s="330"/>
      <c r="R122" s="154"/>
      <c r="S122" s="209"/>
      <c r="T122" s="36" t="s">
        <v>208</v>
      </c>
      <c r="U122" s="49"/>
      <c r="V122" s="205" t="s">
        <v>209</v>
      </c>
      <c r="W122" s="206"/>
      <c r="X122" s="207"/>
      <c r="Y122" s="331"/>
      <c r="Z122" s="332"/>
      <c r="AA122" s="332"/>
      <c r="AB122" s="332"/>
      <c r="AC122" s="333"/>
      <c r="AD122" s="78"/>
      <c r="AE122" s="118" t="str">
        <f t="shared" si="0"/>
        <v/>
      </c>
      <c r="AF122" s="144" t="str">
        <f t="shared" si="1"/>
        <v/>
      </c>
      <c r="AG122" s="214"/>
      <c r="AH122" s="214"/>
      <c r="AI122" s="214"/>
      <c r="AJ122" s="214"/>
      <c r="AK122" s="214"/>
      <c r="AL122" s="214"/>
      <c r="AM122" s="214"/>
      <c r="AN122" s="154"/>
      <c r="AO122" s="154"/>
      <c r="AP122" s="154"/>
      <c r="AQ122" s="156"/>
      <c r="AR122" s="152"/>
      <c r="AS122" s="324"/>
      <c r="AT122" s="322"/>
      <c r="AU122" s="152"/>
      <c r="AV122" s="36"/>
      <c r="AW122" s="36"/>
      <c r="AX122" s="162"/>
      <c r="AY122" s="36"/>
      <c r="AZ122" s="36"/>
      <c r="BA122" s="36"/>
      <c r="BB122" s="36"/>
      <c r="BC122" s="36"/>
      <c r="BD122" s="162"/>
      <c r="BE122" s="152"/>
      <c r="BF122" s="36"/>
      <c r="BG122" s="36"/>
      <c r="BH122" s="36"/>
      <c r="BI122" s="36"/>
      <c r="BJ122" s="152"/>
      <c r="BK122" s="152"/>
      <c r="BL122" s="152"/>
      <c r="BM122" s="152"/>
      <c r="BN122" s="152"/>
      <c r="BO122" s="152"/>
      <c r="BP122" s="161"/>
      <c r="BQ122" s="161"/>
      <c r="BR122" s="158"/>
      <c r="BS122" s="9"/>
      <c r="BT122" s="9"/>
      <c r="BU122" s="9"/>
      <c r="BV122" s="9"/>
      <c r="BW122" s="9"/>
      <c r="BX122" s="9"/>
      <c r="BY122" s="9"/>
      <c r="BZ122" s="9" t="s">
        <v>40</v>
      </c>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12"/>
      <c r="HE122" s="13"/>
      <c r="HF122" s="13"/>
      <c r="HG122" s="13"/>
      <c r="HH122" s="13"/>
      <c r="HI122" s="13"/>
      <c r="HJ122" s="13"/>
    </row>
    <row r="123" spans="1:218" ht="20.25" customHeight="1" x14ac:dyDescent="0.2">
      <c r="B123" s="140" t="s">
        <v>232</v>
      </c>
      <c r="BR123" s="141"/>
    </row>
    <row r="124" spans="1:218" ht="20.25" customHeight="1" x14ac:dyDescent="0.2">
      <c r="BR124" s="142"/>
    </row>
    <row r="125" spans="1:218" ht="20.25" customHeight="1" x14ac:dyDescent="0.2">
      <c r="BR125" s="142"/>
    </row>
  </sheetData>
  <sheetProtection formatCells="0" formatColumns="0" formatRows="0" insertRows="0" insertHyperlinks="0" sort="0" autoFilter="0" pivotTables="0"/>
  <autoFilter ref="A110:A119" xr:uid="{00000000-0009-0000-0000-000000000000}"/>
  <dataConsolidate/>
  <mergeCells count="227">
    <mergeCell ref="BR106:BR109"/>
    <mergeCell ref="A110:A114"/>
    <mergeCell ref="V121:X121"/>
    <mergeCell ref="V122:X122"/>
    <mergeCell ref="V120:X120"/>
    <mergeCell ref="V119:X119"/>
    <mergeCell ref="R118:R120"/>
    <mergeCell ref="S118:S120"/>
    <mergeCell ref="Y118:AC120"/>
    <mergeCell ref="AG118:AG120"/>
    <mergeCell ref="N121:N122"/>
    <mergeCell ref="O121:O122"/>
    <mergeCell ref="P121:P122"/>
    <mergeCell ref="Q121:Q122"/>
    <mergeCell ref="R121:R122"/>
    <mergeCell ref="S121:S122"/>
    <mergeCell ref="Y121:AC122"/>
    <mergeCell ref="AG121:AG122"/>
    <mergeCell ref="V117:X117"/>
    <mergeCell ref="V113:X113"/>
    <mergeCell ref="I115:I117"/>
    <mergeCell ref="O115:O117"/>
    <mergeCell ref="BD61:BE61"/>
    <mergeCell ref="J107:J108"/>
    <mergeCell ref="K107:K108"/>
    <mergeCell ref="AR106:AU107"/>
    <mergeCell ref="AU108:AU109"/>
    <mergeCell ref="AW108:AW109"/>
    <mergeCell ref="E102:N102"/>
    <mergeCell ref="E103:N103"/>
    <mergeCell ref="M104:N104"/>
    <mergeCell ref="E101:N101"/>
    <mergeCell ref="AE108:AF108"/>
    <mergeCell ref="R101:S104"/>
    <mergeCell ref="Y108:AD108"/>
    <mergeCell ref="AN108:AO108"/>
    <mergeCell ref="E104:L104"/>
    <mergeCell ref="T106:AD106"/>
    <mergeCell ref="K110:K114"/>
    <mergeCell ref="AN110:AN114"/>
    <mergeCell ref="AQ110:AQ114"/>
    <mergeCell ref="AP110:AP114"/>
    <mergeCell ref="AX110:AX114"/>
    <mergeCell ref="AR108:AR109"/>
    <mergeCell ref="AV108:AV109"/>
    <mergeCell ref="L107:L108"/>
    <mergeCell ref="AE112:AE113"/>
    <mergeCell ref="AG108:AG109"/>
    <mergeCell ref="T107:AD107"/>
    <mergeCell ref="AT108:AT109"/>
    <mergeCell ref="Y110:AC114"/>
    <mergeCell ref="V111:X111"/>
    <mergeCell ref="A101:D104"/>
    <mergeCell ref="BD106:BI107"/>
    <mergeCell ref="BD108:BD109"/>
    <mergeCell ref="BE108:BE109"/>
    <mergeCell ref="BF108:BF109"/>
    <mergeCell ref="BG108:BG109"/>
    <mergeCell ref="BH108:BH109"/>
    <mergeCell ref="AN106:AQ107"/>
    <mergeCell ref="BB108:BB109"/>
    <mergeCell ref="I106:L106"/>
    <mergeCell ref="A106:A109"/>
    <mergeCell ref="M106:S107"/>
    <mergeCell ref="D106:D109"/>
    <mergeCell ref="H106:H109"/>
    <mergeCell ref="M108:N108"/>
    <mergeCell ref="O108:S108"/>
    <mergeCell ref="AZ108:AZ109"/>
    <mergeCell ref="AP108:AQ108"/>
    <mergeCell ref="G108:G109"/>
    <mergeCell ref="E108:E109"/>
    <mergeCell ref="F108:F109"/>
    <mergeCell ref="E106:G107"/>
    <mergeCell ref="B106:B109"/>
    <mergeCell ref="I107:I108"/>
    <mergeCell ref="AN118:AN120"/>
    <mergeCell ref="AO118:AO120"/>
    <mergeCell ref="AP118:AP120"/>
    <mergeCell ref="AQ118:AQ120"/>
    <mergeCell ref="Y115:AC117"/>
    <mergeCell ref="AK115:AK117"/>
    <mergeCell ref="V118:X118"/>
    <mergeCell ref="V116:X116"/>
    <mergeCell ref="V114:X114"/>
    <mergeCell ref="V108:X108"/>
    <mergeCell ref="V109:X109"/>
    <mergeCell ref="Y109:AD109"/>
    <mergeCell ref="AH115:AH117"/>
    <mergeCell ref="AG115:AG117"/>
    <mergeCell ref="AH118:AH120"/>
    <mergeCell ref="I110:I114"/>
    <mergeCell ref="M110:M114"/>
    <mergeCell ref="V110:X110"/>
    <mergeCell ref="N110:N114"/>
    <mergeCell ref="AM110:AM114"/>
    <mergeCell ref="AO110:AO114"/>
    <mergeCell ref="O110:O114"/>
    <mergeCell ref="AH121:AH122"/>
    <mergeCell ref="AM115:AM117"/>
    <mergeCell ref="AL110:AL114"/>
    <mergeCell ref="AF112:AF113"/>
    <mergeCell ref="AK110:AK114"/>
    <mergeCell ref="AG110:AG114"/>
    <mergeCell ref="AH110:AH114"/>
    <mergeCell ref="AJ110:AJ114"/>
    <mergeCell ref="AJ115:AJ117"/>
    <mergeCell ref="AI110:AI114"/>
    <mergeCell ref="AI118:AI120"/>
    <mergeCell ref="AJ118:AJ120"/>
    <mergeCell ref="AK118:AK120"/>
    <mergeCell ref="AL118:AL120"/>
    <mergeCell ref="AM118:AM120"/>
    <mergeCell ref="AI121:AI122"/>
    <mergeCell ref="AJ121:AJ122"/>
    <mergeCell ref="AK121:AK122"/>
    <mergeCell ref="AL121:AL122"/>
    <mergeCell ref="AM121:AM122"/>
    <mergeCell ref="Q118:Q120"/>
    <mergeCell ref="M115:M117"/>
    <mergeCell ref="V115:X115"/>
    <mergeCell ref="S115:S117"/>
    <mergeCell ref="Q110:Q114"/>
    <mergeCell ref="R110:R114"/>
    <mergeCell ref="S110:S114"/>
    <mergeCell ref="N115:N117"/>
    <mergeCell ref="AL115:AL117"/>
    <mergeCell ref="AI115:AI117"/>
    <mergeCell ref="P110:P114"/>
    <mergeCell ref="V112:X112"/>
    <mergeCell ref="BO101:BP104"/>
    <mergeCell ref="BD110:BD114"/>
    <mergeCell ref="BE110:BE114"/>
    <mergeCell ref="A115:A117"/>
    <mergeCell ref="D115:D117"/>
    <mergeCell ref="D110:D114"/>
    <mergeCell ref="P115:P117"/>
    <mergeCell ref="B110:B122"/>
    <mergeCell ref="A118:A120"/>
    <mergeCell ref="D118:D120"/>
    <mergeCell ref="I118:I120"/>
    <mergeCell ref="K118:K120"/>
    <mergeCell ref="M118:M120"/>
    <mergeCell ref="N118:N120"/>
    <mergeCell ref="O118:O120"/>
    <mergeCell ref="P118:P120"/>
    <mergeCell ref="A121:A122"/>
    <mergeCell ref="D121:D122"/>
    <mergeCell ref="I121:I122"/>
    <mergeCell ref="K121:K122"/>
    <mergeCell ref="M121:M122"/>
    <mergeCell ref="K115:K117"/>
    <mergeCell ref="Q115:Q117"/>
    <mergeCell ref="R115:R117"/>
    <mergeCell ref="BC108:BC109"/>
    <mergeCell ref="BI108:BI109"/>
    <mergeCell ref="AP115:AP117"/>
    <mergeCell ref="AN115:AN117"/>
    <mergeCell ref="BJ106:BO107"/>
    <mergeCell ref="BJ108:BJ109"/>
    <mergeCell ref="BK108:BK109"/>
    <mergeCell ref="BL108:BL109"/>
    <mergeCell ref="BM108:BM109"/>
    <mergeCell ref="AX106:BC107"/>
    <mergeCell ref="AX108:AX109"/>
    <mergeCell ref="AY108:AY109"/>
    <mergeCell ref="AV106:AW107"/>
    <mergeCell ref="BO108:BO109"/>
    <mergeCell ref="BN108:BN109"/>
    <mergeCell ref="AQ115:AQ117"/>
    <mergeCell ref="AO115:AO117"/>
    <mergeCell ref="BA108:BA109"/>
    <mergeCell ref="AS108:AS109"/>
    <mergeCell ref="BK110:BK114"/>
    <mergeCell ref="BR110:BR114"/>
    <mergeCell ref="AX115:AX117"/>
    <mergeCell ref="AY115:AY117"/>
    <mergeCell ref="BD115:BD117"/>
    <mergeCell ref="BE115:BE117"/>
    <mergeCell ref="BJ115:BJ117"/>
    <mergeCell ref="BK115:BK117"/>
    <mergeCell ref="BR115:BR117"/>
    <mergeCell ref="BP115:BP117"/>
    <mergeCell ref="BQ115:BQ117"/>
    <mergeCell ref="BP110:BP114"/>
    <mergeCell ref="BQ110:BQ114"/>
    <mergeCell ref="BJ110:BJ112"/>
    <mergeCell ref="BL115:BL117"/>
    <mergeCell ref="BM115:BM117"/>
    <mergeCell ref="BN115:BN117"/>
    <mergeCell ref="BO115:BO117"/>
    <mergeCell ref="BL110:BL114"/>
    <mergeCell ref="BM110:BM114"/>
    <mergeCell ref="BN110:BN114"/>
    <mergeCell ref="BO110:BO114"/>
    <mergeCell ref="AX118:AX120"/>
    <mergeCell ref="BD118:BD120"/>
    <mergeCell ref="BE118:BE120"/>
    <mergeCell ref="BJ118:BJ120"/>
    <mergeCell ref="BK118:BK120"/>
    <mergeCell ref="BP118:BP120"/>
    <mergeCell ref="BQ118:BQ120"/>
    <mergeCell ref="BR118:BR120"/>
    <mergeCell ref="AX121:AX122"/>
    <mergeCell ref="BD121:BD122"/>
    <mergeCell ref="BE121:BE122"/>
    <mergeCell ref="BJ121:BJ122"/>
    <mergeCell ref="BK121:BK122"/>
    <mergeCell ref="BP121:BP122"/>
    <mergeCell ref="BQ121:BQ122"/>
    <mergeCell ref="BL118:BL120"/>
    <mergeCell ref="BM118:BM120"/>
    <mergeCell ref="BN118:BN120"/>
    <mergeCell ref="BO118:BO120"/>
    <mergeCell ref="BL121:BL122"/>
    <mergeCell ref="BM121:BM122"/>
    <mergeCell ref="BN121:BN122"/>
    <mergeCell ref="BO121:BO122"/>
    <mergeCell ref="AN121:AN122"/>
    <mergeCell ref="AO121:AO122"/>
    <mergeCell ref="AP121:AP122"/>
    <mergeCell ref="AQ121:AQ122"/>
    <mergeCell ref="BR121:BR122"/>
    <mergeCell ref="AU121:AU122"/>
    <mergeCell ref="AT121:AT122"/>
    <mergeCell ref="AS121:AS122"/>
    <mergeCell ref="AR121:AR122"/>
  </mergeCells>
  <conditionalFormatting sqref="AK110:AM110">
    <cfRule type="cellIs" dxfId="15" priority="13" operator="equal">
      <formula>#REF!</formula>
    </cfRule>
    <cfRule type="cellIs" dxfId="14" priority="14" operator="equal">
      <formula>#REF!</formula>
    </cfRule>
    <cfRule type="cellIs" dxfId="13" priority="15" operator="equal">
      <formula>#REF!</formula>
    </cfRule>
    <cfRule type="cellIs" dxfId="12" priority="16" operator="equal">
      <formula>#REF!</formula>
    </cfRule>
  </conditionalFormatting>
  <conditionalFormatting sqref="R110:R122">
    <cfRule type="containsText" dxfId="11" priority="9" stopIfTrue="1" operator="containsText" text="BAJA">
      <formula>NOT(ISERROR(SEARCH("BAJA",R110)))</formula>
    </cfRule>
    <cfRule type="containsText" dxfId="10" priority="10" stopIfTrue="1" operator="containsText" text="MODERADA">
      <formula>NOT(ISERROR(SEARCH("MODERADA",R110)))</formula>
    </cfRule>
    <cfRule type="containsText" dxfId="9" priority="11" stopIfTrue="1" operator="containsText" text="ALTA">
      <formula>NOT(ISERROR(SEARCH("ALTA",R110)))</formula>
    </cfRule>
    <cfRule type="containsText" dxfId="8" priority="12" stopIfTrue="1" operator="containsText" text="EXTREMA">
      <formula>NOT(ISERROR(SEARCH("EXTREMA",R110)))</formula>
    </cfRule>
  </conditionalFormatting>
  <conditionalFormatting sqref="AP110:AP122">
    <cfRule type="containsText" dxfId="7" priority="5" stopIfTrue="1" operator="containsText" text="EXTREMA">
      <formula>NOT(ISERROR(SEARCH("EXTREMA",AP110)))</formula>
    </cfRule>
    <cfRule type="containsText" dxfId="6" priority="6" stopIfTrue="1" operator="containsText" text="ALTA">
      <formula>NOT(ISERROR(SEARCH("ALTA",AP110)))</formula>
    </cfRule>
    <cfRule type="containsText" dxfId="5" priority="7" stopIfTrue="1" operator="containsText" text="MODERADA">
      <formula>NOT(ISERROR(SEARCH("MODERADA",AP110)))</formula>
    </cfRule>
    <cfRule type="containsText" dxfId="4" priority="8" stopIfTrue="1" operator="containsText" text="BAJA">
      <formula>NOT(ISERROR(SEARCH("BAJA",AP110)))</formula>
    </cfRule>
  </conditionalFormatting>
  <conditionalFormatting sqref="AK115:AM115 AK118:AM118 AK121:AM121">
    <cfRule type="cellIs" dxfId="3" priority="1" operator="equal">
      <formula>#REF!</formula>
    </cfRule>
    <cfRule type="cellIs" dxfId="2" priority="2" operator="equal">
      <formula>#REF!</formula>
    </cfRule>
    <cfRule type="cellIs" dxfId="1" priority="3" operator="equal">
      <formula>#REF!</formula>
    </cfRule>
    <cfRule type="cellIs" dxfId="0" priority="4" operator="equal">
      <formula>#REF!</formula>
    </cfRule>
  </conditionalFormatting>
  <dataValidations count="15">
    <dataValidation type="list" allowBlank="1" showInputMessage="1" showErrorMessage="1" sqref="N67:N92 N63 N110:N122" xr:uid="{00000000-0002-0000-0000-000000000000}">
      <formula1>$BE$63:$BE$67</formula1>
    </dataValidation>
    <dataValidation type="list" allowBlank="1" showInputMessage="1" showErrorMessage="1" sqref="M67:M92 M63 M110:M122" xr:uid="{00000000-0002-0000-0000-000001000000}">
      <formula1>$BD$63:$BD$67</formula1>
    </dataValidation>
    <dataValidation type="list" allowBlank="1" showInputMessage="1" showErrorMessage="1" sqref="E67:G92 AZ63:BA92 A63:C63 E63:G63 A67:C92" xr:uid="{00000000-0002-0000-0000-000002000000}">
      <formula1>#REF!</formula1>
    </dataValidation>
    <dataValidation type="list" allowBlank="1" showInputMessage="1" showErrorMessage="1" sqref="AZ110 BL115 BF110:BF122 AZ114:AZ122 BL110 BL118 BL121" xr:uid="{00000000-0002-0000-0000-000003000000}">
      <formula1>$CI$63:$CI$67</formula1>
    </dataValidation>
    <dataValidation type="list" allowBlank="1" showInputMessage="1" showErrorMessage="1" sqref="BA110 BG110:BG122 BA114:BA122 BM115 BM110 BM118 BM121" xr:uid="{00000000-0002-0000-0000-000004000000}">
      <formula1>$BI$68:$BI$69</formula1>
    </dataValidation>
    <dataValidation type="list" allowBlank="1" showInputMessage="1" showErrorMessage="1" sqref="AQ110:AQ122 S110:S122" xr:uid="{00000000-0002-0000-0000-000005000000}">
      <formula1>$CI$110:$CI$113</formula1>
    </dataValidation>
    <dataValidation type="list" allowBlank="1" showInputMessage="1" showErrorMessage="1" sqref="G110:G122" xr:uid="{00000000-0002-0000-0000-000006000000}">
      <formula1>$CC$109:$CC$114</formula1>
    </dataValidation>
    <dataValidation type="list" allowBlank="1" showInputMessage="1" showErrorMessage="1" sqref="E110:E122" xr:uid="{00000000-0002-0000-0000-000007000000}">
      <formula1>$CK$110:$CK$115</formula1>
    </dataValidation>
    <dataValidation type="list" allowBlank="1" showInputMessage="1" showErrorMessage="1" sqref="F110:F122" xr:uid="{00000000-0002-0000-0000-000008000000}">
      <formula1>$CM$110:$CM$116</formula1>
    </dataValidation>
    <dataValidation type="list" allowBlank="1" showInputMessage="1" showErrorMessage="1" sqref="U110:U122" xr:uid="{00000000-0002-0000-0000-000009000000}">
      <formula1>$CI$104:$CI$104</formula1>
    </dataValidation>
    <dataValidation type="list" allowBlank="1" showInputMessage="1" showErrorMessage="1" sqref="AN110:AN122" xr:uid="{00000000-0002-0000-0000-00000A000000}">
      <formula1>$CQ$110:$CQ$114</formula1>
    </dataValidation>
    <dataValidation type="list" allowBlank="1" showInputMessage="1" showErrorMessage="1" sqref="AO110:AO122" xr:uid="{00000000-0002-0000-0000-00000B000000}">
      <formula1>$CS$110:$CS$114</formula1>
    </dataValidation>
    <dataValidation type="list" allowBlank="1" showInputMessage="1" showErrorMessage="1" sqref="AP110:AP122" xr:uid="{00000000-0002-0000-0000-00000C000000}">
      <formula1>$DA$110:$DA$113</formula1>
    </dataValidation>
    <dataValidation type="list" allowBlank="1" showInputMessage="1" sqref="H110:H122" xr:uid="{00000000-0002-0000-0000-00000D000000}">
      <formula1>$BY$110:$BY$117</formula1>
    </dataValidation>
    <dataValidation type="list" allowBlank="1" showInputMessage="1" showErrorMessage="1" sqref="A110:A122" xr:uid="{00000000-0002-0000-0000-00000E000000}">
      <formula1>$DH$110:$DH$112</formula1>
    </dataValidation>
  </dataValidations>
  <hyperlinks>
    <hyperlink ref="M108:N108" location="'CALIFICACIÓN DEL RIESGO'!A1" display="CALIFICACIÓN DEL RIESGO" xr:uid="{00000000-0004-0000-0000-000000000000}"/>
    <hyperlink ref="S109" location="'OPCIONES DE MANEJO DEL RIESGO'!A1" display="OPCIONES DE MANEJO DEL RIESGO" xr:uid="{00000000-0004-0000-0000-000001000000}"/>
    <hyperlink ref="AQ109" location="'OPCIONES DE MANEJO DEL RIESGO'!A1" display="OPCIONES DE MANEJO DEL RIESGO" xr:uid="{00000000-0004-0000-0000-000002000000}"/>
    <hyperlink ref="AN108:AO108" location="'CALIFICACIÓN DEL RIESGO'!A1" display="CALIFICACIÓN DEL RIESGO" xr:uid="{00000000-0004-0000-0000-000003000000}"/>
    <hyperlink ref="H106:H109" location="'CLASIFICACIÓN DEL RIESGO '!A1" display="'CLASIFICACIÓN DEL RIESGO '!A1" xr:uid="{00000000-0004-0000-0000-000004000000}"/>
    <hyperlink ref="E106:F107" location="'CONTEXTO ESTRATÉGICO'!A1" display="CONTEXTO ESTRATÉGICO" xr:uid="{00000000-0004-0000-0000-000005000000}"/>
    <hyperlink ref="Y110:AC114" location="'EVALUACIÓN DE CONTROLES'!A1" display="EVALUACIÓN DE LOS CONTROLES" xr:uid="{00000000-0004-0000-0000-000006000000}"/>
    <hyperlink ref="Y115:AC117" location="'EVALUACIÓN DE CONTROLES'!A1" display="EVALUACIÓN DE LOS CONTROLES" xr:uid="{00000000-0004-0000-0000-000007000000}"/>
    <hyperlink ref="Y118:AC120" location="'EVALUACIÓN DE CONTROLES'!A1" display="EVALUACIÓN DE LOS CONTROLES" xr:uid="{00000000-0004-0000-0000-000008000000}"/>
    <hyperlink ref="Y121:AC122" location="'EVALUACIÓN DE CONTROLES'!A1" display="EVALUACIÓN DE LOS CONTROLES" xr:uid="{00000000-0004-0000-0000-000009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MAPA DE RIESGOS</vt:lpstr>
      <vt:lpstr>'MAPA DE RIESGOS'!Área_de_impresión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Ruth Yanina Bermudez R</cp:lastModifiedBy>
  <cp:lastPrinted>2015-03-17T20:47:38Z</cp:lastPrinted>
  <dcterms:created xsi:type="dcterms:W3CDTF">2011-07-26T19:10:29Z</dcterms:created>
  <dcterms:modified xsi:type="dcterms:W3CDTF">2020-01-22T16:15:23Z</dcterms:modified>
</cp:coreProperties>
</file>