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DA690D51-D704-44F0-B477-019CF44E4FC3}" xr6:coauthVersionLast="41" xr6:coauthVersionMax="41" xr10:uidLastSave="{00000000-0000-0000-0000-000000000000}"/>
  <bookViews>
    <workbookView xWindow="-120" yWindow="-120" windowWidth="29040" windowHeight="15840" tabRatio="767"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RIESGOS'!$A$110:$A$123</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6" i="22" l="1"/>
  <c r="D27" i="22"/>
  <c r="D25" i="22"/>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O110" i="20"/>
  <c r="P110" i="20"/>
  <c r="Q110" i="20" s="1"/>
  <c r="R110" i="20" s="1"/>
  <c r="AE110" i="20"/>
  <c r="AF110" i="20"/>
  <c r="AE111" i="20"/>
  <c r="AF111" i="20"/>
  <c r="AE112" i="20"/>
  <c r="AF112" i="20"/>
  <c r="O114" i="20"/>
  <c r="P114" i="20"/>
  <c r="Q114" i="20" s="1"/>
  <c r="R114" i="20" s="1"/>
  <c r="AE114" i="20"/>
  <c r="AF114" i="20"/>
  <c r="AE115" i="20"/>
  <c r="AF115" i="20"/>
  <c r="AE116" i="20"/>
  <c r="AF116" i="20"/>
  <c r="AE118" i="20"/>
  <c r="AF118" i="20"/>
  <c r="O119" i="20"/>
  <c r="P119" i="20"/>
  <c r="Q119" i="20" s="1"/>
  <c r="R119" i="20" s="1"/>
  <c r="AE119" i="20"/>
  <c r="AF119" i="20"/>
  <c r="AE120" i="20"/>
  <c r="AF120" i="20"/>
  <c r="AE121" i="20"/>
  <c r="AF121" i="20"/>
  <c r="AE123" i="20"/>
  <c r="AF123" i="20"/>
  <c r="AH110" i="20" l="1"/>
  <c r="AJ110" i="20" s="1"/>
  <c r="AL110" i="20" s="1"/>
  <c r="AG114" i="20"/>
  <c r="AI114" i="20" s="1"/>
  <c r="AK114" i="20" s="1"/>
  <c r="AG119" i="20"/>
  <c r="AI119" i="20" s="1"/>
  <c r="AK119" i="20" s="1"/>
  <c r="AH119" i="20"/>
  <c r="AJ119" i="20" s="1"/>
  <c r="AL119" i="20" s="1"/>
  <c r="AH114" i="20"/>
  <c r="AJ114" i="20" s="1"/>
  <c r="AL114" i="20" s="1"/>
  <c r="AG110" i="20"/>
  <c r="AI110" i="20" s="1"/>
  <c r="AK110" i="20" s="1"/>
  <c r="AM110" i="20" l="1"/>
  <c r="AM114" i="20"/>
  <c r="AM11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consecuancia que puede ocacionar a la organización la materialización del riesgo</t>
        </r>
      </text>
    </comment>
    <comment ref="AP109" authorId="2"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<sst xmlns="http://schemas.openxmlformats.org/spreadsheetml/2006/main" count="858" uniqueCount="392">
  <si>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</si>
  <si>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</si>
  <si>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</si>
  <si>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</si>
  <si>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</si>
  <si>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</si>
  <si>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</si>
  <si>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</si>
  <si>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</si>
  <si>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</si>
  <si>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</si>
  <si>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</si>
  <si>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</si>
  <si>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</si>
  <si>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</si>
  <si>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</si>
  <si>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</si>
  <si>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</si>
  <si>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</si>
  <si>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</si>
  <si>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</si>
  <si>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</si>
  <si>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</si>
  <si>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</si>
  <si>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</si>
  <si>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</si>
  <si>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</si>
  <si>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</si>
  <si>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</si>
  <si>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</si>
  <si>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</si>
  <si>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</si>
  <si>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</si>
  <si>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</si>
  <si>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</si>
  <si>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</si>
  <si>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</si>
  <si>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</si>
  <si>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</si>
  <si>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</si>
  <si>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</si>
  <si>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</si>
  <si>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</si>
  <si>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</si>
  <si>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</si>
  <si>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</si>
  <si>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</si>
  <si>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</si>
  <si>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</si>
  <si>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</si>
  <si>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</si>
  <si>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</si>
  <si>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</si>
  <si>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</si>
  <si>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</si>
  <si>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</si>
  <si>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</si>
  <si>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</si>
  <si>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</si>
  <si>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</si>
  <si>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</si>
  <si>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</si>
  <si>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</si>
  <si>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</si>
  <si>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</si>
  <si>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</si>
  <si>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</si>
  <si>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</si>
  <si>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</si>
  <si>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</si>
  <si>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</si>
  <si>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</si>
  <si>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</si>
  <si>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</si>
  <si>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</si>
  <si>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</si>
  <si>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</si>
  <si>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</si>
  <si>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</si>
  <si>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</si>
  <si>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</si>
  <si>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</si>
  <si>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</si>
  <si>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</si>
  <si>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</si>
  <si>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</si>
  <si>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</si>
  <si>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</si>
  <si>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</si>
  <si>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</si>
  <si>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</si>
  <si>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</si>
  <si>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</si>
  <si>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</si>
  <si>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</si>
  <si>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</si>
  <si>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</si>
  <si>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</si>
  <si>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</si>
  <si>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</si>
  <si>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</si>
  <si>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</si>
  <si>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</si>
  <si>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</si>
  <si>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</si>
  <si>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</si>
  <si>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</si>
  <si>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</si>
  <si>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</si>
  <si>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</si>
  <si>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</si>
  <si>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</si>
  <si>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</si>
  <si>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</si>
  <si>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</si>
  <si>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</si>
  <si>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</si>
  <si>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</si>
  <si>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</si>
  <si>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</si>
  <si>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</si>
  <si>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</si>
  <si>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</si>
  <si>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</si>
  <si>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</si>
  <si>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</si>
  <si>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</si>
  <si>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</si>
  <si>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</si>
  <si>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</si>
  <si>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</si>
  <si>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</si>
  <si>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</si>
  <si>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</si>
  <si>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</si>
  <si>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</si>
  <si>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</si>
  <si>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</si>
  <si>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</si>
  <si>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</si>
  <si>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</si>
  <si>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</si>
  <si>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</si>
  <si>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</si>
  <si>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</si>
  <si>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</si>
  <si>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</si>
  <si>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</si>
  <si>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</si>
  <si>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</si>
  <si>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</si>
  <si>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</si>
  <si>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</si>
  <si>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</si>
  <si>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</si>
  <si>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</si>
  <si>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</si>
  <si>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</si>
  <si>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</si>
  <si>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</si>
  <si>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</si>
  <si>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</si>
  <si>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</si>
  <si>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</si>
  <si>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</si>
  <si>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</si>
  <si>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</si>
  <si>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</si>
  <si>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</si>
  <si>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</si>
  <si>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</si>
  <si>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</si>
  <si>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</si>
  <si>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</si>
  <si>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</si>
  <si>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</si>
  <si>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</si>
  <si>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</si>
  <si>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</si>
  <si>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</si>
  <si>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</si>
  <si>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</si>
  <si>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</si>
  <si>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</si>
  <si>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</si>
  <si>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</si>
  <si>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</si>
  <si>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</si>
  <si>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</si>
  <si>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</si>
  <si>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</si>
  <si>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</si>
  <si>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</si>
  <si>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</si>
  <si>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</si>
  <si>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</si>
  <si>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</si>
  <si>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</si>
  <si>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</si>
  <si>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</si>
  <si>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</si>
  <si>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</si>
  <si>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</si>
  <si>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</si>
  <si>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</si>
  <si>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</si>
  <si>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</si>
  <si>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</si>
  <si>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</si>
  <si>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</si>
  <si>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</si>
  <si>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</si>
  <si>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</si>
  <si>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</si>
  <si>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</si>
  <si>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</si>
  <si>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</si>
  <si>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</si>
  <si>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</si>
  <si>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</si>
  <si>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</si>
  <si>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</si>
  <si>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</si>
  <si>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</si>
  <si>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</si>
  <si>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</si>
  <si>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</si>
  <si>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</si>
  <si>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</si>
  <si>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</si>
  <si>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</si>
  <si>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</si>
  <si>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</si>
  <si>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</si>
  <si>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</si>
  <si>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</si>
  <si>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</si>
  <si>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</si>
  <si>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</si>
  <si>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</si>
  <si>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</si>
  <si>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</si>
  <si>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</si>
  <si>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</si>
  <si>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</si>
  <si>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</si>
  <si>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</si>
  <si>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</si>
  <si>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</si>
  <si>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</si>
  <si>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</si>
  <si>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</si>
  <si>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</si>
  <si>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</si>
  <si>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</si>
  <si>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</si>
  <si>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</si>
  <si>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</si>
  <si>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</si>
  <si>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</si>
  <si>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</si>
  <si>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</si>
  <si>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</si>
  <si>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</si>
  <si>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</si>
  <si>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</si>
  <si>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</si>
  <si>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</si>
  <si>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</si>
  <si>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</si>
  <si>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</si>
  <si>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</si>
  <si>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</si>
  <si>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</si>
  <si>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</si>
  <si>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</si>
  <si>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</si>
  <si>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</si>
  <si>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</si>
  <si>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</si>
  <si>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</si>
  <si>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</si>
  <si>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</si>
  <si>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</si>
  <si>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</si>
  <si>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</si>
  <si>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</si>
  <si>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</si>
  <si>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</si>
  <si>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</si>
  <si>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</si>
  <si>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</si>
  <si>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</si>
  <si>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</si>
  <si>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</si>
  <si>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</si>
  <si>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</si>
  <si>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</si>
  <si>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</si>
  <si>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</si>
  <si>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</si>
  <si>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</si>
  <si>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</si>
  <si>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</si>
  <si>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</si>
  <si>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</si>
  <si>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</si>
  <si>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</si>
  <si>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</si>
  <si>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</si>
  <si>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</si>
  <si>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</si>
  <si>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</si>
  <si>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</si>
  <si>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</si>
  <si>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</si>
  <si>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perdida de activos fijosy/o bienes de consumo</t>
  </si>
  <si>
    <t>falta de idoneidad del personal que realiza las actividades de almacen</t>
  </si>
  <si>
    <t xml:space="preserve">ausencia de herramienta de comunicación y control entre los procesos </t>
  </si>
  <si>
    <t>dificultad en el cumplimentos de los objetivos institucinales</t>
  </si>
  <si>
    <t xml:space="preserve">investigaciones Administrativas, disciplinarias y fiscales </t>
  </si>
  <si>
    <t xml:space="preserve">hallazgos por procesos de auditorias </t>
  </si>
  <si>
    <t xml:space="preserve">Herramientas de gestion para el manejo y control e los bienes y/o activos de consumo </t>
  </si>
  <si>
    <t xml:space="preserve">Diseñar mecanismos de comunicación con los procesos que permita facilitar la gestion de control de inventarios. </t>
  </si>
  <si>
    <t>Comunicaciones escritas, correos electronicos, fotografias y videos</t>
  </si>
  <si>
    <t>procedimientos y/o anexos requeridos</t>
  </si>
  <si>
    <t>realizar trimestralmente mesas de trabajo con el fin de socializar la informacion correspondientes a los procesos del manejo de inventarios</t>
  </si>
  <si>
    <t xml:space="preserve">Actas de reunion </t>
  </si>
  <si>
    <t>requerir la reposicion del bien y/o garantia</t>
  </si>
  <si>
    <t>se encuenta en construccion la totalidad de los proesos de control</t>
  </si>
  <si>
    <t>se encuentran programadas para el ultimo trimestre del año</t>
  </si>
  <si>
    <t>a la fecha no se ha presentado ningun siniestro, en el momento que se presene se aplicará la medida correctiva</t>
  </si>
  <si>
    <t>SGC</t>
  </si>
  <si>
    <t xml:space="preserve">la suspensión de la prestacion de los servicios generales (publicos y aseo y cafeteria y vigilancia, papeleria)  </t>
  </si>
  <si>
    <t xml:space="preserve">falta de recursos financieros </t>
  </si>
  <si>
    <t>errores en la planeacion.</t>
  </si>
  <si>
    <t>falta de idoneidad del personal que realiza los procesos</t>
  </si>
  <si>
    <t xml:space="preserve">incumplimiento por parte del proveedor en la prestacion del servicio </t>
  </si>
  <si>
    <t>dificultad en el cumplimentos de los objetivos institucionales</t>
  </si>
  <si>
    <t>establecer y ejecutar el procedimiento administrativo de pago de servicios publicos</t>
  </si>
  <si>
    <t>base de datos con proyeccion presupuestal</t>
  </si>
  <si>
    <t>mesa de trabajo para realizar la proyeccion financiera y presupuestal</t>
  </si>
  <si>
    <t>formato de solicitud de reposicion imprevistos siniestros</t>
  </si>
  <si>
    <t>Activacion del servicio y/o  terminacion del contrato</t>
  </si>
  <si>
    <t xml:space="preserve">se envuentra en construccion el instructivo de  manejo de servicios publlicos </t>
  </si>
  <si>
    <t>oficiar al proveedor por incumplimiento en la prestacion del servicio</t>
  </si>
  <si>
    <t xml:space="preserve">se cuenta con las obligaciines contractuales y los apoyos a la supervison para el seguimiento de la ejecicion de los contratos </t>
  </si>
  <si>
    <t xml:space="preserve">se formalizaran las mesa de trabajo para la proyeccion de presupuesto. </t>
  </si>
  <si>
    <t>perdida, manipulacion, alteracion y deterioro de la informacion de gestion.</t>
  </si>
  <si>
    <t>ausencia de herramienta que permitan un control de la informacion que se maneja y se custodia</t>
  </si>
  <si>
    <t>falta de idoneidad del personal que genera la documentacion y de quien la custodia.</t>
  </si>
  <si>
    <t xml:space="preserve">La no existencia de mecanismos que permitan realizar un seguimiento a la informacion y al personal que la resguarda. </t>
  </si>
  <si>
    <t>Ausencia de la infraestructura  para el archivo de gestion para la custodia de la documentacion.</t>
  </si>
  <si>
    <t>consecuencias penales</t>
  </si>
  <si>
    <t>perdida de la transabilidad de la informacion y memoria institucional</t>
  </si>
  <si>
    <t>Posibles investigaciones de entes de control</t>
  </si>
  <si>
    <t>crear formatos que permitan controlar el flujo de prestamo y devolución de los documentos</t>
  </si>
  <si>
    <t>realizar mesas de socializacion sobre los lineamientos para el manejo de la documentacion</t>
  </si>
  <si>
    <t>generar un canal de comunicación hacia todos lo funcionarios y contratistas del instituto indicando los riesgos e implicaciones legales y administrativas deribadas de la inadecuada gestion documental por negligancia en su custodia y administracion</t>
  </si>
  <si>
    <t>instauracion de camaras para la vigilancia del personal encargado de la gestion documental.</t>
  </si>
  <si>
    <t>instaurar el programa de  la nube el cual nos permite tener la informacion digital.</t>
  </si>
  <si>
    <t>formatos de prestamo, base de datos digital de los prestamos.</t>
  </si>
  <si>
    <t>actas de reunion, fotos y videos</t>
  </si>
  <si>
    <t>correos electronicos, actas de reunion, registros foto graficos.</t>
  </si>
  <si>
    <t>videos e imágenes de tv.</t>
  </si>
  <si>
    <t>documentación digital</t>
  </si>
  <si>
    <t>intaurar el programa de  la nube el cual nos permite tener la informacion digital.</t>
  </si>
  <si>
    <t>se encuentra en construcción</t>
  </si>
  <si>
    <t xml:space="preserve">esta en accion </t>
  </si>
  <si>
    <t>plan que esta en construccion</t>
  </si>
  <si>
    <t>se verifica a final de mes</t>
  </si>
  <si>
    <t>GESTIÓN ADMINISTRATIVA Y DOCUMENTAL</t>
  </si>
  <si>
    <t>El riesgo identificado se encuentra controlado, con las acciones que se han implementado.</t>
  </si>
  <si>
    <t xml:space="preserve">Se encuentra controlado el riesgo , Se recomienda hacer seguimiento permanente a las acciones de control establecidas para mantener controlado el riesgo.                                                                               </t>
  </si>
  <si>
    <t>Se remitieron correo electrónicos a los contratistas y a los funcionarios o contratistas responsables de bienes informando los procedimientos: toma física de inventario, Procedimiento baja de bienes y destino final, Manejo de Bienes en el almacén</t>
  </si>
  <si>
    <t>Se esta implementando los formatos toma física de inventario, Procedimiento baja de bienes y destino final, Manejo de Bienes en el almacén.</t>
  </si>
  <si>
    <t>Se realizaron reunión para la ejecucion de la toma fisisca de inventario explicando el proceso a realizar.</t>
  </si>
  <si>
    <t>requerir la informacion de lo sucedido y reportarlo al lider del proceso.</t>
  </si>
  <si>
    <t>Se perdio un lector de microchips, se requierió la informacion de lo sucedido y reportarlo al lider del proceso.
Reportar a la aseguradora la perdida para hacer efectiva la póliza.</t>
  </si>
  <si>
    <t>Se implementó el procedimiento de trámite para pago de servicios públicos.</t>
  </si>
  <si>
    <t>Los contratistas y proveedores han cumplido con lo establecido en los contratos.</t>
  </si>
  <si>
    <t>Se realizaron las proyecciones de presupuesto a través de correo electrónico conforme a la normatividad.</t>
  </si>
  <si>
    <t>Se efectuaron capacitaciones sobre los procedimientos y reglamento aprobado.</t>
  </si>
  <si>
    <t>En archivo central se tiene implementado el formato de planilla de préstamos para el control de la documentación, adicionalmente en gestión contractual se implemento el manejo de estos formatos a partir del mes de enero. 
Se documentó el Reglamento de servicio de préstamo y consulta de expedientes documentales</t>
  </si>
  <si>
    <t>generar un canal de comunicación hacia todos lo funcionarios y contratistas del instituto indicando los riesgos e implicaciones legales y administrativas derivadas de la inadecuada gestion documental por negligencia en su custodia y administracion</t>
  </si>
  <si>
    <t>En las capacitaciones realizadas en el 2019 de gestión documental se  incluyó el tema del Acuerdo 007 del 2014 emitido por AGN, que hace alusión a la guía de perdida de información documental.</t>
  </si>
  <si>
    <t>Las camaras han sido ubicadas en el piso 4 y en el auditorio con el fin de controlar el ingreso de personal no autorizado al archivo de gestión.</t>
  </si>
  <si>
    <t>Instauracion de camaras para la vigilancia del personal encargado de la gestion documental.</t>
  </si>
  <si>
    <t>Las tablas de retencion documental se encuentran colgadas en la pagina web del Instituto conforme al cumplimiento de la politica  de transparencia y del derecho de acceso a la información publica nacional y otras disposiciones-Ley 1712 del 2014.
De la misma manera, se tiene publicado el programa de gestión documental y Plan Institucional de Archivo.
http://www.proteccionanimalbogota.gov.co/transparencia/instrumentos-gestion-informacion-publica/gesti%C3%B3n-documental/programa-gestion
http://www.proteccionanimalbogota.gov.co/transparencia/instrumentos-gestion-informacion-publica/gesti%C3%B3n-documental/tabla-retenci%C3%B3n-documental#overlay-context=transparencia/instrumentos-gestion-informacion-publica/gesti%25C3%25B3n-documental/programa-gestion</t>
  </si>
  <si>
    <t xml:space="preserve">SEGUIMIENTO A DICIEMBRE-2019 CONTROL INTERNO </t>
  </si>
  <si>
    <t>SEGUIMIENTO DE AUTOCONTROL POR PARTE DEL RESPONSABLE DEL PROCESO ( A DICIEMBRE 2019) Y MONITOREO POR PARTE DE LA OFICINA ASESORA DE PLANEACIÓN Y RESPONSABLE DEL PROCESO</t>
  </si>
  <si>
    <t>SEGUIMIENTO A LAS ACCIONES DE MANEJO y  CONTROLES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</si>
</sst>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5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0"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42" xfId="0" applyFont="1" applyBorder="1" applyAlignment="1" applyProtection="1">
      <alignment horizontal="justify"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43"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17" fontId="54" fillId="0" borderId="42" xfId="0" applyNumberFormat="1"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4" fillId="0" borderId="28" xfId="0" applyFont="1" applyBorder="1" applyAlignment="1" applyProtection="1">
      <alignment vertical="center" wrapText="1"/>
      <protection locked="0"/>
    </xf>
    <xf numFmtId="0" fontId="0" fillId="0" borderId="1" xfId="0" applyBorder="1" applyAlignment="1">
      <alignment horizontal="center"/>
    </xf>
    <xf numFmtId="0" fontId="54" fillId="0" borderId="1" xfId="0" applyFont="1" applyBorder="1" applyAlignment="1">
      <alignment horizontal="left" vertical="top" wrapText="1"/>
    </xf>
    <xf numFmtId="0" fontId="53" fillId="0" borderId="1" xfId="0" applyFont="1" applyBorder="1"/>
    <xf numFmtId="0" fontId="54" fillId="0" borderId="1" xfId="0" applyFont="1" applyBorder="1" applyAlignment="1">
      <alignment vertical="top" wrapText="1"/>
    </xf>
    <xf numFmtId="0" fontId="54" fillId="0" borderId="43" xfId="0" applyFont="1" applyBorder="1" applyAlignment="1" applyProtection="1">
      <alignment vertical="center" wrapText="1"/>
      <protection locked="0"/>
    </xf>
    <xf numFmtId="0" fontId="1" fillId="14" borderId="45"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5"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0" fillId="0" borderId="1" xfId="0" applyBorder="1" applyAlignment="1">
      <alignment horizontal="center" wrapText="1"/>
    </xf>
    <xf numFmtId="0" fontId="63" fillId="0" borderId="1" xfId="0" applyFont="1" applyBorder="1" applyAlignment="1">
      <alignment horizontal="center"/>
    </xf>
    <xf numFmtId="0" fontId="67" fillId="0" borderId="1" xfId="0" applyFont="1" applyBorder="1" applyAlignment="1">
      <alignment horizontal="center"/>
    </xf>
    <xf numFmtId="0" fontId="25" fillId="0" borderId="26" xfId="0" applyFont="1" applyBorder="1" applyAlignment="1">
      <alignment horizontal="center" vertical="center"/>
    </xf>
    <xf numFmtId="0" fontId="25" fillId="0" borderId="48"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42"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6" fillId="0" borderId="49" xfId="0" applyFont="1" applyBorder="1" applyAlignment="1" applyProtection="1">
      <alignment horizontal="center" vertical="center" wrapText="1"/>
      <protection locked="0"/>
    </xf>
    <xf numFmtId="0" fontId="56" fillId="0" borderId="48"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0" fontId="56" fillId="0" borderId="51"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6" fillId="0" borderId="27" xfId="0" applyFont="1" applyBorder="1" applyAlignment="1" applyProtection="1">
      <alignment horizontal="center" vertical="center" wrapText="1"/>
      <protection locked="0"/>
    </xf>
    <xf numFmtId="0" fontId="56" fillId="0" borderId="58"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42" xfId="0" applyFont="1" applyBorder="1" applyAlignment="1" applyProtection="1">
      <alignment horizontal="center" vertical="center" textRotation="90" wrapText="1"/>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42" xfId="0" applyFont="1" applyFill="1" applyBorder="1" applyAlignment="1" applyProtection="1">
      <alignment horizontal="center" vertical="center" wrapText="1"/>
      <protection locked="0"/>
    </xf>
    <xf numFmtId="0" fontId="54" fillId="0" borderId="56"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57" xfId="0" applyFont="1" applyBorder="1" applyAlignment="1" applyProtection="1">
      <alignment horizontal="center" vertical="center"/>
      <protection hidden="1"/>
    </xf>
    <xf numFmtId="0" fontId="54" fillId="0" borderId="53" xfId="0" applyFont="1" applyBorder="1" applyAlignment="1" applyProtection="1">
      <alignment horizontal="center" vertical="center"/>
      <protection hidden="1"/>
    </xf>
    <xf numFmtId="0" fontId="54" fillId="0" borderId="54" xfId="0" applyFont="1" applyBorder="1" applyAlignment="1" applyProtection="1">
      <alignment horizontal="center" vertical="center"/>
      <protection hidden="1"/>
    </xf>
    <xf numFmtId="0" fontId="54" fillId="0" borderId="55" xfId="0" applyFont="1" applyBorder="1" applyAlignment="1" applyProtection="1">
      <alignment horizontal="center" vertical="center"/>
      <protection hidden="1"/>
    </xf>
    <xf numFmtId="0" fontId="65" fillId="0" borderId="9" xfId="0" applyFont="1" applyBorder="1" applyAlignment="1" applyProtection="1">
      <alignment horizontal="center" vertical="center" textRotation="90" wrapText="1"/>
      <protection locked="0"/>
    </xf>
    <xf numFmtId="1" fontId="54" fillId="0" borderId="53" xfId="0" applyNumberFormat="1" applyFont="1" applyBorder="1" applyAlignment="1" applyProtection="1">
      <alignment horizontal="center" vertical="center"/>
      <protection hidden="1"/>
    </xf>
    <xf numFmtId="1" fontId="54" fillId="0" borderId="54" xfId="0" applyNumberFormat="1" applyFont="1" applyBorder="1" applyAlignment="1" applyProtection="1">
      <alignment horizontal="center" vertical="center"/>
      <protection hidden="1"/>
    </xf>
    <xf numFmtId="1" fontId="54" fillId="0" borderId="55" xfId="0" applyNumberFormat="1"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2" xfId="0" applyFont="1" applyFill="1" applyBorder="1" applyAlignment="1">
      <alignment horizontal="center" vertical="center" wrapText="1"/>
    </xf>
    <xf numFmtId="0" fontId="71"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51" fillId="27" borderId="59"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6" fillId="0" borderId="59"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14" borderId="59"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60" xfId="0" applyFont="1" applyFill="1" applyBorder="1" applyAlignment="1" applyProtection="1">
      <alignment horizontal="center" vertical="center" wrapText="1"/>
      <protection locked="0"/>
    </xf>
    <xf numFmtId="0" fontId="56" fillId="0" borderId="60" xfId="0" applyFont="1" applyBorder="1" applyAlignment="1" applyProtection="1">
      <alignment horizontal="center" vertical="center"/>
      <protection locked="0"/>
    </xf>
    <xf numFmtId="0" fontId="56" fillId="14" borderId="1" xfId="0" applyFont="1" applyFill="1" applyBorder="1" applyAlignment="1" applyProtection="1">
      <alignment horizontal="center" vertical="center" wrapText="1"/>
      <protection locked="0"/>
    </xf>
    <xf numFmtId="0" fontId="51" fillId="27" borderId="60" xfId="10" applyFill="1" applyBorder="1" applyAlignment="1">
      <alignment horizontal="center" vertical="center"/>
    </xf>
    <xf numFmtId="0" fontId="51" fillId="27" borderId="61" xfId="10" applyFill="1" applyBorder="1" applyAlignment="1">
      <alignment horizontal="center" vertical="center"/>
    </xf>
    <xf numFmtId="0" fontId="51" fillId="27" borderId="28" xfId="10" applyFill="1" applyBorder="1" applyAlignment="1">
      <alignment horizontal="center" vertic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4" fillId="28" borderId="59"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60" xfId="0" applyFont="1" applyFill="1" applyBorder="1" applyAlignment="1">
      <alignment horizontal="center" vertical="center" wrapText="1"/>
    </xf>
    <xf numFmtId="0" fontId="74" fillId="28" borderId="61"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9"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0"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5" fillId="28" borderId="19" xfId="10" applyFont="1" applyFill="1" applyBorder="1" applyAlignment="1">
      <alignment horizontal="center" vertical="center" wrapText="1"/>
    </xf>
    <xf numFmtId="0" fontId="75"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54"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6" fillId="26" borderId="2" xfId="10" applyFont="1" applyFill="1" applyBorder="1" applyAlignment="1">
      <alignment horizontal="center" vertical="center" wrapText="1"/>
    </xf>
    <xf numFmtId="0" fontId="76" fillId="26" borderId="17" xfId="10" applyFont="1" applyFill="1" applyBorder="1" applyAlignment="1">
      <alignment horizontal="center" vertical="center" wrapText="1"/>
    </xf>
    <xf numFmtId="0" fontId="76" fillId="26" borderId="22" xfId="10" applyFont="1" applyFill="1" applyBorder="1" applyAlignment="1">
      <alignment horizontal="center" vertical="center" wrapText="1"/>
    </xf>
    <xf numFmtId="0" fontId="76" fillId="26" borderId="3" xfId="10" applyFont="1" applyFill="1" applyBorder="1" applyAlignment="1">
      <alignment horizontal="center" vertical="center" wrapText="1"/>
    </xf>
    <xf numFmtId="0" fontId="76" fillId="26" borderId="1" xfId="10" applyFont="1" applyFill="1" applyBorder="1" applyAlignment="1">
      <alignment horizontal="center" vertical="center" wrapText="1"/>
    </xf>
    <xf numFmtId="0" fontId="76" fillId="26" borderId="10" xfId="1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8" fillId="0" borderId="1" xfId="0" applyFont="1" applyBorder="1" applyAlignment="1">
      <alignment horizontal="center"/>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9"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7" fillId="26" borderId="3" xfId="0" applyFont="1" applyFill="1" applyBorder="1" applyAlignment="1">
      <alignment horizontal="center" vertical="center" textRotation="90" wrapText="1"/>
    </xf>
    <xf numFmtId="0" fontId="77" fillId="26" borderId="4" xfId="0" applyFont="1" applyFill="1" applyBorder="1" applyAlignment="1">
      <alignment horizontal="center" vertical="center" textRotation="90" wrapText="1"/>
    </xf>
    <xf numFmtId="0" fontId="77" fillId="26" borderId="1" xfId="0" applyFont="1" applyFill="1" applyBorder="1" applyAlignment="1">
      <alignment horizontal="center" vertical="center" textRotation="90" wrapText="1"/>
    </xf>
    <xf numFmtId="0" fontId="77" fillId="26" borderId="18" xfId="0" applyFont="1" applyFill="1" applyBorder="1" applyAlignment="1">
      <alignment horizontal="center" vertical="center" textRotation="90" wrapText="1"/>
    </xf>
    <xf numFmtId="0" fontId="77" fillId="26" borderId="10" xfId="0" applyFont="1" applyFill="1" applyBorder="1" applyAlignment="1">
      <alignment horizontal="center" vertical="center" textRotation="90" wrapText="1"/>
    </xf>
    <xf numFmtId="0" fontId="77"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3" fillId="0" borderId="26" xfId="0" applyFont="1" applyBorder="1" applyAlignment="1">
      <alignment horizontal="center"/>
    </xf>
    <xf numFmtId="0" fontId="68" fillId="25" borderId="54"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9"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0" xfId="0" applyFont="1" applyFill="1" applyBorder="1" applyAlignment="1">
      <alignment horizontal="center" vertical="center"/>
    </xf>
    <xf numFmtId="0" fontId="40" fillId="35" borderId="61"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0"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27" xfId="0" applyFont="1" applyBorder="1" applyAlignment="1" applyProtection="1">
      <alignment horizontal="center" vertical="center" wrapText="1"/>
      <protection hidden="1"/>
    </xf>
    <xf numFmtId="0" fontId="54" fillId="0" borderId="49" xfId="0" applyFont="1" applyBorder="1" applyAlignment="1" applyProtection="1">
      <alignment horizontal="center" vertical="center" wrapText="1"/>
      <protection hidden="1"/>
    </xf>
    <xf numFmtId="0" fontId="54" fillId="0" borderId="50" xfId="0" applyFont="1" applyBorder="1" applyAlignment="1" applyProtection="1">
      <alignment horizontal="center" vertical="center" wrapText="1"/>
      <protection hidden="1"/>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40" fillId="27" borderId="59"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0" xfId="0" applyFont="1" applyFill="1" applyBorder="1" applyAlignment="1">
      <alignment horizontal="center" vertical="center"/>
    </xf>
    <xf numFmtId="0" fontId="40" fillId="27" borderId="61" xfId="0" applyFont="1" applyFill="1" applyBorder="1" applyAlignment="1">
      <alignment horizontal="center" vertical="center"/>
    </xf>
    <xf numFmtId="0" fontId="40" fillId="27" borderId="28" xfId="0" applyFont="1" applyFill="1" applyBorder="1" applyAlignment="1">
      <alignment horizontal="center" vertical="center"/>
    </xf>
    <xf numFmtId="0" fontId="74" fillId="25" borderId="59"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60" xfId="0" applyFont="1" applyFill="1" applyBorder="1" applyAlignment="1">
      <alignment horizontal="center" vertical="center" wrapText="1"/>
    </xf>
    <xf numFmtId="0" fontId="74" fillId="25" borderId="61"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40" fillId="36" borderId="59"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0"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56" fillId="0" borderId="68" xfId="0" applyFont="1" applyBorder="1" applyAlignment="1" applyProtection="1">
      <alignment horizontal="center" vertical="center"/>
      <protection locked="0"/>
    </xf>
    <xf numFmtId="0" fontId="54" fillId="0" borderId="0" xfId="0" applyFont="1" applyAlignment="1">
      <alignment horizontal="center"/>
    </xf>
    <xf numFmtId="0" fontId="54" fillId="0" borderId="59"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60" xfId="0" applyFont="1" applyBorder="1" applyAlignment="1" applyProtection="1">
      <alignment horizontal="center" vertical="center" wrapText="1"/>
      <protection locked="0"/>
    </xf>
    <xf numFmtId="0" fontId="54" fillId="0" borderId="61"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54" fillId="0" borderId="51" xfId="0" applyFont="1" applyBorder="1" applyAlignment="1" applyProtection="1">
      <alignment horizontal="center" vertical="center" wrapText="1"/>
      <protection hidden="1"/>
    </xf>
    <xf numFmtId="0" fontId="72" fillId="31" borderId="59"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49" xfId="0" applyFill="1" applyBorder="1" applyAlignment="1">
      <alignment horizontal="left" vertical="top" wrapText="1"/>
    </xf>
    <xf numFmtId="0" fontId="0" fillId="14" borderId="48" xfId="0" applyFill="1" applyBorder="1" applyAlignment="1">
      <alignment horizontal="left" vertical="top"/>
    </xf>
    <xf numFmtId="0" fontId="0" fillId="14" borderId="7" xfId="0" applyFill="1" applyBorder="1" applyAlignment="1">
      <alignment horizontal="left" vertical="top"/>
    </xf>
    <xf numFmtId="0" fontId="62" fillId="14" borderId="25" xfId="0" applyFont="1" applyFill="1" applyBorder="1" applyAlignment="1">
      <alignment horizontal="center" vertical="center" wrapText="1"/>
    </xf>
    <xf numFmtId="0" fontId="62" fillId="14" borderId="66"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8" xfId="0" applyFill="1" applyBorder="1" applyAlignment="1">
      <alignment horizontal="left" vertical="top" wrapText="1"/>
    </xf>
    <xf numFmtId="0" fontId="0" fillId="14" borderId="7" xfId="0" applyFill="1" applyBorder="1" applyAlignment="1">
      <alignment horizontal="left" vertical="top" wrapText="1"/>
    </xf>
    <xf numFmtId="0" fontId="5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8" xfId="0" applyFill="1" applyBorder="1" applyAlignment="1">
      <alignment horizontal="justify" vertical="center"/>
    </xf>
    <xf numFmtId="0" fontId="0" fillId="14" borderId="39" xfId="0" applyFill="1" applyBorder="1" applyAlignment="1">
      <alignment horizontal="justify" vertical="center"/>
    </xf>
    <xf numFmtId="0" fontId="0" fillId="14" borderId="52" xfId="0" applyFill="1" applyBorder="1" applyAlignment="1">
      <alignment horizontal="justify" vertical="center"/>
    </xf>
    <xf numFmtId="0" fontId="62" fillId="14" borderId="65" xfId="0" applyFont="1" applyFill="1" applyBorder="1" applyAlignment="1">
      <alignment horizontal="center" vertical="center" wrapText="1"/>
    </xf>
    <xf numFmtId="0" fontId="0" fillId="14" borderId="51" xfId="0" applyFill="1" applyBorder="1" applyAlignment="1">
      <alignment horizontal="left" vertical="top" wrapText="1"/>
    </xf>
    <xf numFmtId="0" fontId="0" fillId="14" borderId="52" xfId="0" applyFill="1" applyBorder="1" applyAlignment="1">
      <alignment horizontal="left" vertical="top"/>
    </xf>
    <xf numFmtId="0" fontId="0" fillId="14" borderId="38" xfId="0" applyFill="1" applyBorder="1" applyAlignment="1">
      <alignment horizontal="left" vertical="top"/>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58" xfId="0" applyFill="1" applyBorder="1" applyAlignment="1">
      <alignment horizontal="justify" vertical="center"/>
    </xf>
    <xf numFmtId="0" fontId="62" fillId="21" borderId="26" xfId="0" applyFont="1" applyFill="1" applyBorder="1" applyAlignment="1">
      <alignment horizontal="center"/>
    </xf>
    <xf numFmtId="0" fontId="62" fillId="21" borderId="48" xfId="0" applyFont="1" applyFill="1" applyBorder="1" applyAlignment="1">
      <alignment horizontal="center"/>
    </xf>
    <xf numFmtId="0" fontId="62" fillId="21" borderId="7" xfId="0" applyFont="1" applyFill="1" applyBorder="1" applyAlignment="1">
      <alignment horizontal="center"/>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3" fillId="0" borderId="1" xfId="12" applyBorder="1" applyAlignment="1">
      <alignment horizontal="left" vertical="center" wrapText="1"/>
    </xf>
    <xf numFmtId="0" fontId="3" fillId="0" borderId="67" xfId="12" applyBorder="1" applyAlignment="1">
      <alignment horizontal="center" vertical="center" wrapText="1"/>
    </xf>
    <xf numFmtId="0" fontId="3" fillId="0" borderId="57" xfId="12" applyBorder="1" applyAlignment="1">
      <alignment horizontal="center" vertical="center" wrapText="1"/>
    </xf>
    <xf numFmtId="0" fontId="78" fillId="36" borderId="19" xfId="0" applyFont="1" applyFill="1" applyBorder="1" applyAlignment="1">
      <alignment horizontal="center" vertical="center"/>
    </xf>
    <xf numFmtId="0" fontId="78"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5" xfId="12" applyFont="1" applyFill="1" applyBorder="1" applyAlignment="1">
      <alignment horizontal="center" vertical="center" wrapText="1"/>
    </xf>
    <xf numFmtId="0" fontId="11" fillId="15" borderId="54"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5" xfId="12" applyFont="1" applyFill="1" applyBorder="1" applyAlignment="1">
      <alignment horizontal="center" vertical="center" wrapText="1"/>
    </xf>
    <xf numFmtId="0" fontId="11" fillId="16" borderId="54"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5" xfId="12" applyFont="1" applyFill="1" applyBorder="1" applyAlignment="1">
      <alignment horizontal="center" vertical="center" wrapText="1"/>
    </xf>
    <xf numFmtId="0" fontId="11" fillId="13" borderId="54"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5" xfId="12" applyFont="1" applyFill="1" applyBorder="1" applyAlignment="1">
      <alignment horizontal="center" vertical="center" wrapText="1"/>
    </xf>
    <xf numFmtId="0" fontId="12" fillId="12" borderId="54"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5" xfId="12" applyFont="1" applyFill="1" applyBorder="1" applyAlignment="1">
      <alignment horizontal="center" vertical="center"/>
    </xf>
    <xf numFmtId="0" fontId="5" fillId="2" borderId="54"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5" xfId="12" applyFont="1" applyFill="1" applyBorder="1" applyAlignment="1">
      <alignment horizontal="center" vertical="center"/>
    </xf>
    <xf numFmtId="0" fontId="11" fillId="15" borderId="54"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5" xfId="12" applyFont="1" applyFill="1" applyBorder="1" applyAlignment="1">
      <alignment horizontal="center" vertical="center"/>
    </xf>
    <xf numFmtId="0" fontId="11" fillId="16" borderId="54"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5" xfId="12" applyFont="1" applyFill="1" applyBorder="1" applyAlignment="1">
      <alignment horizontal="center" vertical="center"/>
    </xf>
    <xf numFmtId="0" fontId="5" fillId="11" borderId="54"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5" xfId="12" applyFont="1" applyFill="1" applyBorder="1" applyAlignment="1">
      <alignment horizontal="center" vertical="center"/>
    </xf>
    <xf numFmtId="0" fontId="11" fillId="13" borderId="54"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6"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5" xfId="12" applyFont="1" applyFill="1" applyBorder="1" applyAlignment="1">
      <alignment horizontal="center" vertical="center" wrapText="1"/>
    </xf>
    <xf numFmtId="0" fontId="11" fillId="12" borderId="54"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1" fillId="39" borderId="29" xfId="0" applyFont="1" applyFill="1" applyBorder="1" applyAlignment="1">
      <alignment horizontal="center" vertical="center" wrapText="1"/>
    </xf>
    <xf numFmtId="0" fontId="71" fillId="39" borderId="31" xfId="0" applyFont="1" applyFill="1" applyBorder="1" applyAlignment="1">
      <alignment horizontal="center" vertical="center" wrapText="1"/>
    </xf>
    <xf numFmtId="0" fontId="71" fillId="39" borderId="46" xfId="0" applyFont="1" applyFill="1" applyBorder="1" applyAlignment="1">
      <alignment horizontal="center" vertical="center" wrapText="1"/>
    </xf>
    <xf numFmtId="0" fontId="71" fillId="39" borderId="47" xfId="0" applyFont="1" applyFill="1" applyBorder="1" applyAlignment="1">
      <alignment horizontal="center" vertical="center" wrapText="1"/>
    </xf>
    <xf numFmtId="0" fontId="71" fillId="39" borderId="32" xfId="0" applyFont="1" applyFill="1" applyBorder="1" applyAlignment="1">
      <alignment horizontal="center" vertical="center" wrapText="1"/>
    </xf>
    <xf numFmtId="0" fontId="71" fillId="39" borderId="34" xfId="0" applyFont="1" applyFill="1" applyBorder="1" applyAlignment="1">
      <alignment horizontal="center" vertical="center" wrapText="1"/>
    </xf>
    <xf numFmtId="0" fontId="0" fillId="0" borderId="0" xfId="0" applyAlignment="1">
      <alignment horizontal="center" wrapText="1"/>
    </xf>
    <xf numFmtId="0" fontId="62" fillId="39" borderId="26" xfId="0" applyFont="1" applyFill="1" applyBorder="1" applyAlignment="1">
      <alignment horizontal="center" vertical="center"/>
    </xf>
    <xf numFmtId="0" fontId="62" fillId="39" borderId="48" xfId="0" applyFont="1" applyFill="1" applyBorder="1" applyAlignment="1">
      <alignment horizontal="center" vertical="center"/>
    </xf>
    <xf numFmtId="0" fontId="62" fillId="39"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62" fillId="33" borderId="25"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9" fillId="40" borderId="59" xfId="0" applyFont="1" applyFill="1" applyBorder="1" applyAlignment="1">
      <alignment horizontal="center" vertical="center"/>
    </xf>
    <xf numFmtId="0" fontId="79" fillId="40" borderId="35" xfId="0" applyFont="1" applyFill="1" applyBorder="1" applyAlignment="1">
      <alignment horizontal="center" vertical="center"/>
    </xf>
    <xf numFmtId="0" fontId="79" fillId="40" borderId="37" xfId="0" applyFont="1" applyFill="1" applyBorder="1" applyAlignment="1">
      <alignment horizontal="center" vertical="center"/>
    </xf>
    <xf numFmtId="0" fontId="79" fillId="40" borderId="20" xfId="0" applyFont="1" applyFill="1" applyBorder="1" applyAlignment="1">
      <alignment horizontal="center" vertical="center"/>
    </xf>
    <xf numFmtId="0" fontId="79" fillId="40" borderId="0" xfId="0" applyFont="1" applyFill="1" applyAlignment="1">
      <alignment horizontal="center" vertical="center"/>
    </xf>
    <xf numFmtId="0" fontId="79" fillId="40" borderId="21" xfId="0" applyFont="1" applyFill="1" applyBorder="1" applyAlignment="1">
      <alignment horizontal="center" vertical="center"/>
    </xf>
    <xf numFmtId="0" fontId="79" fillId="40" borderId="60" xfId="0" applyFont="1" applyFill="1" applyBorder="1" applyAlignment="1">
      <alignment horizontal="center" vertical="center"/>
    </xf>
    <xf numFmtId="0" fontId="79" fillId="40" borderId="61" xfId="0" applyFont="1" applyFill="1" applyBorder="1" applyAlignment="1">
      <alignment horizontal="center" vertical="center"/>
    </xf>
    <xf numFmtId="0" fontId="79" fillId="40" borderId="28" xfId="0" applyFont="1" applyFill="1" applyBorder="1" applyAlignment="1">
      <alignment horizontal="center" vertical="center"/>
    </xf>
    <xf numFmtId="0" fontId="53" fillId="0" borderId="45" xfId="0" applyFont="1" applyBorder="1" applyAlignment="1">
      <alignment horizontal="center" vertical="center"/>
    </xf>
    <xf numFmtId="0" fontId="53" fillId="0" borderId="54" xfId="0" applyFont="1" applyBorder="1" applyAlignment="1">
      <alignment horizontal="center" vertical="center"/>
    </xf>
    <xf numFmtId="0" fontId="53" fillId="0" borderId="25" xfId="0" applyFont="1" applyBorder="1" applyAlignment="1">
      <alignment horizontal="center" vertical="center"/>
    </xf>
    <xf numFmtId="0" fontId="68" fillId="27" borderId="8" xfId="0" applyFont="1" applyFill="1" applyBorder="1" applyAlignment="1">
      <alignment horizontal="center" vertical="center" wrapText="1"/>
    </xf>
    <xf numFmtId="0" fontId="63" fillId="0" borderId="0" xfId="0" applyFont="1" applyBorder="1" applyAlignment="1">
      <alignment horizontal="center"/>
    </xf>
    <xf numFmtId="0" fontId="67" fillId="0" borderId="0" xfId="0" applyFont="1" applyBorder="1" applyAlignment="1"/>
    <xf numFmtId="0" fontId="63" fillId="0" borderId="7" xfId="0" applyFont="1" applyBorder="1"/>
    <xf numFmtId="0" fontId="60" fillId="0" borderId="7" xfId="0" applyFont="1" applyBorder="1"/>
    <xf numFmtId="0" fontId="67" fillId="0" borderId="0" xfId="0" applyFont="1" applyBorder="1" applyAlignment="1">
      <alignment horizontal="center"/>
    </xf>
    <xf numFmtId="0" fontId="8" fillId="0" borderId="0" xfId="0" applyFont="1" applyBorder="1" applyAlignment="1">
      <alignment horizontal="center"/>
    </xf>
    <xf numFmtId="0" fontId="40" fillId="27" borderId="59" xfId="0" applyFont="1" applyFill="1" applyBorder="1" applyAlignment="1">
      <alignment horizontal="center" vertical="center" wrapText="1"/>
    </xf>
    <xf numFmtId="0" fontId="40" fillId="27" borderId="35"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0" fillId="27" borderId="60" xfId="0" applyFont="1" applyFill="1" applyBorder="1" applyAlignment="1">
      <alignment horizontal="center" vertical="center" wrapText="1"/>
    </xf>
    <xf numFmtId="0" fontId="40" fillId="27" borderId="61" xfId="0" applyFont="1" applyFill="1" applyBorder="1" applyAlignment="1">
      <alignment horizontal="center" vertical="center" wrapText="1"/>
    </xf>
    <xf numFmtId="0" fontId="40" fillId="27" borderId="28" xfId="0" applyFont="1" applyFill="1" applyBorder="1" applyAlignment="1">
      <alignment horizontal="center" vertical="center" wrapText="1"/>
    </xf>
    <xf numFmtId="0" fontId="54" fillId="0" borderId="5" xfId="0" applyFont="1" applyBorder="1" applyAlignment="1" applyProtection="1">
      <alignment horizontal="left" vertical="center" wrapText="1"/>
      <protection locked="0"/>
    </xf>
    <xf numFmtId="0" fontId="54" fillId="0" borderId="8" xfId="0" applyFont="1" applyBorder="1" applyAlignment="1" applyProtection="1">
      <alignment horizontal="left" vertical="center" wrapText="1"/>
      <protection locked="0"/>
    </xf>
    <xf numFmtId="0" fontId="54" fillId="0" borderId="42" xfId="0" applyFont="1" applyBorder="1" applyAlignment="1" applyProtection="1">
      <alignment horizontal="left" vertical="center" wrapText="1"/>
      <protection locked="0"/>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37FBAB0-9CC1-482B-B2DA-3E1F130745A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34" name="Imagen 2">
          <a:extLst>
            <a:ext uri="{FF2B5EF4-FFF2-40B4-BE49-F238E27FC236}">
              <a16:creationId xmlns:a16="http://schemas.microsoft.com/office/drawing/2014/main" id="{72B3A923-2489-4BC7-AA98-BC3459D3C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35" name="Imagen 3">
          <a:extLst>
            <a:ext uri="{FF2B5EF4-FFF2-40B4-BE49-F238E27FC236}">
              <a16:creationId xmlns:a16="http://schemas.microsoft.com/office/drawing/2014/main" id="{5A01C632-8267-48F0-98FE-AC63179A29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35" name="Imagen 2">
          <a:extLst>
            <a:ext uri="{FF2B5EF4-FFF2-40B4-BE49-F238E27FC236}">
              <a16:creationId xmlns:a16="http://schemas.microsoft.com/office/drawing/2014/main" id="{D3DD62E2-1F2E-4DD5-ABD8-730B40B3F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0</xdr:rowOff>
    </xdr:to>
    <xdr:pic>
      <xdr:nvPicPr>
        <xdr:cNvPr id="29636" name="Imagen 2">
          <a:extLst>
            <a:ext uri="{FF2B5EF4-FFF2-40B4-BE49-F238E27FC236}">
              <a16:creationId xmlns:a16="http://schemas.microsoft.com/office/drawing/2014/main" id="{9020344F-8B99-49F4-88CB-33A79219C6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657225</xdr:colOff>
      <xdr:row>100</xdr:row>
      <xdr:rowOff>91168</xdr:rowOff>
    </xdr:from>
    <xdr:to>
      <xdr:col>18</xdr:col>
      <xdr:colOff>523875</xdr:colOff>
      <xdr:row>103</xdr:row>
      <xdr:rowOff>149679</xdr:rowOff>
    </xdr:to>
    <xdr:pic>
      <xdr:nvPicPr>
        <xdr:cNvPr id="29637" name="Imagen 3">
          <a:extLst>
            <a:ext uri="{FF2B5EF4-FFF2-40B4-BE49-F238E27FC236}">
              <a16:creationId xmlns:a16="http://schemas.microsoft.com/office/drawing/2014/main" id="{54339218-5FEB-4422-8902-708DF9F929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64475" y="91168"/>
          <a:ext cx="1009650" cy="83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0</xdr:rowOff>
    </xdr:to>
    <xdr:pic>
      <xdr:nvPicPr>
        <xdr:cNvPr id="29638" name="Imagen 3">
          <a:extLst>
            <a:ext uri="{FF2B5EF4-FFF2-40B4-BE49-F238E27FC236}">
              <a16:creationId xmlns:a16="http://schemas.microsoft.com/office/drawing/2014/main" id="{795CFFE2-BA60-484D-95C9-4F4AC0D51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0</xdr:rowOff>
    </xdr:to>
    <xdr:pic>
      <xdr:nvPicPr>
        <xdr:cNvPr id="29641" name="Imagen 2">
          <a:extLst>
            <a:ext uri="{FF2B5EF4-FFF2-40B4-BE49-F238E27FC236}">
              <a16:creationId xmlns:a16="http://schemas.microsoft.com/office/drawing/2014/main" id="{A929B39D-6152-436C-B31B-47D31A143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10C88CE-D475-4B46-9CE1-A4BA1807CB8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AD46457-4943-492D-80D4-1702F982461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534FE0-7012-4BB2-B3BE-2EC2CFF65E07}"/>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D51213E-4B60-4D40-9312-12513C05E7B8}"/>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7D31C4-DC6C-4341-A20A-A7148BD884A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9" zoomScale="120" zoomScaleNormal="120"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27" t="s">
        <v>0</v>
      </c>
      <c r="C3" s="228"/>
      <c r="D3" s="228"/>
    </row>
    <row r="4" spans="2:4" ht="108" customHeight="1" x14ac:dyDescent="0.25">
      <c r="B4" s="121" t="s">
        <v>225</v>
      </c>
      <c r="C4" s="121" t="s">
        <v>226</v>
      </c>
      <c r="D4" s="121" t="s">
        <v>227</v>
      </c>
    </row>
    <row r="5" spans="2:4" ht="45" x14ac:dyDescent="0.25">
      <c r="B5" s="79" t="s">
        <v>184</v>
      </c>
      <c r="C5" s="224" t="s">
        <v>222</v>
      </c>
      <c r="D5" s="226" t="s">
        <v>202</v>
      </c>
    </row>
    <row r="6" spans="2:4" ht="45" x14ac:dyDescent="0.25">
      <c r="B6" s="79" t="s">
        <v>185</v>
      </c>
      <c r="C6" s="225"/>
      <c r="D6" s="225"/>
    </row>
    <row r="7" spans="2:4" ht="75" x14ac:dyDescent="0.25">
      <c r="B7" s="122" t="s">
        <v>186</v>
      </c>
      <c r="C7" s="123" t="s">
        <v>220</v>
      </c>
      <c r="D7" s="123" t="s">
        <v>203</v>
      </c>
    </row>
    <row r="8" spans="2:4" ht="60" x14ac:dyDescent="0.25">
      <c r="B8" s="122" t="s">
        <v>187</v>
      </c>
      <c r="C8" s="123" t="s">
        <v>221</v>
      </c>
      <c r="D8" s="123" t="s">
        <v>204</v>
      </c>
    </row>
    <row r="9" spans="2:4" ht="50.25" customHeight="1" x14ac:dyDescent="0.25">
      <c r="B9" s="124" t="s">
        <v>219</v>
      </c>
      <c r="C9" s="124" t="s">
        <v>223</v>
      </c>
      <c r="D9" s="123" t="s">
        <v>205</v>
      </c>
    </row>
    <row r="10" spans="2:4" ht="62.25" customHeight="1" x14ac:dyDescent="0.25">
      <c r="B10" s="124" t="s">
        <v>215</v>
      </c>
      <c r="C10" s="120" t="s">
        <v>224</v>
      </c>
      <c r="D10" s="124" t="s">
        <v>206</v>
      </c>
    </row>
    <row r="11" spans="2:4" ht="64.5" customHeight="1" x14ac:dyDescent="0.25">
      <c r="B11" s="124"/>
      <c r="C11" s="124" t="s">
        <v>216</v>
      </c>
      <c r="D11" s="125" t="s">
        <v>207</v>
      </c>
    </row>
    <row r="12" spans="2:4" ht="81.75" customHeight="1" x14ac:dyDescent="0.25">
      <c r="B12" s="80"/>
    </row>
    <row r="13" spans="2:4" ht="81.75" customHeight="1" x14ac:dyDescent="0.25">
      <c r="B13" s="80"/>
    </row>
    <row r="14" spans="2:4" ht="81.75" customHeight="1" x14ac:dyDescent="0.25">
      <c r="B14" s="80"/>
    </row>
    <row r="15" spans="2:4" ht="81.75" customHeight="1" x14ac:dyDescent="0.25">
      <c r="B15" s="80"/>
    </row>
    <row r="16" spans="2:4" ht="81.75" customHeight="1" x14ac:dyDescent="0.25">
      <c r="B16" s="80"/>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35"/>
      <c r="C2" s="235"/>
      <c r="D2" s="235"/>
      <c r="E2" s="235"/>
      <c r="F2" s="234" t="s">
        <v>188</v>
      </c>
      <c r="G2" s="234"/>
      <c r="H2" s="234"/>
      <c r="I2" s="234"/>
      <c r="J2" s="234"/>
      <c r="K2" s="234"/>
      <c r="L2" s="234"/>
      <c r="M2" s="234"/>
      <c r="N2" s="234"/>
      <c r="O2" s="234"/>
      <c r="P2" s="234"/>
      <c r="Q2" s="234"/>
    </row>
    <row r="3" spans="2:17" x14ac:dyDescent="0.25">
      <c r="B3" s="235"/>
      <c r="C3" s="235"/>
      <c r="D3" s="235"/>
      <c r="E3" s="235"/>
      <c r="F3" s="234" t="s">
        <v>312</v>
      </c>
      <c r="G3" s="234"/>
      <c r="H3" s="234"/>
      <c r="I3" s="234"/>
      <c r="J3" s="234"/>
      <c r="K3" s="234"/>
      <c r="L3" s="234"/>
      <c r="M3" s="234"/>
      <c r="N3" s="234"/>
      <c r="O3" s="234"/>
      <c r="P3" s="234"/>
      <c r="Q3" s="234"/>
    </row>
    <row r="4" spans="2:17" ht="15" customHeight="1" x14ac:dyDescent="0.25">
      <c r="B4" s="235"/>
      <c r="C4" s="235"/>
      <c r="D4" s="235"/>
      <c r="E4" s="235"/>
      <c r="F4" s="234" t="s">
        <v>191</v>
      </c>
      <c r="G4" s="234"/>
      <c r="H4" s="234"/>
      <c r="I4" s="234"/>
      <c r="J4" s="234"/>
      <c r="K4" s="234"/>
      <c r="L4" s="234"/>
      <c r="M4" s="234"/>
      <c r="N4" s="234"/>
      <c r="O4" s="234"/>
      <c r="P4" s="234"/>
      <c r="Q4" s="234"/>
    </row>
    <row r="5" spans="2:17" x14ac:dyDescent="0.25">
      <c r="B5" s="235"/>
      <c r="C5" s="235"/>
      <c r="D5" s="235"/>
      <c r="E5" s="235"/>
      <c r="F5" s="236" t="s">
        <v>311</v>
      </c>
      <c r="G5" s="237"/>
      <c r="H5" s="237"/>
      <c r="I5" s="237"/>
      <c r="J5" s="237"/>
      <c r="K5" s="237"/>
      <c r="L5" s="237"/>
      <c r="M5" s="238"/>
      <c r="N5" s="239" t="s">
        <v>208</v>
      </c>
      <c r="O5" s="240"/>
      <c r="P5" s="234"/>
      <c r="Q5" s="234"/>
    </row>
    <row r="6" spans="2:17" x14ac:dyDescent="0.25">
      <c r="B6" s="235"/>
      <c r="C6" s="235"/>
      <c r="D6" s="235"/>
      <c r="E6" s="235"/>
      <c r="F6" s="239" t="s">
        <v>194</v>
      </c>
      <c r="G6" s="239"/>
      <c r="H6" s="239"/>
      <c r="I6" s="239"/>
      <c r="J6" s="239"/>
      <c r="K6" s="239"/>
      <c r="L6" s="239"/>
      <c r="M6" s="239"/>
      <c r="N6" s="230" t="s">
        <v>195</v>
      </c>
      <c r="O6" s="231"/>
      <c r="P6" s="234"/>
      <c r="Q6" s="234"/>
    </row>
    <row r="7" spans="2:17" x14ac:dyDescent="0.25">
      <c r="B7" s="232" t="s">
        <v>279</v>
      </c>
      <c r="C7" s="232"/>
      <c r="D7" s="232"/>
      <c r="E7" s="232"/>
      <c r="F7" s="232"/>
      <c r="G7" s="232"/>
      <c r="H7" s="232"/>
      <c r="I7" s="232"/>
      <c r="J7" s="232"/>
      <c r="K7" s="232"/>
      <c r="L7" s="232"/>
      <c r="M7" s="232"/>
      <c r="N7" s="232"/>
      <c r="O7" s="232"/>
      <c r="P7" s="232"/>
      <c r="Q7" s="232"/>
    </row>
    <row r="8" spans="2:17" x14ac:dyDescent="0.25">
      <c r="B8" s="229" t="s">
        <v>280</v>
      </c>
      <c r="C8" s="229"/>
      <c r="D8" s="229"/>
      <c r="E8" s="229"/>
      <c r="F8" s="233" t="s">
        <v>281</v>
      </c>
      <c r="G8" s="229" t="s">
        <v>47</v>
      </c>
      <c r="H8" s="229"/>
      <c r="I8" s="233" t="s">
        <v>282</v>
      </c>
      <c r="J8" s="233"/>
      <c r="K8" s="233"/>
      <c r="L8" s="233"/>
      <c r="M8" s="233"/>
      <c r="N8" s="233"/>
      <c r="O8" s="233"/>
      <c r="P8" s="233"/>
      <c r="Q8" s="233"/>
    </row>
    <row r="9" spans="2:17" x14ac:dyDescent="0.25">
      <c r="B9" s="229"/>
      <c r="C9" s="229"/>
      <c r="D9" s="229"/>
      <c r="E9" s="229"/>
      <c r="F9" s="233"/>
      <c r="G9" s="229"/>
      <c r="H9" s="229"/>
      <c r="I9" s="233"/>
      <c r="J9" s="233"/>
      <c r="K9" s="233"/>
      <c r="L9" s="233"/>
      <c r="M9" s="233"/>
      <c r="N9" s="233"/>
      <c r="O9" s="233"/>
      <c r="P9" s="233"/>
      <c r="Q9" s="233"/>
    </row>
    <row r="10" spans="2:17" x14ac:dyDescent="0.25">
      <c r="B10" s="229"/>
      <c r="C10" s="229"/>
      <c r="D10" s="229"/>
      <c r="E10" s="229"/>
      <c r="F10" s="127"/>
      <c r="G10" s="229"/>
      <c r="H10" s="229"/>
      <c r="I10" s="229"/>
      <c r="J10" s="229"/>
      <c r="K10" s="229"/>
      <c r="L10" s="229"/>
      <c r="M10" s="229"/>
      <c r="N10" s="229"/>
      <c r="O10" s="229"/>
      <c r="P10" s="229"/>
      <c r="Q10" s="229"/>
    </row>
    <row r="11" spans="2:17" x14ac:dyDescent="0.25">
      <c r="B11" s="229"/>
      <c r="C11" s="229"/>
      <c r="D11" s="229"/>
      <c r="E11" s="229"/>
      <c r="F11" s="127"/>
      <c r="G11" s="229"/>
      <c r="H11" s="229"/>
      <c r="I11" s="229"/>
      <c r="J11" s="229"/>
      <c r="K11" s="229"/>
      <c r="L11" s="229"/>
      <c r="M11" s="229"/>
      <c r="N11" s="229"/>
      <c r="O11" s="229"/>
      <c r="P11" s="229"/>
      <c r="Q11" s="229"/>
    </row>
    <row r="12" spans="2:17" x14ac:dyDescent="0.25">
      <c r="B12" s="229"/>
      <c r="C12" s="229"/>
      <c r="D12" s="229"/>
      <c r="E12" s="229"/>
      <c r="F12" s="127"/>
      <c r="G12" s="229"/>
      <c r="H12" s="229"/>
      <c r="I12" s="229"/>
      <c r="J12" s="229"/>
      <c r="K12" s="229"/>
      <c r="L12" s="229"/>
      <c r="M12" s="229"/>
      <c r="N12" s="229"/>
      <c r="O12" s="229"/>
      <c r="P12" s="229"/>
      <c r="Q12" s="229"/>
    </row>
    <row r="13" spans="2:17" x14ac:dyDescent="0.25">
      <c r="B13" s="229"/>
      <c r="C13" s="229"/>
      <c r="D13" s="229"/>
      <c r="E13" s="229"/>
      <c r="F13" s="127"/>
      <c r="G13" s="229"/>
      <c r="H13" s="229"/>
      <c r="I13" s="229"/>
      <c r="J13" s="229"/>
      <c r="K13" s="229"/>
      <c r="L13" s="229"/>
      <c r="M13" s="229"/>
      <c r="N13" s="229"/>
      <c r="O13" s="229"/>
      <c r="P13" s="229"/>
      <c r="Q13" s="229"/>
    </row>
    <row r="14" spans="2:17" x14ac:dyDescent="0.25">
      <c r="B14" s="229"/>
      <c r="C14" s="229"/>
      <c r="D14" s="229"/>
      <c r="E14" s="229"/>
      <c r="F14" s="127"/>
      <c r="G14" s="229"/>
      <c r="H14" s="229"/>
      <c r="I14" s="229"/>
      <c r="J14" s="229"/>
      <c r="K14" s="229"/>
      <c r="L14" s="229"/>
      <c r="M14" s="229"/>
      <c r="N14" s="229"/>
      <c r="O14" s="229"/>
      <c r="P14" s="229"/>
      <c r="Q14" s="229"/>
    </row>
    <row r="15" spans="2:17" x14ac:dyDescent="0.25">
      <c r="B15" s="229"/>
      <c r="C15" s="229"/>
      <c r="D15" s="229"/>
      <c r="E15" s="229"/>
      <c r="F15" s="127"/>
      <c r="G15" s="229"/>
      <c r="H15" s="229"/>
      <c r="I15" s="229"/>
      <c r="J15" s="229"/>
      <c r="K15" s="229"/>
      <c r="L15" s="229"/>
      <c r="M15" s="229"/>
      <c r="N15" s="229"/>
      <c r="O15" s="229"/>
      <c r="P15" s="229"/>
      <c r="Q15" s="229"/>
    </row>
    <row r="16" spans="2:17" x14ac:dyDescent="0.25">
      <c r="B16" s="229"/>
      <c r="C16" s="229"/>
      <c r="D16" s="229"/>
      <c r="E16" s="229"/>
      <c r="F16" s="127"/>
      <c r="G16" s="229"/>
      <c r="H16" s="229"/>
      <c r="I16" s="229"/>
      <c r="J16" s="229"/>
      <c r="K16" s="229"/>
      <c r="L16" s="229"/>
      <c r="M16" s="229"/>
      <c r="N16" s="229"/>
      <c r="O16" s="229"/>
      <c r="P16" s="229"/>
      <c r="Q16" s="229"/>
    </row>
    <row r="17" spans="2:17" x14ac:dyDescent="0.25">
      <c r="B17" s="229"/>
      <c r="C17" s="229"/>
      <c r="D17" s="229"/>
      <c r="E17" s="229"/>
      <c r="F17" s="127"/>
      <c r="G17" s="229"/>
      <c r="H17" s="229"/>
      <c r="I17" s="229"/>
      <c r="J17" s="229"/>
      <c r="K17" s="229"/>
      <c r="L17" s="229"/>
      <c r="M17" s="229"/>
      <c r="N17" s="229"/>
      <c r="O17" s="229"/>
      <c r="P17" s="229"/>
      <c r="Q17" s="229"/>
    </row>
    <row r="18" spans="2:17" x14ac:dyDescent="0.25">
      <c r="B18" s="229"/>
      <c r="C18" s="229"/>
      <c r="D18" s="229"/>
      <c r="E18" s="229"/>
      <c r="F18" s="127"/>
      <c r="G18" s="229"/>
      <c r="H18" s="229"/>
      <c r="I18" s="229"/>
      <c r="J18" s="229"/>
      <c r="K18" s="229"/>
      <c r="L18" s="229"/>
      <c r="M18" s="229"/>
      <c r="N18" s="229"/>
      <c r="O18" s="229"/>
      <c r="P18" s="229"/>
      <c r="Q18" s="229"/>
    </row>
    <row r="19" spans="2:17" x14ac:dyDescent="0.25">
      <c r="B19" s="229"/>
      <c r="C19" s="229"/>
      <c r="D19" s="229"/>
      <c r="E19" s="229"/>
      <c r="F19" s="127"/>
      <c r="G19" s="229"/>
      <c r="H19" s="229"/>
      <c r="I19" s="229"/>
      <c r="J19" s="229"/>
      <c r="K19" s="229"/>
      <c r="L19" s="229"/>
      <c r="M19" s="229"/>
      <c r="N19" s="229"/>
      <c r="O19" s="229"/>
      <c r="P19" s="229"/>
      <c r="Q19" s="229"/>
    </row>
    <row r="20" spans="2:17" x14ac:dyDescent="0.25">
      <c r="B20" s="229"/>
      <c r="C20" s="229"/>
      <c r="D20" s="229"/>
      <c r="E20" s="229"/>
      <c r="F20" s="127"/>
      <c r="G20" s="229"/>
      <c r="H20" s="229"/>
      <c r="I20" s="229"/>
      <c r="J20" s="229"/>
      <c r="K20" s="229"/>
      <c r="L20" s="229"/>
      <c r="M20" s="229"/>
      <c r="N20" s="229"/>
      <c r="O20" s="229"/>
      <c r="P20" s="229"/>
      <c r="Q20" s="229"/>
    </row>
    <row r="21" spans="2:17" x14ac:dyDescent="0.25">
      <c r="B21" s="229"/>
      <c r="C21" s="229"/>
      <c r="D21" s="229"/>
      <c r="E21" s="229"/>
      <c r="F21" s="127"/>
      <c r="G21" s="229"/>
      <c r="H21" s="229"/>
      <c r="I21" s="229"/>
      <c r="J21" s="229"/>
      <c r="K21" s="229"/>
      <c r="L21" s="229"/>
      <c r="M21" s="229"/>
      <c r="N21" s="229"/>
      <c r="O21" s="229"/>
      <c r="P21" s="229"/>
      <c r="Q21" s="229"/>
    </row>
    <row r="22" spans="2:17" x14ac:dyDescent="0.25">
      <c r="B22" s="229"/>
      <c r="C22" s="229"/>
      <c r="D22" s="229"/>
      <c r="E22" s="229"/>
      <c r="F22" s="127"/>
      <c r="G22" s="229"/>
      <c r="H22" s="229"/>
      <c r="I22" s="229"/>
      <c r="J22" s="229"/>
      <c r="K22" s="229"/>
      <c r="L22" s="229"/>
      <c r="M22" s="229"/>
      <c r="N22" s="229"/>
      <c r="O22" s="229"/>
      <c r="P22" s="229"/>
      <c r="Q22" s="229"/>
    </row>
    <row r="23" spans="2:17" x14ac:dyDescent="0.25">
      <c r="B23" s="229"/>
      <c r="C23" s="229"/>
      <c r="D23" s="229"/>
      <c r="E23" s="229"/>
      <c r="F23" s="127"/>
      <c r="G23" s="229"/>
      <c r="H23" s="229"/>
      <c r="I23" s="229"/>
      <c r="J23" s="229"/>
      <c r="K23" s="229"/>
      <c r="L23" s="229"/>
      <c r="M23" s="229"/>
      <c r="N23" s="229"/>
      <c r="O23" s="229"/>
      <c r="P23" s="229"/>
      <c r="Q23" s="229"/>
    </row>
    <row r="24" spans="2:17" x14ac:dyDescent="0.25">
      <c r="B24" s="229"/>
      <c r="C24" s="229"/>
      <c r="D24" s="229"/>
      <c r="E24" s="229"/>
      <c r="F24" s="127"/>
      <c r="G24" s="229"/>
      <c r="H24" s="229"/>
      <c r="I24" s="229"/>
      <c r="J24" s="229"/>
      <c r="K24" s="229"/>
      <c r="L24" s="229"/>
      <c r="M24" s="229"/>
      <c r="N24" s="229"/>
      <c r="O24" s="229"/>
      <c r="P24" s="229"/>
      <c r="Q24" s="229"/>
    </row>
    <row r="25" spans="2:17" x14ac:dyDescent="0.25">
      <c r="B25" s="229"/>
      <c r="C25" s="229"/>
      <c r="D25" s="229"/>
      <c r="E25" s="229"/>
      <c r="F25" s="127"/>
      <c r="G25" s="229"/>
      <c r="H25" s="229"/>
      <c r="I25" s="229"/>
      <c r="J25" s="229"/>
      <c r="K25" s="229"/>
      <c r="L25" s="229"/>
      <c r="M25" s="229"/>
      <c r="N25" s="229"/>
      <c r="O25" s="229"/>
      <c r="P25" s="229"/>
      <c r="Q25" s="229"/>
    </row>
    <row r="26" spans="2:17" x14ac:dyDescent="0.25">
      <c r="B26" s="229"/>
      <c r="C26" s="229"/>
      <c r="D26" s="229"/>
      <c r="E26" s="229"/>
      <c r="F26" s="127"/>
      <c r="G26" s="229"/>
      <c r="H26" s="229"/>
      <c r="I26" s="229"/>
      <c r="J26" s="229"/>
      <c r="K26" s="229"/>
      <c r="L26" s="229"/>
      <c r="M26" s="229"/>
      <c r="N26" s="229"/>
      <c r="O26" s="229"/>
      <c r="P26" s="229"/>
      <c r="Q26" s="229"/>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 ref="B16:E16"/>
    <mergeCell ref="B17:E17"/>
    <mergeCell ref="F8:F9"/>
    <mergeCell ref="B11:E11"/>
    <mergeCell ref="B12:E12"/>
    <mergeCell ref="I17:Q17"/>
    <mergeCell ref="B13:E13"/>
    <mergeCell ref="B14:E14"/>
    <mergeCell ref="B15:E15"/>
    <mergeCell ref="G16:H16"/>
    <mergeCell ref="G17:H17"/>
    <mergeCell ref="G10:H10"/>
    <mergeCell ref="G11:H11"/>
    <mergeCell ref="G12:H12"/>
    <mergeCell ref="G13:H13"/>
    <mergeCell ref="G14:H14"/>
    <mergeCell ref="I16:Q16"/>
    <mergeCell ref="B24:E24"/>
    <mergeCell ref="B25:E25"/>
    <mergeCell ref="G25:H25"/>
    <mergeCell ref="B26:E26"/>
    <mergeCell ref="B20:E20"/>
    <mergeCell ref="B21:E21"/>
    <mergeCell ref="B22:E22"/>
    <mergeCell ref="B23:E23"/>
    <mergeCell ref="G20:H20"/>
    <mergeCell ref="G21:H21"/>
    <mergeCell ref="G23:H23"/>
    <mergeCell ref="B18:E18"/>
    <mergeCell ref="B19:E19"/>
    <mergeCell ref="G18:H18"/>
    <mergeCell ref="G19:H19"/>
    <mergeCell ref="I18:Q18"/>
    <mergeCell ref="I19:Q19"/>
    <mergeCell ref="I20:Q20"/>
    <mergeCell ref="I21:Q21"/>
    <mergeCell ref="I22:Q22"/>
    <mergeCell ref="I10:Q10"/>
    <mergeCell ref="I11:Q11"/>
    <mergeCell ref="I12:Q12"/>
    <mergeCell ref="I13:Q13"/>
    <mergeCell ref="I14:Q14"/>
    <mergeCell ref="I24:Q24"/>
    <mergeCell ref="I25:Q25"/>
    <mergeCell ref="G24:H24"/>
    <mergeCell ref="G22:H22"/>
    <mergeCell ref="G26:H26"/>
    <mergeCell ref="I26:Q26"/>
    <mergeCell ref="I23:Q2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26"/>
  <sheetViews>
    <sheetView tabSelected="1" topLeftCell="U117" zoomScale="70" zoomScaleNormal="70" workbookViewId="0">
      <selection activeCell="BR119" sqref="BR119:BR123"/>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1"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33"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40.7109375" style="27" hidden="1" customWidth="1"/>
    <col min="63" max="63" width="44.5703125" style="27" customWidth="1"/>
    <col min="64" max="64" width="21.85546875" style="27" customWidth="1"/>
    <col min="65" max="65" width="20" style="27" customWidth="1"/>
    <col min="66" max="66" width="25" style="27" customWidth="1"/>
    <col min="67" max="67" width="24.5703125" style="27" customWidth="1"/>
    <col min="68" max="69" width="24.5703125" style="27" hidden="1" customWidth="1"/>
    <col min="70"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0"/>
      <c r="AU1" s="81"/>
      <c r="AV1" s="81"/>
      <c r="AW1" s="81"/>
      <c r="AX1" s="81"/>
      <c r="AY1" s="81"/>
      <c r="AZ1" s="81"/>
      <c r="BA1" s="81"/>
      <c r="BB1" s="81"/>
      <c r="BC1" s="81"/>
      <c r="BD1" s="82"/>
      <c r="BE1" s="82"/>
      <c r="BF1" s="81"/>
      <c r="BG1" s="81"/>
      <c r="BH1" s="81"/>
      <c r="BI1" s="81"/>
      <c r="BJ1" s="81"/>
      <c r="BK1" s="81"/>
      <c r="BL1" s="81"/>
      <c r="BM1" s="81"/>
    </row>
    <row r="2" spans="1:65" ht="20.25" hidden="1" customHeight="1" x14ac:dyDescent="0.2">
      <c r="AU2" s="81"/>
      <c r="AV2" s="81"/>
      <c r="AW2" s="81"/>
      <c r="AX2" s="81"/>
      <c r="AY2" s="81"/>
      <c r="AZ2" s="81"/>
      <c r="BA2" s="81"/>
      <c r="BB2" s="81"/>
      <c r="BC2" s="81"/>
      <c r="BD2" s="82"/>
      <c r="BE2" s="82"/>
      <c r="BF2" s="81"/>
      <c r="BG2" s="81"/>
      <c r="BH2" s="81"/>
      <c r="BI2" s="81"/>
      <c r="BJ2" s="81"/>
      <c r="BK2" s="81"/>
      <c r="BL2" s="81"/>
      <c r="BM2" s="81"/>
    </row>
    <row r="3" spans="1:65" ht="20.25" hidden="1" customHeight="1" x14ac:dyDescent="0.2">
      <c r="AU3" s="81"/>
      <c r="AV3" s="81"/>
      <c r="AW3" s="81"/>
      <c r="AX3" s="81"/>
      <c r="AY3" s="81"/>
      <c r="AZ3" s="81"/>
      <c r="BA3" s="81"/>
      <c r="BB3" s="81"/>
      <c r="BC3" s="81"/>
      <c r="BD3" s="82"/>
      <c r="BE3" s="82"/>
      <c r="BF3" s="81"/>
      <c r="BG3" s="81"/>
      <c r="BH3" s="81"/>
      <c r="BI3" s="81"/>
      <c r="BJ3" s="81"/>
      <c r="BK3" s="81"/>
      <c r="BL3" s="81"/>
      <c r="BM3" s="81"/>
    </row>
    <row r="4" spans="1:65" ht="20.25" hidden="1" customHeight="1" x14ac:dyDescent="0.2">
      <c r="AU4" s="81"/>
      <c r="AV4" s="81"/>
      <c r="AW4" s="81"/>
      <c r="AX4" s="81"/>
      <c r="AY4" s="81"/>
      <c r="AZ4" s="81"/>
      <c r="BA4" s="81"/>
      <c r="BB4" s="81"/>
      <c r="BC4" s="81"/>
      <c r="BD4" s="82"/>
      <c r="BE4" s="82"/>
      <c r="BF4" s="81"/>
      <c r="BG4" s="81"/>
      <c r="BH4" s="81"/>
      <c r="BI4" s="81"/>
      <c r="BJ4" s="81"/>
      <c r="BK4" s="81"/>
      <c r="BL4" s="81"/>
      <c r="BM4" s="81"/>
    </row>
    <row r="5" spans="1:65" ht="20.25" hidden="1" customHeight="1" x14ac:dyDescent="0.2">
      <c r="AU5" s="81"/>
      <c r="AV5" s="81"/>
      <c r="AW5" s="81"/>
      <c r="AX5" s="81"/>
      <c r="AY5" s="81"/>
      <c r="AZ5" s="81"/>
      <c r="BA5" s="81"/>
      <c r="BB5" s="81"/>
      <c r="BC5" s="81"/>
      <c r="BD5" s="82"/>
      <c r="BE5" s="82"/>
      <c r="BF5" s="81"/>
      <c r="BG5" s="81"/>
      <c r="BH5" s="81"/>
      <c r="BI5" s="81"/>
      <c r="BJ5" s="81"/>
      <c r="BK5" s="81"/>
      <c r="BL5" s="81"/>
      <c r="BM5" s="81"/>
    </row>
    <row r="6" spans="1:65" ht="20.25" hidden="1" customHeight="1" x14ac:dyDescent="0.2">
      <c r="AU6" s="81"/>
      <c r="AV6" s="81"/>
      <c r="AW6" s="81"/>
      <c r="AX6" s="81"/>
      <c r="AY6" s="81"/>
      <c r="AZ6" s="81"/>
      <c r="BA6" s="81"/>
      <c r="BB6" s="81"/>
      <c r="BC6" s="81"/>
      <c r="BD6" s="82"/>
      <c r="BE6" s="82"/>
      <c r="BF6" s="81"/>
      <c r="BG6" s="81"/>
      <c r="BH6" s="81"/>
      <c r="BI6" s="81"/>
      <c r="BJ6" s="81"/>
      <c r="BK6" s="81"/>
      <c r="BL6" s="81"/>
      <c r="BM6" s="81"/>
    </row>
    <row r="7" spans="1:65" ht="20.25" hidden="1" customHeight="1" x14ac:dyDescent="0.2">
      <c r="AU7" s="81"/>
      <c r="AV7" s="81"/>
      <c r="AW7" s="81"/>
      <c r="AX7" s="81"/>
      <c r="AY7" s="81"/>
      <c r="AZ7" s="81"/>
      <c r="BA7" s="81"/>
      <c r="BB7" s="81"/>
      <c r="BC7" s="81"/>
      <c r="BD7" s="82"/>
      <c r="BE7" s="82"/>
      <c r="BF7" s="81"/>
      <c r="BG7" s="81"/>
      <c r="BH7" s="81"/>
      <c r="BI7" s="81"/>
      <c r="BJ7" s="81"/>
      <c r="BK7" s="81"/>
      <c r="BL7" s="81"/>
      <c r="BM7" s="81"/>
    </row>
    <row r="8" spans="1:65" ht="20.25" hidden="1" customHeight="1" x14ac:dyDescent="0.2">
      <c r="AU8" s="81"/>
      <c r="AV8" s="81"/>
      <c r="AW8" s="81"/>
      <c r="AX8" s="81"/>
      <c r="AY8" s="81"/>
      <c r="AZ8" s="81"/>
      <c r="BA8" s="81"/>
      <c r="BB8" s="81"/>
      <c r="BC8" s="81"/>
      <c r="BD8" s="82"/>
      <c r="BE8" s="82"/>
      <c r="BF8" s="81"/>
      <c r="BG8" s="81"/>
      <c r="BH8" s="81"/>
      <c r="BI8" s="81"/>
      <c r="BJ8" s="81"/>
      <c r="BK8" s="81"/>
      <c r="BL8" s="81"/>
      <c r="BM8" s="81"/>
    </row>
    <row r="9" spans="1:65" ht="20.25" hidden="1" customHeight="1" x14ac:dyDescent="0.2">
      <c r="AU9" s="81"/>
      <c r="AV9" s="81"/>
      <c r="AW9" s="81"/>
      <c r="AX9" s="81"/>
      <c r="AY9" s="81"/>
      <c r="AZ9" s="81"/>
      <c r="BA9" s="81"/>
      <c r="BB9" s="81"/>
      <c r="BC9" s="81"/>
      <c r="BD9" s="82"/>
      <c r="BE9" s="82"/>
      <c r="BF9" s="81"/>
      <c r="BG9" s="81"/>
      <c r="BH9" s="81"/>
      <c r="BI9" s="81"/>
      <c r="BJ9" s="81"/>
      <c r="BK9" s="81"/>
      <c r="BL9" s="81"/>
      <c r="BM9" s="81"/>
    </row>
    <row r="10" spans="1:65" ht="20.25" hidden="1" customHeight="1" x14ac:dyDescent="0.2">
      <c r="AU10" s="81"/>
      <c r="AV10" s="81"/>
      <c r="AW10" s="81"/>
      <c r="AX10" s="81"/>
      <c r="AY10" s="81"/>
      <c r="AZ10" s="81"/>
      <c r="BA10" s="81"/>
      <c r="BB10" s="81"/>
      <c r="BC10" s="81"/>
      <c r="BD10" s="82"/>
      <c r="BE10" s="82"/>
      <c r="BF10" s="81"/>
      <c r="BG10" s="81"/>
      <c r="BH10" s="81"/>
      <c r="BI10" s="81"/>
      <c r="BJ10" s="81"/>
      <c r="BK10" s="81"/>
      <c r="BL10" s="81"/>
      <c r="BM10" s="81"/>
    </row>
    <row r="11" spans="1:65" ht="20.25" hidden="1" customHeight="1" x14ac:dyDescent="0.2">
      <c r="AU11" s="81"/>
      <c r="AV11" s="81"/>
      <c r="AW11" s="81"/>
      <c r="AX11" s="81"/>
      <c r="AY11" s="81"/>
      <c r="AZ11" s="81"/>
      <c r="BA11" s="81"/>
      <c r="BB11" s="81"/>
      <c r="BC11" s="81"/>
      <c r="BD11" s="82"/>
      <c r="BE11" s="82"/>
      <c r="BF11" s="81"/>
      <c r="BG11" s="81"/>
      <c r="BH11" s="81"/>
      <c r="BI11" s="81"/>
      <c r="BJ11" s="81"/>
      <c r="BK11" s="81"/>
      <c r="BL11" s="81"/>
      <c r="BM11" s="81"/>
    </row>
    <row r="12" spans="1:65" ht="20.25" hidden="1" customHeight="1" x14ac:dyDescent="0.2">
      <c r="AU12" s="81"/>
      <c r="AV12" s="81"/>
      <c r="AW12" s="81"/>
      <c r="AX12" s="81"/>
      <c r="AY12" s="81"/>
      <c r="AZ12" s="81"/>
      <c r="BA12" s="81"/>
      <c r="BB12" s="81"/>
      <c r="BC12" s="81"/>
      <c r="BD12" s="82"/>
      <c r="BE12" s="82"/>
      <c r="BF12" s="81"/>
      <c r="BG12" s="81"/>
      <c r="BH12" s="81"/>
      <c r="BI12" s="81"/>
      <c r="BJ12" s="81"/>
      <c r="BK12" s="81"/>
      <c r="BL12" s="81"/>
      <c r="BM12" s="81"/>
    </row>
    <row r="13" spans="1:65" ht="20.25" hidden="1" customHeight="1" x14ac:dyDescent="0.2">
      <c r="AU13" s="81"/>
      <c r="AV13" s="81"/>
      <c r="AW13" s="81"/>
      <c r="AX13" s="81"/>
      <c r="AY13" s="81"/>
      <c r="AZ13" s="81"/>
      <c r="BA13" s="81"/>
      <c r="BB13" s="81"/>
      <c r="BC13" s="81"/>
      <c r="BD13" s="82"/>
      <c r="BE13" s="82"/>
      <c r="BF13" s="81"/>
      <c r="BG13" s="81"/>
      <c r="BH13" s="81"/>
      <c r="BI13" s="81"/>
      <c r="BJ13" s="81"/>
      <c r="BK13" s="81"/>
      <c r="BL13" s="81"/>
      <c r="BM13" s="81"/>
    </row>
    <row r="14" spans="1:65" ht="20.25" hidden="1" customHeight="1" x14ac:dyDescent="0.2">
      <c r="AU14" s="81"/>
      <c r="AV14" s="81"/>
      <c r="AW14" s="81"/>
      <c r="AX14" s="81"/>
      <c r="AY14" s="81"/>
      <c r="AZ14" s="81"/>
      <c r="BA14" s="81"/>
      <c r="BB14" s="81"/>
      <c r="BC14" s="81"/>
      <c r="BD14" s="82"/>
      <c r="BE14" s="82"/>
      <c r="BF14" s="81"/>
      <c r="BG14" s="81"/>
      <c r="BH14" s="81"/>
      <c r="BI14" s="81"/>
      <c r="BJ14" s="81"/>
      <c r="BK14" s="81"/>
      <c r="BL14" s="81"/>
      <c r="BM14" s="81"/>
    </row>
    <row r="15" spans="1:65" ht="20.25" hidden="1" customHeight="1" x14ac:dyDescent="0.2">
      <c r="AU15" s="81"/>
      <c r="AV15" s="81"/>
      <c r="AW15" s="81"/>
      <c r="AX15" s="81"/>
      <c r="AY15" s="81"/>
      <c r="AZ15" s="81"/>
      <c r="BA15" s="81"/>
      <c r="BB15" s="81"/>
      <c r="BC15" s="81"/>
      <c r="BD15" s="82"/>
      <c r="BE15" s="82"/>
      <c r="BF15" s="81"/>
      <c r="BG15" s="81"/>
      <c r="BH15" s="81"/>
      <c r="BI15" s="81"/>
      <c r="BJ15" s="81"/>
      <c r="BK15" s="81"/>
      <c r="BL15" s="81"/>
      <c r="BM15" s="81"/>
    </row>
    <row r="16" spans="1:65" ht="20.25" hidden="1" customHeight="1" x14ac:dyDescent="0.2">
      <c r="AU16" s="81"/>
      <c r="AV16" s="81"/>
      <c r="AW16" s="81"/>
      <c r="AX16" s="81"/>
      <c r="AY16" s="81"/>
      <c r="AZ16" s="81"/>
      <c r="BA16" s="81"/>
      <c r="BB16" s="81"/>
      <c r="BC16" s="81"/>
      <c r="BD16" s="82"/>
      <c r="BE16" s="82"/>
      <c r="BF16" s="81"/>
      <c r="BG16" s="81"/>
      <c r="BH16" s="81"/>
      <c r="BI16" s="81"/>
      <c r="BJ16" s="81"/>
      <c r="BK16" s="81"/>
      <c r="BL16" s="81"/>
      <c r="BM16" s="81"/>
    </row>
    <row r="17" spans="47:65" ht="20.25" hidden="1" customHeight="1" x14ac:dyDescent="0.2">
      <c r="AU17" s="81"/>
      <c r="AV17" s="81"/>
      <c r="AW17" s="81"/>
      <c r="AX17" s="81"/>
      <c r="AY17" s="81"/>
      <c r="AZ17" s="81"/>
      <c r="BA17" s="81"/>
      <c r="BB17" s="81"/>
      <c r="BC17" s="81"/>
      <c r="BD17" s="82"/>
      <c r="BE17" s="82"/>
      <c r="BF17" s="81"/>
      <c r="BG17" s="81"/>
      <c r="BH17" s="81"/>
      <c r="BI17" s="81"/>
      <c r="BJ17" s="81"/>
      <c r="BK17" s="81"/>
      <c r="BL17" s="81"/>
      <c r="BM17" s="81"/>
    </row>
    <row r="18" spans="47:65" ht="20.25" hidden="1" customHeight="1" x14ac:dyDescent="0.2">
      <c r="AU18" s="81"/>
      <c r="AV18" s="81"/>
      <c r="AW18" s="81"/>
      <c r="AX18" s="81"/>
      <c r="AY18" s="81"/>
      <c r="AZ18" s="81"/>
      <c r="BA18" s="81"/>
      <c r="BB18" s="81"/>
      <c r="BC18" s="81"/>
      <c r="BD18" s="82"/>
      <c r="BE18" s="82"/>
      <c r="BF18" s="81"/>
      <c r="BG18" s="81"/>
      <c r="BH18" s="81"/>
      <c r="BI18" s="81"/>
      <c r="BJ18" s="81"/>
      <c r="BK18" s="81"/>
      <c r="BL18" s="81"/>
      <c r="BM18" s="81"/>
    </row>
    <row r="19" spans="47:65" ht="20.25" hidden="1" customHeight="1" x14ac:dyDescent="0.2">
      <c r="AU19" s="81"/>
      <c r="AV19" s="81"/>
      <c r="AW19" s="81"/>
      <c r="AX19" s="81"/>
      <c r="AY19" s="81"/>
      <c r="AZ19" s="81"/>
      <c r="BA19" s="81"/>
      <c r="BB19" s="81"/>
      <c r="BC19" s="81"/>
      <c r="BD19" s="82"/>
      <c r="BE19" s="82"/>
      <c r="BF19" s="81"/>
      <c r="BG19" s="81"/>
      <c r="BH19" s="81"/>
      <c r="BI19" s="81"/>
      <c r="BJ19" s="81"/>
      <c r="BK19" s="81"/>
      <c r="BL19" s="81"/>
      <c r="BM19" s="81"/>
    </row>
    <row r="20" spans="47:65" ht="20.25" hidden="1" customHeight="1" x14ac:dyDescent="0.2">
      <c r="AU20" s="81"/>
      <c r="AV20" s="81"/>
      <c r="AW20" s="81"/>
      <c r="AX20" s="81"/>
      <c r="AY20" s="81"/>
      <c r="AZ20" s="81"/>
      <c r="BA20" s="81"/>
      <c r="BB20" s="81"/>
      <c r="BC20" s="81"/>
      <c r="BD20" s="82"/>
      <c r="BE20" s="82"/>
      <c r="BF20" s="81"/>
      <c r="BG20" s="81"/>
      <c r="BH20" s="81"/>
      <c r="BI20" s="81"/>
      <c r="BJ20" s="81"/>
      <c r="BK20" s="81"/>
      <c r="BL20" s="81"/>
      <c r="BM20" s="81"/>
    </row>
    <row r="21" spans="47:65" ht="20.25" hidden="1" customHeight="1" x14ac:dyDescent="0.2">
      <c r="AU21" s="81"/>
      <c r="AV21" s="81"/>
      <c r="AW21" s="81"/>
      <c r="AX21" s="81"/>
      <c r="AY21" s="81"/>
      <c r="AZ21" s="81"/>
      <c r="BA21" s="81"/>
      <c r="BB21" s="81"/>
      <c r="BC21" s="81"/>
      <c r="BD21" s="82"/>
      <c r="BE21" s="82"/>
      <c r="BF21" s="81"/>
      <c r="BG21" s="81"/>
      <c r="BH21" s="81"/>
      <c r="BI21" s="81"/>
      <c r="BJ21" s="81"/>
      <c r="BK21" s="81"/>
      <c r="BL21" s="81"/>
      <c r="BM21" s="81"/>
    </row>
    <row r="22" spans="47:65" ht="20.25" hidden="1" customHeight="1" x14ac:dyDescent="0.2">
      <c r="AU22" s="81"/>
      <c r="AV22" s="81"/>
      <c r="AW22" s="81"/>
      <c r="AX22" s="81"/>
      <c r="AY22" s="81"/>
      <c r="AZ22" s="81"/>
      <c r="BA22" s="81"/>
      <c r="BB22" s="81"/>
      <c r="BC22" s="81"/>
      <c r="BD22" s="82"/>
      <c r="BE22" s="82"/>
      <c r="BF22" s="81"/>
      <c r="BG22" s="81"/>
      <c r="BH22" s="81"/>
      <c r="BI22" s="81"/>
      <c r="BJ22" s="81"/>
      <c r="BK22" s="81"/>
      <c r="BL22" s="81"/>
      <c r="BM22" s="81"/>
    </row>
    <row r="23" spans="47:65" ht="20.25" hidden="1" customHeight="1" x14ac:dyDescent="0.2">
      <c r="AU23" s="81"/>
      <c r="AV23" s="81"/>
      <c r="AW23" s="81"/>
      <c r="AX23" s="81"/>
      <c r="AY23" s="81"/>
      <c r="AZ23" s="81"/>
      <c r="BA23" s="81"/>
      <c r="BB23" s="81"/>
      <c r="BC23" s="81"/>
      <c r="BD23" s="82"/>
      <c r="BE23" s="82"/>
      <c r="BF23" s="81"/>
      <c r="BG23" s="81"/>
      <c r="BH23" s="81"/>
      <c r="BI23" s="81"/>
      <c r="BJ23" s="81"/>
      <c r="BK23" s="81"/>
      <c r="BL23" s="81"/>
      <c r="BM23" s="81"/>
    </row>
    <row r="24" spans="47:65" ht="20.25" hidden="1" customHeight="1" x14ac:dyDescent="0.2">
      <c r="AU24" s="81"/>
      <c r="AV24" s="81"/>
      <c r="AW24" s="81"/>
      <c r="AX24" s="81"/>
      <c r="AY24" s="81"/>
      <c r="AZ24" s="81"/>
      <c r="BA24" s="81"/>
      <c r="BB24" s="81"/>
      <c r="BC24" s="81"/>
      <c r="BD24" s="82"/>
      <c r="BE24" s="82"/>
      <c r="BF24" s="81"/>
      <c r="BG24" s="81"/>
      <c r="BH24" s="81"/>
      <c r="BI24" s="81"/>
      <c r="BJ24" s="81"/>
      <c r="BK24" s="81"/>
      <c r="BL24" s="81"/>
      <c r="BM24" s="81"/>
    </row>
    <row r="25" spans="47:65" ht="20.25" hidden="1" customHeight="1" x14ac:dyDescent="0.2">
      <c r="AU25" s="81"/>
      <c r="AV25" s="81"/>
      <c r="AW25" s="81"/>
      <c r="AX25" s="81"/>
      <c r="AY25" s="81"/>
      <c r="AZ25" s="81"/>
      <c r="BA25" s="81"/>
      <c r="BB25" s="81"/>
      <c r="BC25" s="81"/>
      <c r="BD25" s="82"/>
      <c r="BE25" s="82"/>
      <c r="BF25" s="81"/>
      <c r="BG25" s="81"/>
      <c r="BH25" s="81"/>
      <c r="BI25" s="81"/>
      <c r="BJ25" s="81"/>
      <c r="BK25" s="81"/>
      <c r="BL25" s="81"/>
      <c r="BM25" s="81"/>
    </row>
    <row r="26" spans="47:65" ht="20.25" hidden="1" customHeight="1" x14ac:dyDescent="0.2">
      <c r="AU26" s="81"/>
      <c r="AV26" s="81"/>
      <c r="AW26" s="81"/>
      <c r="AX26" s="81"/>
      <c r="AY26" s="81"/>
      <c r="AZ26" s="81"/>
      <c r="BA26" s="81"/>
      <c r="BB26" s="81"/>
      <c r="BC26" s="81"/>
      <c r="BD26" s="82"/>
      <c r="BE26" s="82"/>
      <c r="BF26" s="81"/>
      <c r="BG26" s="81"/>
      <c r="BH26" s="81"/>
      <c r="BI26" s="81"/>
      <c r="BJ26" s="81"/>
      <c r="BK26" s="81"/>
      <c r="BL26" s="81"/>
      <c r="BM26" s="81"/>
    </row>
    <row r="27" spans="47:65" ht="20.25" hidden="1" customHeight="1" x14ac:dyDescent="0.2">
      <c r="AU27" s="81"/>
      <c r="AV27" s="81"/>
      <c r="AW27" s="81"/>
      <c r="AX27" s="81"/>
      <c r="AY27" s="81"/>
      <c r="AZ27" s="81"/>
      <c r="BA27" s="81"/>
      <c r="BB27" s="81"/>
      <c r="BC27" s="81"/>
      <c r="BD27" s="82"/>
      <c r="BE27" s="82"/>
      <c r="BF27" s="81"/>
      <c r="BG27" s="81"/>
      <c r="BH27" s="81"/>
      <c r="BI27" s="81"/>
      <c r="BJ27" s="81"/>
      <c r="BK27" s="81"/>
      <c r="BL27" s="81"/>
      <c r="BM27" s="81"/>
    </row>
    <row r="28" spans="47:65" ht="20.25" hidden="1" customHeight="1" x14ac:dyDescent="0.2">
      <c r="AU28" s="81"/>
      <c r="AV28" s="81"/>
      <c r="AW28" s="81"/>
      <c r="AX28" s="81"/>
      <c r="AY28" s="81"/>
      <c r="AZ28" s="81"/>
      <c r="BA28" s="81"/>
      <c r="BB28" s="81"/>
      <c r="BC28" s="81"/>
      <c r="BD28" s="82"/>
      <c r="BE28" s="82"/>
      <c r="BF28" s="81"/>
      <c r="BG28" s="81"/>
      <c r="BH28" s="81"/>
      <c r="BI28" s="81"/>
      <c r="BJ28" s="81"/>
      <c r="BK28" s="81"/>
      <c r="BL28" s="81"/>
      <c r="BM28" s="81"/>
    </row>
    <row r="29" spans="47:65" ht="20.25" hidden="1" customHeight="1" x14ac:dyDescent="0.2">
      <c r="AU29" s="81"/>
      <c r="AV29" s="81"/>
      <c r="AW29" s="81"/>
      <c r="AX29" s="81"/>
      <c r="AY29" s="81"/>
      <c r="AZ29" s="81"/>
      <c r="BA29" s="81"/>
      <c r="BB29" s="81"/>
      <c r="BC29" s="81"/>
      <c r="BD29" s="82"/>
      <c r="BE29" s="82"/>
      <c r="BF29" s="81"/>
      <c r="BG29" s="81"/>
      <c r="BH29" s="81"/>
      <c r="BI29" s="81"/>
      <c r="BJ29" s="81"/>
      <c r="BK29" s="81"/>
      <c r="BL29" s="81"/>
      <c r="BM29" s="81"/>
    </row>
    <row r="30" spans="47:65" ht="20.25" hidden="1" customHeight="1" x14ac:dyDescent="0.2">
      <c r="AU30" s="81"/>
      <c r="AV30" s="81"/>
      <c r="AW30" s="81"/>
      <c r="AX30" s="81"/>
      <c r="AY30" s="81"/>
      <c r="AZ30" s="81"/>
      <c r="BA30" s="81"/>
      <c r="BB30" s="81"/>
      <c r="BC30" s="81"/>
      <c r="BD30" s="82"/>
      <c r="BE30" s="82"/>
      <c r="BF30" s="81"/>
      <c r="BG30" s="81"/>
      <c r="BH30" s="81"/>
      <c r="BI30" s="81"/>
      <c r="BJ30" s="81"/>
      <c r="BK30" s="81"/>
      <c r="BL30" s="81"/>
      <c r="BM30" s="81"/>
    </row>
    <row r="31" spans="47:65" ht="20.25" hidden="1" customHeight="1" x14ac:dyDescent="0.2">
      <c r="AU31" s="81"/>
      <c r="AV31" s="81"/>
      <c r="AW31" s="81"/>
      <c r="AX31" s="81"/>
      <c r="AY31" s="81"/>
      <c r="AZ31" s="81"/>
      <c r="BA31" s="81"/>
      <c r="BB31" s="81"/>
      <c r="BC31" s="81"/>
      <c r="BD31" s="82"/>
      <c r="BE31" s="82"/>
      <c r="BF31" s="81"/>
      <c r="BG31" s="81"/>
      <c r="BH31" s="81"/>
      <c r="BI31" s="81"/>
      <c r="BJ31" s="81"/>
      <c r="BK31" s="81"/>
      <c r="BL31" s="81"/>
      <c r="BM31" s="81"/>
    </row>
    <row r="32" spans="47:65" ht="20.25" hidden="1" customHeight="1" x14ac:dyDescent="0.2">
      <c r="AU32" s="81"/>
      <c r="AV32" s="81"/>
      <c r="AW32" s="81"/>
      <c r="AX32" s="81"/>
      <c r="AY32" s="81"/>
      <c r="AZ32" s="81"/>
      <c r="BA32" s="81"/>
      <c r="BB32" s="81"/>
      <c r="BC32" s="81"/>
      <c r="BD32" s="82"/>
      <c r="BE32" s="82"/>
      <c r="BF32" s="81"/>
      <c r="BG32" s="81"/>
      <c r="BH32" s="81"/>
      <c r="BI32" s="81"/>
      <c r="BJ32" s="81"/>
      <c r="BK32" s="81"/>
      <c r="BL32" s="81"/>
      <c r="BM32" s="81"/>
    </row>
    <row r="33" spans="47:65" ht="20.25" hidden="1" customHeight="1" x14ac:dyDescent="0.2">
      <c r="AU33" s="81"/>
      <c r="AV33" s="81"/>
      <c r="AW33" s="81"/>
      <c r="AX33" s="81"/>
      <c r="AY33" s="81"/>
      <c r="AZ33" s="81"/>
      <c r="BA33" s="81"/>
      <c r="BB33" s="81"/>
      <c r="BC33" s="81"/>
      <c r="BD33" s="82"/>
      <c r="BE33" s="82"/>
      <c r="BF33" s="81"/>
      <c r="BG33" s="81"/>
      <c r="BH33" s="81"/>
      <c r="BI33" s="81"/>
      <c r="BJ33" s="81"/>
      <c r="BK33" s="81"/>
      <c r="BL33" s="81"/>
      <c r="BM33" s="81"/>
    </row>
    <row r="34" spans="47:65" ht="20.25" hidden="1" customHeight="1" x14ac:dyDescent="0.2">
      <c r="AU34" s="81"/>
      <c r="AV34" s="81"/>
      <c r="AW34" s="81"/>
      <c r="AX34" s="81"/>
      <c r="AY34" s="81"/>
      <c r="AZ34" s="81"/>
      <c r="BA34" s="81"/>
      <c r="BB34" s="81"/>
      <c r="BC34" s="81"/>
      <c r="BD34" s="82"/>
      <c r="BE34" s="82"/>
      <c r="BF34" s="81"/>
      <c r="BG34" s="81"/>
      <c r="BH34" s="81"/>
      <c r="BI34" s="81"/>
      <c r="BJ34" s="81"/>
      <c r="BK34" s="81"/>
      <c r="BL34" s="81"/>
      <c r="BM34" s="81"/>
    </row>
    <row r="35" spans="47:65" ht="20.25" hidden="1" customHeight="1" x14ac:dyDescent="0.2">
      <c r="AU35" s="81"/>
      <c r="AV35" s="81"/>
      <c r="AW35" s="81"/>
      <c r="AX35" s="81"/>
      <c r="AY35" s="81"/>
      <c r="AZ35" s="81"/>
      <c r="BA35" s="81"/>
      <c r="BB35" s="81"/>
      <c r="BC35" s="81"/>
      <c r="BD35" s="82"/>
      <c r="BE35" s="82"/>
      <c r="BF35" s="81"/>
      <c r="BG35" s="81"/>
      <c r="BH35" s="81"/>
      <c r="BI35" s="81"/>
      <c r="BJ35" s="81"/>
      <c r="BK35" s="81"/>
      <c r="BL35" s="81"/>
      <c r="BM35" s="81"/>
    </row>
    <row r="36" spans="47:65" ht="20.25" hidden="1" customHeight="1" x14ac:dyDescent="0.2">
      <c r="AU36" s="81"/>
      <c r="AV36" s="81"/>
      <c r="AW36" s="81"/>
      <c r="AX36" s="81"/>
      <c r="AY36" s="81"/>
      <c r="AZ36" s="81"/>
      <c r="BA36" s="81"/>
      <c r="BB36" s="81"/>
      <c r="BC36" s="81"/>
      <c r="BD36" s="82"/>
      <c r="BE36" s="82"/>
      <c r="BF36" s="81"/>
      <c r="BG36" s="81"/>
      <c r="BH36" s="81"/>
      <c r="BI36" s="81"/>
      <c r="BJ36" s="81"/>
      <c r="BK36" s="81"/>
      <c r="BL36" s="81"/>
      <c r="BM36" s="81"/>
    </row>
    <row r="37" spans="47:65" ht="20.25" hidden="1" customHeight="1" x14ac:dyDescent="0.2">
      <c r="AU37" s="81"/>
      <c r="AV37" s="81"/>
      <c r="AW37" s="81"/>
      <c r="AX37" s="81"/>
      <c r="AY37" s="81"/>
      <c r="AZ37" s="81"/>
      <c r="BA37" s="81"/>
      <c r="BB37" s="81"/>
      <c r="BC37" s="81"/>
      <c r="BD37" s="82"/>
      <c r="BE37" s="82"/>
      <c r="BF37" s="81"/>
      <c r="BG37" s="81"/>
      <c r="BH37" s="81"/>
      <c r="BI37" s="81"/>
      <c r="BJ37" s="81"/>
      <c r="BK37" s="81"/>
      <c r="BL37" s="81"/>
      <c r="BM37" s="81"/>
    </row>
    <row r="38" spans="47:65" ht="20.25" hidden="1" customHeight="1" x14ac:dyDescent="0.2">
      <c r="AU38" s="81"/>
      <c r="AV38" s="81"/>
      <c r="AW38" s="81"/>
      <c r="AX38" s="81"/>
      <c r="AY38" s="81"/>
      <c r="AZ38" s="81"/>
      <c r="BA38" s="81"/>
      <c r="BB38" s="81"/>
      <c r="BC38" s="81"/>
      <c r="BD38" s="82"/>
      <c r="BE38" s="82"/>
      <c r="BF38" s="81"/>
      <c r="BG38" s="81"/>
      <c r="BH38" s="81"/>
      <c r="BI38" s="81"/>
      <c r="BJ38" s="81"/>
      <c r="BK38" s="81"/>
      <c r="BL38" s="81"/>
      <c r="BM38" s="81"/>
    </row>
    <row r="39" spans="47:65" ht="20.25" hidden="1" customHeight="1" x14ac:dyDescent="0.2">
      <c r="AU39" s="81"/>
      <c r="AV39" s="81"/>
      <c r="AW39" s="81"/>
      <c r="AX39" s="81"/>
      <c r="AY39" s="81"/>
      <c r="AZ39" s="81"/>
      <c r="BA39" s="81"/>
      <c r="BB39" s="81"/>
      <c r="BC39" s="81"/>
      <c r="BD39" s="82"/>
      <c r="BE39" s="82"/>
      <c r="BF39" s="81"/>
      <c r="BG39" s="81"/>
      <c r="BH39" s="81"/>
      <c r="BI39" s="81"/>
      <c r="BJ39" s="81"/>
      <c r="BK39" s="81"/>
      <c r="BL39" s="81"/>
      <c r="BM39" s="81"/>
    </row>
    <row r="40" spans="47:65" ht="20.25" hidden="1" customHeight="1" x14ac:dyDescent="0.2">
      <c r="AU40" s="81"/>
      <c r="AV40" s="81"/>
      <c r="AW40" s="81"/>
      <c r="AX40" s="81"/>
      <c r="AY40" s="81"/>
      <c r="AZ40" s="81"/>
      <c r="BA40" s="81"/>
      <c r="BB40" s="81"/>
      <c r="BC40" s="81"/>
      <c r="BD40" s="82"/>
      <c r="BE40" s="82"/>
      <c r="BF40" s="81"/>
      <c r="BG40" s="81"/>
      <c r="BH40" s="81"/>
      <c r="BI40" s="81"/>
      <c r="BJ40" s="81"/>
      <c r="BK40" s="81"/>
      <c r="BL40" s="81"/>
      <c r="BM40" s="81"/>
    </row>
    <row r="41" spans="47:65" ht="20.25" hidden="1" customHeight="1" x14ac:dyDescent="0.2">
      <c r="AU41" s="81"/>
      <c r="AV41" s="81"/>
      <c r="AW41" s="81"/>
      <c r="AX41" s="81"/>
      <c r="AY41" s="81"/>
      <c r="AZ41" s="81"/>
      <c r="BA41" s="81"/>
      <c r="BB41" s="81"/>
      <c r="BC41" s="81"/>
      <c r="BD41" s="82"/>
      <c r="BE41" s="82"/>
      <c r="BF41" s="81"/>
      <c r="BG41" s="81"/>
      <c r="BH41" s="81"/>
      <c r="BI41" s="81"/>
      <c r="BJ41" s="81"/>
      <c r="BK41" s="81"/>
      <c r="BL41" s="81"/>
      <c r="BM41" s="81"/>
    </row>
    <row r="42" spans="47:65" ht="20.25" hidden="1" customHeight="1" x14ac:dyDescent="0.2">
      <c r="AU42" s="81"/>
      <c r="AV42" s="81"/>
      <c r="AW42" s="81"/>
      <c r="AX42" s="81"/>
      <c r="AY42" s="81"/>
      <c r="AZ42" s="81"/>
      <c r="BA42" s="81"/>
      <c r="BB42" s="81"/>
      <c r="BC42" s="81"/>
      <c r="BD42" s="82"/>
      <c r="BE42" s="82"/>
      <c r="BF42" s="81"/>
      <c r="BG42" s="81"/>
      <c r="BH42" s="81"/>
      <c r="BI42" s="81"/>
      <c r="BJ42" s="81"/>
      <c r="BK42" s="81"/>
      <c r="BL42" s="81"/>
      <c r="BM42" s="81"/>
    </row>
    <row r="43" spans="47:65" ht="20.25" hidden="1" customHeight="1" x14ac:dyDescent="0.2">
      <c r="AU43" s="81"/>
      <c r="AV43" s="81"/>
      <c r="AW43" s="81"/>
      <c r="AX43" s="81"/>
      <c r="AY43" s="81"/>
      <c r="AZ43" s="81"/>
      <c r="BA43" s="81"/>
      <c r="BB43" s="81"/>
      <c r="BC43" s="81"/>
      <c r="BD43" s="82"/>
      <c r="BE43" s="82"/>
      <c r="BF43" s="81"/>
      <c r="BG43" s="81"/>
      <c r="BH43" s="81"/>
      <c r="BI43" s="81"/>
      <c r="BJ43" s="81"/>
      <c r="BK43" s="81"/>
      <c r="BL43" s="81"/>
      <c r="BM43" s="81"/>
    </row>
    <row r="44" spans="47:65" ht="20.25" hidden="1" customHeight="1" x14ac:dyDescent="0.2">
      <c r="AU44" s="81"/>
      <c r="AV44" s="81"/>
      <c r="AW44" s="81"/>
      <c r="AX44" s="81"/>
      <c r="AY44" s="81"/>
      <c r="AZ44" s="81"/>
      <c r="BA44" s="81"/>
      <c r="BB44" s="81"/>
      <c r="BC44" s="81"/>
      <c r="BD44" s="82"/>
      <c r="BE44" s="82"/>
      <c r="BF44" s="81"/>
      <c r="BG44" s="81"/>
      <c r="BH44" s="81"/>
      <c r="BI44" s="81"/>
      <c r="BJ44" s="81"/>
      <c r="BK44" s="81"/>
      <c r="BL44" s="81"/>
      <c r="BM44" s="81"/>
    </row>
    <row r="45" spans="47:65" ht="20.25" hidden="1" customHeight="1" x14ac:dyDescent="0.2">
      <c r="AU45" s="81"/>
      <c r="AV45" s="81"/>
      <c r="AW45" s="81"/>
      <c r="AX45" s="81"/>
      <c r="AY45" s="81"/>
      <c r="AZ45" s="81"/>
      <c r="BA45" s="81"/>
      <c r="BB45" s="81"/>
      <c r="BC45" s="81"/>
      <c r="BD45" s="82"/>
      <c r="BE45" s="82"/>
      <c r="BF45" s="81"/>
      <c r="BG45" s="81"/>
      <c r="BH45" s="81"/>
      <c r="BI45" s="81"/>
      <c r="BJ45" s="81"/>
      <c r="BK45" s="81"/>
      <c r="BL45" s="81"/>
      <c r="BM45" s="81"/>
    </row>
    <row r="46" spans="47:65" ht="20.25" hidden="1" customHeight="1" x14ac:dyDescent="0.2">
      <c r="AU46" s="81"/>
      <c r="AV46" s="81"/>
      <c r="AW46" s="81"/>
      <c r="AX46" s="81"/>
      <c r="AY46" s="81"/>
      <c r="AZ46" s="81"/>
      <c r="BA46" s="81"/>
      <c r="BB46" s="81"/>
      <c r="BC46" s="81"/>
      <c r="BD46" s="82"/>
      <c r="BE46" s="82"/>
      <c r="BF46" s="81"/>
      <c r="BG46" s="81"/>
      <c r="BH46" s="81"/>
      <c r="BI46" s="81"/>
      <c r="BJ46" s="81"/>
      <c r="BK46" s="81"/>
      <c r="BL46" s="81"/>
      <c r="BM46" s="81"/>
    </row>
    <row r="47" spans="47:65" ht="20.25" hidden="1" customHeight="1" x14ac:dyDescent="0.2">
      <c r="AU47" s="81"/>
      <c r="AV47" s="81"/>
      <c r="AW47" s="81"/>
      <c r="AX47" s="81"/>
      <c r="AY47" s="81"/>
      <c r="AZ47" s="81"/>
      <c r="BA47" s="81"/>
      <c r="BB47" s="81"/>
      <c r="BC47" s="81"/>
      <c r="BD47" s="82"/>
      <c r="BE47" s="82"/>
      <c r="BF47" s="81"/>
      <c r="BG47" s="81"/>
      <c r="BH47" s="81"/>
      <c r="BI47" s="81"/>
      <c r="BJ47" s="81"/>
      <c r="BK47" s="81"/>
      <c r="BL47" s="81"/>
      <c r="BM47" s="81"/>
    </row>
    <row r="48" spans="47:65" ht="20.25" hidden="1" customHeight="1" x14ac:dyDescent="0.2">
      <c r="AU48" s="81"/>
      <c r="AV48" s="81"/>
      <c r="AW48" s="81"/>
      <c r="AX48" s="81"/>
      <c r="AY48" s="81"/>
      <c r="AZ48" s="81"/>
      <c r="BA48" s="81"/>
      <c r="BB48" s="81"/>
      <c r="BC48" s="81"/>
      <c r="BD48" s="82"/>
      <c r="BE48" s="82"/>
      <c r="BF48" s="81"/>
      <c r="BG48" s="81"/>
      <c r="BH48" s="81"/>
      <c r="BI48" s="81"/>
      <c r="BJ48" s="81"/>
      <c r="BK48" s="81"/>
      <c r="BL48" s="81"/>
      <c r="BM48" s="81"/>
    </row>
    <row r="49" spans="1:91" ht="20.25" hidden="1" customHeight="1" x14ac:dyDescent="0.2">
      <c r="AU49" s="81"/>
      <c r="AV49" s="81"/>
      <c r="AW49" s="81"/>
      <c r="AX49" s="81"/>
      <c r="AY49" s="81"/>
      <c r="AZ49" s="81"/>
      <c r="BA49" s="81"/>
      <c r="BB49" s="81"/>
      <c r="BC49" s="81"/>
      <c r="BD49" s="82"/>
      <c r="BE49" s="82"/>
      <c r="BF49" s="81"/>
      <c r="BG49" s="81"/>
      <c r="BH49" s="81"/>
      <c r="BI49" s="81"/>
      <c r="BJ49" s="81"/>
      <c r="BK49" s="81"/>
      <c r="BL49" s="81"/>
      <c r="BM49" s="81"/>
    </row>
    <row r="50" spans="1:91" ht="20.25" hidden="1" customHeight="1" x14ac:dyDescent="0.2">
      <c r="AU50" s="81"/>
      <c r="AV50" s="81"/>
      <c r="AW50" s="81"/>
      <c r="AX50" s="81"/>
      <c r="AY50" s="81"/>
      <c r="AZ50" s="81"/>
      <c r="BA50" s="81"/>
      <c r="BB50" s="81"/>
      <c r="BC50" s="81"/>
      <c r="BD50" s="82"/>
      <c r="BE50" s="82"/>
      <c r="BF50" s="81"/>
      <c r="BG50" s="81"/>
      <c r="BH50" s="81"/>
      <c r="BI50" s="81"/>
      <c r="BJ50" s="81"/>
      <c r="BK50" s="81"/>
      <c r="BL50" s="81"/>
      <c r="BM50" s="81"/>
    </row>
    <row r="51" spans="1:91" ht="20.25" hidden="1" customHeight="1" x14ac:dyDescent="0.2">
      <c r="AU51" s="81"/>
      <c r="AV51" s="81"/>
      <c r="AW51" s="81"/>
      <c r="AX51" s="81"/>
      <c r="AY51" s="81"/>
      <c r="AZ51" s="81"/>
      <c r="BA51" s="81"/>
      <c r="BB51" s="81"/>
      <c r="BC51" s="81"/>
      <c r="BD51" s="82"/>
      <c r="BE51" s="82"/>
      <c r="BF51" s="81"/>
      <c r="BG51" s="81"/>
      <c r="BH51" s="81"/>
      <c r="BI51" s="81"/>
      <c r="BJ51" s="81"/>
      <c r="BK51" s="81"/>
      <c r="BL51" s="81"/>
      <c r="BM51" s="81"/>
    </row>
    <row r="52" spans="1:91" ht="20.25" hidden="1" customHeight="1" thickBot="1" x14ac:dyDescent="0.25">
      <c r="AU52" s="81"/>
      <c r="AV52" s="81"/>
      <c r="AW52" s="81"/>
      <c r="AX52" s="81"/>
      <c r="AY52" s="81"/>
      <c r="AZ52" s="81"/>
      <c r="BA52" s="81"/>
      <c r="BB52" s="81"/>
      <c r="BC52" s="81"/>
      <c r="BD52" s="82"/>
      <c r="BE52" s="82"/>
      <c r="BF52" s="81"/>
      <c r="BG52" s="81"/>
      <c r="BH52" s="81"/>
      <c r="BI52" s="81"/>
      <c r="BJ52" s="81"/>
      <c r="BK52" s="81"/>
      <c r="BL52" s="81"/>
      <c r="BM52" s="81"/>
    </row>
    <row r="53" spans="1:91" ht="20.25" hidden="1" customHeight="1" thickBot="1" x14ac:dyDescent="0.25">
      <c r="A53" s="26" t="s">
        <v>148</v>
      </c>
      <c r="AU53" s="81"/>
      <c r="AV53" s="81"/>
      <c r="AW53" s="81"/>
      <c r="AX53" s="81"/>
      <c r="AY53" s="81"/>
      <c r="AZ53" s="81"/>
      <c r="BA53" s="81"/>
      <c r="BB53" s="81"/>
      <c r="BC53" s="81"/>
      <c r="BD53" s="82"/>
      <c r="BE53" s="82"/>
      <c r="BF53" s="81"/>
      <c r="BG53" s="81"/>
      <c r="BH53" s="81"/>
      <c r="BI53" s="81"/>
      <c r="BJ53" s="81"/>
      <c r="BK53" s="81"/>
      <c r="BL53" s="81"/>
      <c r="BM53" s="81"/>
    </row>
    <row r="54" spans="1:91" ht="20.25" hidden="1" customHeight="1" x14ac:dyDescent="0.2">
      <c r="AU54" s="81"/>
      <c r="AV54" s="81"/>
      <c r="AW54" s="81"/>
      <c r="AX54" s="81"/>
      <c r="AY54" s="81"/>
      <c r="AZ54" s="81"/>
      <c r="BA54" s="81"/>
      <c r="BB54" s="81"/>
      <c r="BC54" s="81"/>
      <c r="BD54" s="82"/>
      <c r="BE54" s="82"/>
      <c r="BF54" s="81"/>
      <c r="BG54" s="81"/>
      <c r="BH54" s="81"/>
      <c r="BI54" s="81"/>
      <c r="BJ54" s="81"/>
      <c r="BK54" s="81"/>
      <c r="BL54" s="81"/>
      <c r="BM54" s="81"/>
    </row>
    <row r="55" spans="1:91" ht="20.25" hidden="1" customHeight="1" x14ac:dyDescent="0.2">
      <c r="AU55" s="81"/>
      <c r="AV55" s="81"/>
      <c r="AW55" s="81"/>
      <c r="AX55" s="81"/>
      <c r="AY55" s="81"/>
      <c r="AZ55" s="81"/>
      <c r="BA55" s="81"/>
      <c r="BB55" s="81"/>
      <c r="BC55" s="81"/>
      <c r="BD55" s="82"/>
      <c r="BE55" s="82"/>
      <c r="BF55" s="81"/>
      <c r="BG55" s="81"/>
      <c r="BH55" s="81"/>
      <c r="BI55" s="81"/>
      <c r="BJ55" s="81"/>
      <c r="BK55" s="81"/>
      <c r="BL55" s="81"/>
      <c r="BM55" s="81"/>
    </row>
    <row r="56" spans="1:91" ht="20.25" hidden="1" customHeight="1" x14ac:dyDescent="0.2">
      <c r="AU56" s="81"/>
      <c r="AV56" s="81"/>
      <c r="AW56" s="81"/>
      <c r="AX56" s="81"/>
      <c r="AY56" s="81"/>
      <c r="AZ56" s="81"/>
      <c r="BA56" s="81"/>
      <c r="BB56" s="81"/>
      <c r="BC56" s="81"/>
      <c r="BD56" s="82"/>
      <c r="BE56" s="82"/>
      <c r="BF56" s="81"/>
      <c r="BG56" s="81"/>
      <c r="BH56" s="81"/>
      <c r="BI56" s="81"/>
      <c r="BJ56" s="81"/>
      <c r="BK56" s="81"/>
      <c r="BL56" s="81"/>
      <c r="BM56" s="81"/>
    </row>
    <row r="57" spans="1:91" ht="20.25" hidden="1" customHeight="1" x14ac:dyDescent="0.2">
      <c r="AU57" s="81"/>
      <c r="AV57" s="81"/>
      <c r="AW57" s="81"/>
      <c r="AX57" s="81"/>
      <c r="AY57" s="81"/>
      <c r="AZ57" s="81"/>
      <c r="BA57" s="81"/>
      <c r="BB57" s="81"/>
      <c r="BC57" s="81"/>
      <c r="BD57" s="82"/>
      <c r="BE57" s="82"/>
      <c r="BF57" s="81"/>
      <c r="BG57" s="81"/>
      <c r="BH57" s="81"/>
      <c r="BI57" s="81"/>
      <c r="BJ57" s="81"/>
      <c r="BK57" s="81"/>
      <c r="BL57" s="81"/>
      <c r="BM57" s="81"/>
    </row>
    <row r="58" spans="1:91" ht="20.25" hidden="1" customHeight="1" x14ac:dyDescent="0.2">
      <c r="AU58" s="81"/>
      <c r="AV58" s="81"/>
      <c r="AW58" s="81"/>
      <c r="AX58" s="81"/>
      <c r="AY58" s="81"/>
      <c r="AZ58" s="81"/>
      <c r="BA58" s="81"/>
      <c r="BB58" s="81"/>
      <c r="BC58" s="81"/>
      <c r="BD58" s="82"/>
      <c r="BE58" s="82"/>
      <c r="BF58" s="81"/>
      <c r="BG58" s="81"/>
      <c r="BH58" s="81"/>
      <c r="BI58" s="81"/>
      <c r="BJ58" s="81"/>
      <c r="BK58" s="81"/>
      <c r="BL58" s="81"/>
      <c r="BM58" s="81"/>
    </row>
    <row r="59" spans="1:91" ht="20.25" hidden="1" customHeight="1" x14ac:dyDescent="0.2">
      <c r="AU59" s="81"/>
      <c r="AV59" s="81"/>
      <c r="AW59" s="81"/>
      <c r="AX59" s="81"/>
      <c r="AY59" s="81"/>
      <c r="AZ59" s="81"/>
      <c r="BA59" s="81"/>
      <c r="BB59" s="81"/>
      <c r="BC59" s="81"/>
      <c r="BD59" s="82"/>
      <c r="BE59" s="82"/>
      <c r="BF59" s="81"/>
      <c r="BG59" s="81"/>
      <c r="BH59" s="81"/>
      <c r="BI59" s="81"/>
      <c r="BJ59" s="81"/>
      <c r="BK59" s="81"/>
      <c r="BL59" s="81"/>
      <c r="BM59" s="81"/>
    </row>
    <row r="60" spans="1:91" ht="20.25" hidden="1" customHeight="1" x14ac:dyDescent="0.2">
      <c r="AU60" s="81"/>
      <c r="AV60" s="81"/>
      <c r="AW60" s="81"/>
      <c r="AX60" s="81"/>
      <c r="AY60" s="81"/>
      <c r="AZ60" s="81"/>
      <c r="BA60" s="81"/>
      <c r="BB60" s="81"/>
      <c r="BC60" s="81"/>
      <c r="BD60" s="82"/>
      <c r="BE60" s="82"/>
      <c r="BF60" s="81"/>
      <c r="BG60" s="81"/>
      <c r="BH60" s="81"/>
      <c r="BI60" s="81"/>
      <c r="BJ60" s="81"/>
      <c r="BK60" s="81"/>
      <c r="BL60" s="81"/>
      <c r="BM60" s="81"/>
    </row>
    <row r="61" spans="1:91" ht="20.25" hidden="1" customHeight="1" x14ac:dyDescent="0.2">
      <c r="AU61" s="81"/>
      <c r="AV61" s="81"/>
      <c r="AW61" s="81"/>
      <c r="AX61" s="81"/>
      <c r="AY61" s="81"/>
      <c r="AZ61" s="81"/>
      <c r="BA61" s="81"/>
      <c r="BB61" s="81"/>
      <c r="BC61" s="81"/>
      <c r="BD61" s="370" t="s">
        <v>18</v>
      </c>
      <c r="BE61" s="370"/>
      <c r="BF61" s="83"/>
      <c r="BG61" s="83"/>
      <c r="BH61" s="83"/>
      <c r="BI61" s="83"/>
      <c r="BJ61" s="83" t="s">
        <v>0</v>
      </c>
      <c r="BK61" s="81"/>
      <c r="BL61" s="81" t="s">
        <v>3</v>
      </c>
      <c r="BM61" s="81"/>
      <c r="CD61" s="27" t="s">
        <v>76</v>
      </c>
      <c r="CE61" s="27" t="s">
        <v>77</v>
      </c>
    </row>
    <row r="62" spans="1:91" ht="20.25" hidden="1" customHeight="1" x14ac:dyDescent="0.2">
      <c r="AU62" s="81"/>
      <c r="AV62" s="81"/>
      <c r="AW62" s="81"/>
      <c r="AX62" s="81"/>
      <c r="AY62" s="81"/>
      <c r="AZ62" s="81"/>
      <c r="BA62" s="81"/>
      <c r="BB62" s="81"/>
      <c r="BC62" s="81"/>
      <c r="BD62" s="84" t="s">
        <v>12</v>
      </c>
      <c r="BE62" s="84" t="s">
        <v>13</v>
      </c>
      <c r="BF62" s="83"/>
      <c r="BG62" s="83"/>
      <c r="BH62" s="83"/>
      <c r="BI62" s="83"/>
      <c r="BJ62" s="83" t="s">
        <v>1</v>
      </c>
      <c r="BK62" s="81" t="s">
        <v>2</v>
      </c>
      <c r="BL62" s="81"/>
      <c r="BM62" s="81" t="s">
        <v>78</v>
      </c>
      <c r="BN62" s="27" t="s">
        <v>11</v>
      </c>
      <c r="BS62" s="27" t="s">
        <v>13</v>
      </c>
      <c r="BY62" s="27" t="s">
        <v>15</v>
      </c>
      <c r="BZ62" s="27" t="s">
        <v>23</v>
      </c>
      <c r="CC62" s="27" t="s">
        <v>12</v>
      </c>
      <c r="CD62" s="27">
        <v>15</v>
      </c>
      <c r="CE62" s="27">
        <v>15</v>
      </c>
      <c r="CM62" s="27" t="s">
        <v>79</v>
      </c>
    </row>
    <row r="63" spans="1:91" ht="20.25" hidden="1" customHeight="1" x14ac:dyDescent="0.2">
      <c r="AU63" s="81"/>
      <c r="AV63" s="81"/>
      <c r="AW63" s="81"/>
      <c r="AX63" s="81"/>
      <c r="AY63" s="81"/>
      <c r="AZ63" s="81"/>
      <c r="BA63" s="81"/>
      <c r="BB63" s="81"/>
      <c r="BC63" s="81"/>
      <c r="BD63" s="85" t="s">
        <v>30</v>
      </c>
      <c r="BE63" s="85" t="s">
        <v>34</v>
      </c>
      <c r="BF63" s="83"/>
      <c r="BG63" s="83"/>
      <c r="BH63" s="83"/>
      <c r="BI63" s="83"/>
      <c r="BJ63" s="83" t="s">
        <v>181</v>
      </c>
      <c r="BK63" s="81" t="s">
        <v>80</v>
      </c>
      <c r="BL63" s="81" t="s">
        <v>4</v>
      </c>
      <c r="BM63" s="81"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1"/>
      <c r="AV64" s="81"/>
      <c r="AW64" s="81"/>
      <c r="AX64" s="81"/>
      <c r="AY64" s="81"/>
      <c r="AZ64" s="81"/>
      <c r="BA64" s="81"/>
      <c r="BB64" s="81"/>
      <c r="BC64" s="81"/>
      <c r="BD64" s="85" t="s">
        <v>31</v>
      </c>
      <c r="BE64" s="85" t="s">
        <v>35</v>
      </c>
      <c r="BF64" s="83"/>
      <c r="BG64" s="83"/>
      <c r="BH64" s="83"/>
      <c r="BI64" s="83"/>
      <c r="BJ64" s="83" t="s">
        <v>105</v>
      </c>
      <c r="BK64" s="81" t="s">
        <v>183</v>
      </c>
      <c r="BL64" s="81" t="s">
        <v>68</v>
      </c>
      <c r="BM64" s="81"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1"/>
      <c r="AV65" s="81"/>
      <c r="AW65" s="81"/>
      <c r="AX65" s="81"/>
      <c r="AY65" s="81"/>
      <c r="AZ65" s="81"/>
      <c r="BA65" s="81"/>
      <c r="BB65" s="81"/>
      <c r="BC65" s="81"/>
      <c r="BD65" s="85" t="s">
        <v>61</v>
      </c>
      <c r="BE65" s="85" t="s">
        <v>32</v>
      </c>
      <c r="BF65" s="83"/>
      <c r="BG65" s="83"/>
      <c r="BH65" s="83"/>
      <c r="BI65" s="83"/>
      <c r="BJ65" s="83" t="s">
        <v>88</v>
      </c>
      <c r="BK65" s="81" t="s">
        <v>78</v>
      </c>
      <c r="BL65" s="81" t="s">
        <v>5</v>
      </c>
      <c r="BM65" s="81" t="s">
        <v>153</v>
      </c>
      <c r="BN65" s="27" t="s">
        <v>167</v>
      </c>
      <c r="BS65" s="27" t="s">
        <v>32</v>
      </c>
      <c r="BY65" s="32" t="s">
        <v>111</v>
      </c>
      <c r="BZ65" s="30" t="s">
        <v>131</v>
      </c>
      <c r="CD65" s="27">
        <v>60</v>
      </c>
      <c r="CI65" s="27" t="s">
        <v>44</v>
      </c>
      <c r="CJ65" s="27" t="s">
        <v>89</v>
      </c>
      <c r="CM65" s="27" t="s">
        <v>90</v>
      </c>
    </row>
    <row r="66" spans="47:91" ht="20.25" hidden="1" customHeight="1" x14ac:dyDescent="0.2">
      <c r="AU66" s="81"/>
      <c r="AV66" s="81"/>
      <c r="AW66" s="81"/>
      <c r="AX66" s="81"/>
      <c r="AY66" s="81"/>
      <c r="AZ66" s="81"/>
      <c r="BA66" s="81"/>
      <c r="BB66" s="81"/>
      <c r="BC66" s="81"/>
      <c r="BD66" s="85" t="s">
        <v>33</v>
      </c>
      <c r="BE66" s="85" t="s">
        <v>36</v>
      </c>
      <c r="BF66" s="83"/>
      <c r="BG66" s="83"/>
      <c r="BH66" s="83"/>
      <c r="BI66" s="83"/>
      <c r="BJ66" s="83" t="s">
        <v>182</v>
      </c>
      <c r="BK66" s="81" t="s">
        <v>8</v>
      </c>
      <c r="BL66" s="81" t="s">
        <v>6</v>
      </c>
      <c r="BM66" s="81" t="s">
        <v>154</v>
      </c>
      <c r="BN66" s="27" t="s">
        <v>168</v>
      </c>
      <c r="BS66" s="27" t="s">
        <v>36</v>
      </c>
      <c r="BY66" s="33" t="s">
        <v>112</v>
      </c>
      <c r="BZ66" s="30" t="s">
        <v>131</v>
      </c>
      <c r="CJ66" s="27" t="s">
        <v>91</v>
      </c>
      <c r="CM66" s="27" t="s">
        <v>92</v>
      </c>
    </row>
    <row r="67" spans="47:91" ht="20.25" hidden="1" customHeight="1" x14ac:dyDescent="0.2">
      <c r="AU67" s="81"/>
      <c r="AV67" s="81"/>
      <c r="AW67" s="81"/>
      <c r="AX67" s="81"/>
      <c r="AY67" s="81"/>
      <c r="AZ67" s="81"/>
      <c r="BA67" s="81"/>
      <c r="BB67" s="81"/>
      <c r="BC67" s="81"/>
      <c r="BD67" s="85" t="s">
        <v>62</v>
      </c>
      <c r="BE67" s="85" t="s">
        <v>37</v>
      </c>
      <c r="BF67" s="83"/>
      <c r="BG67" s="83"/>
      <c r="BH67" s="83"/>
      <c r="BI67" s="83"/>
      <c r="BJ67" s="83" t="s">
        <v>93</v>
      </c>
      <c r="BK67" s="81"/>
      <c r="BL67" s="81" t="s">
        <v>7</v>
      </c>
      <c r="BM67" s="81" t="s">
        <v>155</v>
      </c>
      <c r="BN67" s="27" t="s">
        <v>169</v>
      </c>
      <c r="BS67" s="27" t="s">
        <v>37</v>
      </c>
      <c r="CJ67" s="27" t="s">
        <v>44</v>
      </c>
      <c r="CM67" s="27" t="s">
        <v>94</v>
      </c>
    </row>
    <row r="68" spans="47:91" ht="20.25" hidden="1" customHeight="1" x14ac:dyDescent="0.2">
      <c r="AU68" s="81"/>
      <c r="AV68" s="81"/>
      <c r="AW68" s="81"/>
      <c r="AX68" s="81"/>
      <c r="AY68" s="81"/>
      <c r="AZ68" s="81"/>
      <c r="BA68" s="81"/>
      <c r="BB68" s="81"/>
      <c r="BC68" s="81"/>
      <c r="BD68" s="82"/>
      <c r="BE68" s="82"/>
      <c r="BF68" s="83"/>
      <c r="BG68" s="83"/>
      <c r="BH68" s="83"/>
      <c r="BI68" s="83" t="s">
        <v>39</v>
      </c>
      <c r="BJ68" s="83"/>
      <c r="BK68" s="81"/>
      <c r="BL68" s="81" t="s">
        <v>8</v>
      </c>
      <c r="BM68" s="81" t="s">
        <v>156</v>
      </c>
      <c r="BN68" s="27" t="s">
        <v>170</v>
      </c>
      <c r="CM68" s="27" t="s">
        <v>95</v>
      </c>
    </row>
    <row r="69" spans="47:91" ht="20.25" hidden="1" customHeight="1" x14ac:dyDescent="0.2">
      <c r="AU69" s="81"/>
      <c r="AV69" s="81"/>
      <c r="AW69" s="81"/>
      <c r="AX69" s="81"/>
      <c r="AY69" s="81"/>
      <c r="AZ69" s="81"/>
      <c r="BA69" s="81"/>
      <c r="BB69" s="81"/>
      <c r="BC69" s="81"/>
      <c r="BD69" s="82"/>
      <c r="BE69" s="82"/>
      <c r="BF69" s="83"/>
      <c r="BG69" s="83"/>
      <c r="BH69" s="83"/>
      <c r="BI69" s="83" t="s">
        <v>85</v>
      </c>
      <c r="BJ69" s="83"/>
      <c r="BK69" s="81"/>
      <c r="BL69" s="86" t="s">
        <v>180</v>
      </c>
      <c r="BM69" s="81" t="s">
        <v>157</v>
      </c>
      <c r="BN69" s="27" t="s">
        <v>171</v>
      </c>
    </row>
    <row r="70" spans="47:91" ht="20.25" hidden="1" customHeight="1" x14ac:dyDescent="0.2">
      <c r="AU70" s="81"/>
      <c r="AV70" s="81"/>
      <c r="AW70" s="81"/>
      <c r="AX70" s="81"/>
      <c r="AY70" s="81"/>
      <c r="AZ70" s="81"/>
      <c r="BA70" s="81"/>
      <c r="BB70" s="81"/>
      <c r="BC70" s="81"/>
      <c r="BD70" s="82"/>
      <c r="BE70" s="82"/>
      <c r="BF70" s="83"/>
      <c r="BG70" s="83"/>
      <c r="BH70" s="83"/>
      <c r="BI70" s="83"/>
      <c r="BJ70" s="83"/>
      <c r="BK70" s="81"/>
      <c r="BL70" s="86"/>
      <c r="BM70" s="81" t="s">
        <v>158</v>
      </c>
      <c r="BN70" s="27" t="s">
        <v>172</v>
      </c>
    </row>
    <row r="71" spans="47:91" ht="20.25" hidden="1" customHeight="1" x14ac:dyDescent="0.2">
      <c r="AU71" s="81"/>
      <c r="AV71" s="81"/>
      <c r="AW71" s="81"/>
      <c r="AX71" s="81"/>
      <c r="AY71" s="81"/>
      <c r="AZ71" s="81"/>
      <c r="BA71" s="81"/>
      <c r="BB71" s="81"/>
      <c r="BC71" s="81"/>
      <c r="BD71" s="82"/>
      <c r="BE71" s="82"/>
      <c r="BF71" s="83"/>
      <c r="BG71" s="83"/>
      <c r="BH71" s="83"/>
      <c r="BI71" s="83"/>
      <c r="BJ71" s="83"/>
      <c r="BK71" s="81"/>
      <c r="BL71" s="81"/>
      <c r="BM71" s="81" t="s">
        <v>159</v>
      </c>
      <c r="BN71" s="27" t="s">
        <v>173</v>
      </c>
    </row>
    <row r="72" spans="47:91" ht="20.25" hidden="1" customHeight="1" x14ac:dyDescent="0.2">
      <c r="AU72" s="81"/>
      <c r="AV72" s="81"/>
      <c r="AW72" s="81"/>
      <c r="AX72" s="81"/>
      <c r="AY72" s="81"/>
      <c r="AZ72" s="81"/>
      <c r="BA72" s="81"/>
      <c r="BB72" s="81"/>
      <c r="BC72" s="81"/>
      <c r="BD72" s="82"/>
      <c r="BE72" s="82"/>
      <c r="BF72" s="83"/>
      <c r="BG72" s="83"/>
      <c r="BH72" s="83"/>
      <c r="BI72" s="83" t="s">
        <v>39</v>
      </c>
      <c r="BJ72" s="83"/>
      <c r="BK72" s="81"/>
      <c r="BL72" s="81"/>
      <c r="BM72" s="81" t="s">
        <v>160</v>
      </c>
      <c r="BN72" s="27" t="s">
        <v>174</v>
      </c>
    </row>
    <row r="73" spans="47:91" ht="20.25" hidden="1" customHeight="1" x14ac:dyDescent="0.2">
      <c r="AU73" s="81"/>
      <c r="AV73" s="81"/>
      <c r="AW73" s="81"/>
      <c r="AX73" s="81"/>
      <c r="AY73" s="81"/>
      <c r="AZ73" s="81"/>
      <c r="BA73" s="81"/>
      <c r="BB73" s="81"/>
      <c r="BC73" s="81"/>
      <c r="BD73" s="82"/>
      <c r="BE73" s="82"/>
      <c r="BF73" s="81"/>
      <c r="BG73" s="81"/>
      <c r="BH73" s="81"/>
      <c r="BI73" s="81" t="s">
        <v>44</v>
      </c>
      <c r="BJ73" s="81"/>
      <c r="BK73" s="81"/>
      <c r="BL73" s="81"/>
      <c r="BM73" s="81" t="s">
        <v>161</v>
      </c>
      <c r="BN73" s="27" t="s">
        <v>175</v>
      </c>
    </row>
    <row r="74" spans="47:91" ht="20.25" hidden="1" customHeight="1" x14ac:dyDescent="0.2">
      <c r="AU74" s="81"/>
      <c r="AV74" s="81"/>
      <c r="AW74" s="81"/>
      <c r="AX74" s="81"/>
      <c r="AY74" s="81"/>
      <c r="AZ74" s="81"/>
      <c r="BA74" s="81"/>
      <c r="BB74" s="81"/>
      <c r="BC74" s="81"/>
      <c r="BD74" s="82"/>
      <c r="BE74" s="82"/>
      <c r="BF74" s="81"/>
      <c r="BG74" s="81"/>
      <c r="BH74" s="81"/>
      <c r="BI74" s="81"/>
      <c r="BJ74" s="81"/>
      <c r="BK74" s="81"/>
      <c r="BL74" s="81"/>
      <c r="BM74" s="81" t="s">
        <v>162</v>
      </c>
      <c r="BN74" s="27" t="s">
        <v>176</v>
      </c>
    </row>
    <row r="75" spans="47:91" ht="20.25" hidden="1" customHeight="1" x14ac:dyDescent="0.2">
      <c r="AU75" s="81"/>
      <c r="AV75" s="81"/>
      <c r="AW75" s="81"/>
      <c r="AX75" s="81"/>
      <c r="AY75" s="81"/>
      <c r="AZ75" s="81"/>
      <c r="BA75" s="81"/>
      <c r="BB75" s="81"/>
      <c r="BC75" s="81"/>
      <c r="BD75" s="82"/>
      <c r="BE75" s="82"/>
      <c r="BF75" s="81"/>
      <c r="BG75" s="81"/>
      <c r="BH75" s="81"/>
      <c r="BI75" s="81"/>
      <c r="BJ75" s="81"/>
      <c r="BK75" s="81"/>
      <c r="BL75" s="81"/>
      <c r="BM75" s="81" t="s">
        <v>164</v>
      </c>
      <c r="BN75" s="27" t="s">
        <v>177</v>
      </c>
    </row>
    <row r="76" spans="47:91" ht="20.25" hidden="1" customHeight="1" x14ac:dyDescent="0.2">
      <c r="AU76" s="81"/>
      <c r="AV76" s="81"/>
      <c r="AW76" s="81"/>
      <c r="AX76" s="81"/>
      <c r="AY76" s="81"/>
      <c r="AZ76" s="81"/>
      <c r="BA76" s="81"/>
      <c r="BB76" s="81"/>
      <c r="BC76" s="81"/>
      <c r="BD76" s="82"/>
      <c r="BE76" s="82"/>
      <c r="BF76" s="81"/>
      <c r="BG76" s="81"/>
      <c r="BH76" s="81"/>
      <c r="BI76" s="81"/>
      <c r="BJ76" s="81"/>
      <c r="BK76" s="81"/>
      <c r="BL76" s="81"/>
      <c r="BM76" s="81" t="s">
        <v>163</v>
      </c>
      <c r="BN76" s="27" t="s">
        <v>178</v>
      </c>
    </row>
    <row r="77" spans="47:91" ht="20.25" hidden="1" customHeight="1" x14ac:dyDescent="0.2">
      <c r="AU77" s="81"/>
      <c r="AV77" s="81"/>
      <c r="AW77" s="81"/>
      <c r="AX77" s="81"/>
      <c r="AY77" s="81"/>
      <c r="AZ77" s="81"/>
      <c r="BA77" s="81"/>
      <c r="BB77" s="81"/>
      <c r="BC77" s="81"/>
      <c r="BD77" s="82"/>
      <c r="BE77" s="82"/>
      <c r="BF77" s="81"/>
      <c r="BG77" s="81"/>
      <c r="BH77" s="81"/>
      <c r="BI77" s="81"/>
      <c r="BJ77" s="82" t="s">
        <v>71</v>
      </c>
      <c r="BK77" s="82" t="s">
        <v>72</v>
      </c>
      <c r="BL77" s="83" t="s">
        <v>73</v>
      </c>
      <c r="BM77" s="87"/>
      <c r="BO77" s="27" t="s">
        <v>63</v>
      </c>
    </row>
    <row r="78" spans="47:91" ht="20.25" hidden="1" customHeight="1" x14ac:dyDescent="0.2">
      <c r="AU78" s="81"/>
      <c r="AV78" s="81"/>
      <c r="AW78" s="81"/>
      <c r="AX78" s="81"/>
      <c r="AY78" s="81"/>
      <c r="AZ78" s="81"/>
      <c r="BA78" s="81"/>
      <c r="BB78" s="81"/>
      <c r="BC78" s="81"/>
      <c r="BD78" s="82"/>
      <c r="BE78" s="82"/>
      <c r="BF78" s="81"/>
      <c r="BG78" s="81"/>
      <c r="BH78" s="81"/>
      <c r="BI78" s="81"/>
      <c r="BJ78" s="82">
        <v>0</v>
      </c>
      <c r="BK78" s="82">
        <v>0</v>
      </c>
      <c r="BL78" s="83">
        <v>0</v>
      </c>
      <c r="BM78" s="83"/>
      <c r="BO78" s="27" t="s">
        <v>96</v>
      </c>
    </row>
    <row r="79" spans="47:91" ht="20.25" hidden="1" customHeight="1" x14ac:dyDescent="0.2">
      <c r="AU79" s="81"/>
      <c r="AV79" s="81"/>
      <c r="AW79" s="81"/>
      <c r="AX79" s="81"/>
      <c r="AY79" s="81"/>
      <c r="AZ79" s="81"/>
      <c r="BA79" s="81"/>
      <c r="BB79" s="81"/>
      <c r="BC79" s="81"/>
      <c r="BD79" s="82"/>
      <c r="BE79" s="82"/>
      <c r="BF79" s="81"/>
      <c r="BG79" s="81"/>
      <c r="BH79" s="81"/>
      <c r="BI79" s="81"/>
      <c r="BJ79" s="82">
        <v>15</v>
      </c>
      <c r="BK79" s="82">
        <v>15</v>
      </c>
      <c r="BL79" s="83">
        <v>30</v>
      </c>
      <c r="BM79" s="83"/>
      <c r="BO79" s="27" t="s">
        <v>97</v>
      </c>
    </row>
    <row r="80" spans="47:91" ht="20.25" hidden="1" customHeight="1" x14ac:dyDescent="0.2">
      <c r="AU80" s="81"/>
      <c r="AV80" s="81"/>
      <c r="AW80" s="81"/>
      <c r="AX80" s="81"/>
      <c r="AY80" s="81"/>
      <c r="AZ80" s="81"/>
      <c r="BA80" s="81"/>
      <c r="BB80" s="81"/>
      <c r="BC80" s="81"/>
      <c r="BD80" s="82"/>
      <c r="BE80" s="82"/>
      <c r="BF80" s="81"/>
      <c r="BG80" s="81"/>
      <c r="BH80" s="81"/>
      <c r="BI80" s="81"/>
      <c r="BJ80" s="82" t="s">
        <v>74</v>
      </c>
      <c r="BK80" s="82" t="s">
        <v>75</v>
      </c>
      <c r="BL80" s="81"/>
      <c r="BM80" s="81"/>
    </row>
    <row r="81" spans="5:65" ht="20.25" hidden="1" customHeight="1" x14ac:dyDescent="0.2">
      <c r="AU81" s="81"/>
      <c r="AV81" s="81"/>
      <c r="AW81" s="81"/>
      <c r="AX81" s="81"/>
      <c r="AY81" s="81"/>
      <c r="AZ81" s="81"/>
      <c r="BA81" s="81"/>
      <c r="BB81" s="81"/>
      <c r="BC81" s="81"/>
      <c r="BD81" s="82"/>
      <c r="BE81" s="82"/>
      <c r="BF81" s="81"/>
      <c r="BG81" s="81"/>
      <c r="BH81" s="81"/>
      <c r="BI81" s="81"/>
      <c r="BJ81" s="82">
        <v>0</v>
      </c>
      <c r="BK81" s="82">
        <v>0</v>
      </c>
      <c r="BL81" s="81"/>
      <c r="BM81" s="81"/>
    </row>
    <row r="82" spans="5:65" ht="20.25" hidden="1" customHeight="1" x14ac:dyDescent="0.2">
      <c r="AU82" s="81"/>
      <c r="AV82" s="81"/>
      <c r="AW82" s="81"/>
      <c r="AX82" s="81"/>
      <c r="AY82" s="81"/>
      <c r="AZ82" s="81"/>
      <c r="BA82" s="81"/>
      <c r="BB82" s="81"/>
      <c r="BC82" s="81"/>
      <c r="BD82" s="82"/>
      <c r="BE82" s="82"/>
      <c r="BF82" s="81"/>
      <c r="BG82" s="81"/>
      <c r="BH82" s="81"/>
      <c r="BI82" s="81"/>
      <c r="BJ82" s="82">
        <v>15</v>
      </c>
      <c r="BK82" s="82">
        <v>25</v>
      </c>
      <c r="BL82" s="81"/>
      <c r="BM82" s="81"/>
    </row>
    <row r="83" spans="5:65" ht="20.25" hidden="1" customHeight="1" x14ac:dyDescent="0.2">
      <c r="AU83" s="81"/>
      <c r="AV83" s="81"/>
      <c r="AW83" s="81"/>
      <c r="AX83" s="81"/>
      <c r="AY83" s="81"/>
      <c r="AZ83" s="81"/>
      <c r="BA83" s="81"/>
      <c r="BB83" s="81"/>
      <c r="BC83" s="81"/>
      <c r="BD83" s="82"/>
      <c r="BE83" s="82"/>
      <c r="BF83" s="81"/>
      <c r="BG83" s="81"/>
      <c r="BH83" s="81"/>
      <c r="BI83" s="81"/>
      <c r="BJ83" s="81"/>
      <c r="BK83" s="81"/>
      <c r="BL83" s="81"/>
      <c r="BM83" s="81"/>
    </row>
    <row r="84" spans="5:65" ht="20.25" hidden="1" customHeight="1" x14ac:dyDescent="0.2">
      <c r="AU84" s="81"/>
      <c r="AV84" s="81"/>
      <c r="AW84" s="81"/>
      <c r="AX84" s="81"/>
      <c r="AY84" s="81"/>
      <c r="AZ84" s="81"/>
      <c r="BA84" s="81"/>
      <c r="BB84" s="81"/>
      <c r="BC84" s="81"/>
      <c r="BD84" s="82"/>
      <c r="BE84" s="82"/>
      <c r="BF84" s="81"/>
      <c r="BG84" s="81"/>
      <c r="BH84" s="81"/>
      <c r="BI84" s="81"/>
      <c r="BJ84" s="81"/>
      <c r="BK84" s="81"/>
      <c r="BL84" s="81"/>
      <c r="BM84" s="81"/>
    </row>
    <row r="85" spans="5:65" ht="20.25" hidden="1" customHeight="1" x14ac:dyDescent="0.2">
      <c r="AU85" s="81"/>
      <c r="AV85" s="81"/>
      <c r="AW85" s="81"/>
      <c r="AX85" s="81"/>
      <c r="AY85" s="81"/>
      <c r="AZ85" s="81"/>
      <c r="BA85" s="81"/>
      <c r="BB85" s="81"/>
      <c r="BC85" s="81"/>
      <c r="BD85" s="82"/>
      <c r="BE85" s="82"/>
      <c r="BF85" s="81"/>
      <c r="BG85" s="81"/>
      <c r="BH85" s="81"/>
      <c r="BI85" s="81"/>
      <c r="BJ85" s="81"/>
      <c r="BK85" s="81"/>
      <c r="BL85" s="81"/>
      <c r="BM85" s="81"/>
    </row>
    <row r="86" spans="5:65" ht="20.25" hidden="1" customHeight="1" x14ac:dyDescent="0.2">
      <c r="AU86" s="81"/>
      <c r="AV86" s="81"/>
      <c r="AW86" s="81"/>
      <c r="AX86" s="81"/>
      <c r="AY86" s="81"/>
      <c r="AZ86" s="81"/>
      <c r="BA86" s="81"/>
      <c r="BB86" s="81"/>
      <c r="BC86" s="81"/>
      <c r="BD86" s="82"/>
      <c r="BE86" s="82"/>
      <c r="BF86" s="81"/>
      <c r="BG86" s="81"/>
      <c r="BH86" s="81"/>
      <c r="BI86" s="81"/>
      <c r="BJ86" s="81"/>
      <c r="BK86" s="81"/>
      <c r="BL86" s="81"/>
      <c r="BM86" s="81"/>
    </row>
    <row r="87" spans="5:65" ht="20.25" hidden="1" customHeight="1" x14ac:dyDescent="0.2">
      <c r="AU87" s="81"/>
      <c r="AV87" s="81"/>
      <c r="AW87" s="81"/>
      <c r="AX87" s="81"/>
      <c r="AY87" s="81"/>
      <c r="AZ87" s="81"/>
      <c r="BA87" s="81"/>
      <c r="BB87" s="81"/>
      <c r="BC87" s="81"/>
      <c r="BD87" s="82"/>
      <c r="BE87" s="82"/>
      <c r="BF87" s="81"/>
      <c r="BG87" s="81"/>
      <c r="BH87" s="81"/>
      <c r="BI87" s="81"/>
      <c r="BJ87" s="81"/>
      <c r="BK87" s="81"/>
      <c r="BL87" s="81"/>
      <c r="BM87" s="81"/>
    </row>
    <row r="88" spans="5:65" ht="20.25" hidden="1" customHeight="1" x14ac:dyDescent="0.2">
      <c r="AU88" s="81"/>
      <c r="AV88" s="81"/>
      <c r="AW88" s="81"/>
      <c r="AX88" s="81"/>
      <c r="AY88" s="81"/>
      <c r="AZ88" s="81"/>
      <c r="BA88" s="81"/>
      <c r="BB88" s="81"/>
      <c r="BC88" s="81"/>
      <c r="BD88" s="82"/>
      <c r="BE88" s="82"/>
      <c r="BF88" s="81"/>
      <c r="BG88" s="81"/>
      <c r="BH88" s="81"/>
      <c r="BI88" s="81"/>
      <c r="BJ88" s="81"/>
      <c r="BK88" s="81"/>
      <c r="BL88" s="81"/>
      <c r="BM88" s="81"/>
    </row>
    <row r="89" spans="5:65" ht="20.25" hidden="1" customHeight="1" x14ac:dyDescent="0.2">
      <c r="E89" s="42"/>
      <c r="AU89" s="81"/>
      <c r="AV89" s="81"/>
      <c r="AW89" s="81"/>
      <c r="AX89" s="81"/>
      <c r="AY89" s="81"/>
      <c r="AZ89" s="81"/>
      <c r="BA89" s="81"/>
      <c r="BB89" s="81"/>
      <c r="BC89" s="81"/>
      <c r="BD89" s="82"/>
      <c r="BE89" s="82"/>
      <c r="BF89" s="81"/>
      <c r="BG89" s="81"/>
      <c r="BH89" s="81"/>
      <c r="BI89" s="81"/>
      <c r="BJ89" s="81"/>
      <c r="BK89" s="81"/>
      <c r="BL89" s="81"/>
      <c r="BM89" s="81"/>
    </row>
    <row r="90" spans="5:65" ht="20.25" hidden="1" customHeight="1" x14ac:dyDescent="0.2">
      <c r="AU90" s="81"/>
      <c r="AV90" s="81"/>
      <c r="AW90" s="81"/>
      <c r="AX90" s="81"/>
      <c r="AY90" s="81"/>
      <c r="AZ90" s="81"/>
      <c r="BA90" s="81"/>
      <c r="BB90" s="81"/>
      <c r="BC90" s="81"/>
      <c r="BD90" s="82"/>
      <c r="BE90" s="82"/>
      <c r="BF90" s="81"/>
      <c r="BG90" s="81"/>
      <c r="BH90" s="81"/>
      <c r="BI90" s="81"/>
      <c r="BJ90" s="81"/>
      <c r="BK90" s="81"/>
      <c r="BL90" s="81"/>
      <c r="BM90" s="81"/>
    </row>
    <row r="91" spans="5:65" ht="20.25" hidden="1" customHeight="1" x14ac:dyDescent="0.2">
      <c r="AU91" s="81"/>
      <c r="AV91" s="81"/>
      <c r="AW91" s="81"/>
      <c r="AX91" s="81"/>
      <c r="AY91" s="81"/>
      <c r="AZ91" s="81"/>
      <c r="BA91" s="81"/>
      <c r="BB91" s="81"/>
      <c r="BC91" s="81"/>
      <c r="BD91" s="82"/>
      <c r="BE91" s="82"/>
      <c r="BF91" s="81"/>
      <c r="BG91" s="81"/>
      <c r="BH91" s="81"/>
      <c r="BI91" s="81"/>
      <c r="BJ91" s="81"/>
      <c r="BK91" s="81"/>
      <c r="BL91" s="81"/>
      <c r="BM91" s="81"/>
    </row>
    <row r="92" spans="5:65" ht="20.25" hidden="1" customHeight="1" x14ac:dyDescent="0.2">
      <c r="AU92" s="81"/>
      <c r="AV92" s="81"/>
      <c r="AW92" s="81"/>
      <c r="AX92" s="81"/>
      <c r="AY92" s="81"/>
      <c r="AZ92" s="81"/>
      <c r="BA92" s="81"/>
      <c r="BB92" s="81"/>
      <c r="BC92" s="81"/>
      <c r="BD92" s="82"/>
      <c r="BE92" s="82"/>
      <c r="BF92" s="81"/>
      <c r="BG92" s="81"/>
      <c r="BH92" s="81"/>
      <c r="BI92" s="81"/>
      <c r="BJ92" s="81"/>
      <c r="BK92" s="81"/>
      <c r="BL92" s="81"/>
      <c r="BM92" s="81"/>
    </row>
    <row r="93" spans="5:65" ht="20.25" hidden="1" customHeight="1" x14ac:dyDescent="0.2">
      <c r="AU93" s="81"/>
      <c r="AV93" s="81"/>
      <c r="AW93" s="81"/>
      <c r="AX93" s="81"/>
      <c r="AY93" s="81"/>
      <c r="AZ93" s="81"/>
      <c r="BA93" s="81"/>
      <c r="BB93" s="81"/>
      <c r="BC93" s="81"/>
      <c r="BD93" s="82"/>
      <c r="BE93" s="82"/>
      <c r="BF93" s="81"/>
      <c r="BG93" s="81"/>
      <c r="BH93" s="81"/>
      <c r="BI93" s="81"/>
      <c r="BJ93" s="81"/>
      <c r="BK93" s="81"/>
      <c r="BL93" s="81"/>
      <c r="BM93" s="81"/>
    </row>
    <row r="94" spans="5:65" ht="20.25" hidden="1" customHeight="1" x14ac:dyDescent="0.2">
      <c r="AU94" s="81"/>
      <c r="AV94" s="81"/>
      <c r="AW94" s="81"/>
      <c r="AX94" s="81"/>
      <c r="AY94" s="81"/>
      <c r="AZ94" s="81"/>
      <c r="BA94" s="81"/>
      <c r="BB94" s="81"/>
      <c r="BC94" s="81"/>
      <c r="BD94" s="82"/>
      <c r="BE94" s="82"/>
      <c r="BF94" s="81"/>
      <c r="BG94" s="81"/>
      <c r="BH94" s="81"/>
      <c r="BI94" s="81"/>
      <c r="BJ94" s="81"/>
      <c r="BK94" s="81"/>
      <c r="BL94" s="81"/>
      <c r="BM94" s="81"/>
    </row>
    <row r="95" spans="5:65" ht="20.25" hidden="1" customHeight="1" x14ac:dyDescent="0.2">
      <c r="AU95" s="81"/>
      <c r="AV95" s="81"/>
      <c r="AW95" s="81"/>
      <c r="AX95" s="81"/>
      <c r="AY95" s="81"/>
      <c r="AZ95" s="81"/>
      <c r="BA95" s="81"/>
      <c r="BB95" s="81"/>
      <c r="BC95" s="81"/>
      <c r="BD95" s="82"/>
      <c r="BE95" s="82"/>
      <c r="BF95" s="81"/>
      <c r="BG95" s="81"/>
      <c r="BH95" s="81"/>
      <c r="BI95" s="81"/>
      <c r="BJ95" s="81"/>
      <c r="BK95" s="81"/>
      <c r="BL95" s="81"/>
      <c r="BM95" s="81"/>
    </row>
    <row r="96" spans="5:65" ht="20.25" hidden="1" customHeight="1" x14ac:dyDescent="0.2">
      <c r="AU96" s="81"/>
      <c r="AV96" s="81"/>
      <c r="AW96" s="81"/>
      <c r="AX96" s="81"/>
      <c r="AY96" s="81"/>
      <c r="AZ96" s="81"/>
      <c r="BA96" s="81"/>
      <c r="BB96" s="81"/>
      <c r="BC96" s="81"/>
      <c r="BD96" s="82"/>
      <c r="BE96" s="82"/>
      <c r="BF96" s="81"/>
      <c r="BG96" s="81"/>
      <c r="BH96" s="81"/>
      <c r="BI96" s="81"/>
      <c r="BJ96" s="81"/>
      <c r="BK96" s="81"/>
      <c r="BL96" s="81"/>
      <c r="BM96" s="81"/>
    </row>
    <row r="97" spans="1:219" ht="20.25" hidden="1" customHeight="1" x14ac:dyDescent="0.2">
      <c r="AU97" s="81"/>
      <c r="AV97" s="81"/>
      <c r="AW97" s="81"/>
      <c r="AX97" s="81"/>
      <c r="AY97" s="81"/>
      <c r="AZ97" s="81"/>
      <c r="BA97" s="81"/>
      <c r="BB97" s="81"/>
      <c r="BC97" s="81"/>
      <c r="BD97" s="82"/>
      <c r="BE97" s="82"/>
      <c r="BF97" s="81"/>
      <c r="BG97" s="81"/>
      <c r="BH97" s="81"/>
      <c r="BI97" s="81"/>
      <c r="BJ97" s="81"/>
      <c r="BK97" s="81"/>
      <c r="BL97" s="81"/>
      <c r="BM97" s="81"/>
    </row>
    <row r="98" spans="1:219" ht="20.25" hidden="1" customHeight="1" x14ac:dyDescent="0.2">
      <c r="AU98" s="81"/>
      <c r="AV98" s="81"/>
      <c r="AW98" s="81"/>
      <c r="AX98" s="81"/>
      <c r="AY98" s="81"/>
      <c r="AZ98" s="81"/>
      <c r="BA98" s="81"/>
      <c r="BB98" s="81"/>
      <c r="BC98" s="81"/>
      <c r="BD98" s="82"/>
      <c r="BE98" s="82"/>
      <c r="BF98" s="81"/>
      <c r="BG98" s="81"/>
      <c r="BH98" s="81"/>
      <c r="BI98" s="81"/>
      <c r="BJ98" s="81"/>
      <c r="BK98" s="81"/>
      <c r="BL98" s="81"/>
      <c r="BM98" s="81"/>
    </row>
    <row r="99" spans="1:219" ht="20.25" hidden="1" customHeight="1" x14ac:dyDescent="0.2">
      <c r="AU99" s="81"/>
      <c r="AV99" s="81"/>
      <c r="AW99" s="81"/>
      <c r="AX99" s="81"/>
      <c r="AY99" s="81"/>
      <c r="AZ99" s="81"/>
      <c r="BA99" s="81"/>
      <c r="BB99" s="81"/>
      <c r="BC99" s="81"/>
      <c r="BD99" s="82"/>
      <c r="BE99" s="82"/>
      <c r="BF99" s="81"/>
      <c r="BG99" s="81"/>
      <c r="BH99" s="81"/>
      <c r="BI99" s="81"/>
      <c r="BJ99" s="81"/>
      <c r="BK99" s="81"/>
      <c r="BL99" s="81"/>
      <c r="BM99" s="81"/>
    </row>
    <row r="100" spans="1:219" ht="20.25" hidden="1" customHeight="1" thickBot="1" x14ac:dyDescent="0.25">
      <c r="AU100" s="81"/>
      <c r="AV100" s="81"/>
      <c r="AW100" s="81"/>
      <c r="AX100" s="81"/>
      <c r="AY100" s="81"/>
      <c r="AZ100" s="81"/>
      <c r="BA100" s="81"/>
      <c r="BB100" s="81"/>
      <c r="BC100" s="81"/>
      <c r="BD100" s="82"/>
      <c r="BE100" s="82"/>
      <c r="BF100" s="81"/>
      <c r="BG100" s="81"/>
      <c r="BH100" s="81"/>
      <c r="BI100" s="81"/>
      <c r="BJ100" s="81"/>
      <c r="BK100" s="81"/>
      <c r="BL100" s="81"/>
      <c r="BM100" s="81"/>
    </row>
    <row r="101" spans="1:219" ht="20.25" customHeight="1" x14ac:dyDescent="0.25">
      <c r="A101" s="235"/>
      <c r="B101" s="235"/>
      <c r="C101" s="235"/>
      <c r="D101" s="235"/>
      <c r="E101" s="234" t="s">
        <v>188</v>
      </c>
      <c r="F101" s="234"/>
      <c r="G101" s="234"/>
      <c r="H101" s="234"/>
      <c r="I101" s="234"/>
      <c r="J101" s="234"/>
      <c r="K101" s="234"/>
      <c r="L101" s="234"/>
      <c r="M101" s="234"/>
      <c r="N101" s="234"/>
      <c r="O101" s="78"/>
      <c r="P101" s="78"/>
      <c r="Q101" s="78"/>
      <c r="R101" s="234"/>
      <c r="S101" s="367"/>
      <c r="T101" s="541"/>
      <c r="U101" s="544"/>
      <c r="V101" s="540"/>
      <c r="W101" s="540"/>
      <c r="X101" s="540"/>
      <c r="Y101" s="540"/>
      <c r="Z101" s="540"/>
      <c r="AA101" s="540"/>
      <c r="AB101" s="540"/>
      <c r="AC101" s="540"/>
      <c r="AD101" s="540"/>
      <c r="AE101" s="540"/>
      <c r="AF101" s="540"/>
      <c r="AG101" s="542"/>
      <c r="AH101" s="78"/>
      <c r="AI101" s="78"/>
      <c r="AJ101" s="234"/>
      <c r="AK101" s="234"/>
      <c r="AL101" s="78"/>
      <c r="AM101" s="78"/>
      <c r="AN101" s="234"/>
      <c r="AO101" s="234"/>
      <c r="AP101" s="234"/>
      <c r="AQ101" s="234"/>
      <c r="AR101" s="234"/>
      <c r="AS101" s="234"/>
      <c r="AT101" s="367"/>
      <c r="AU101" s="540"/>
      <c r="AV101" s="540"/>
      <c r="AW101" s="540"/>
      <c r="AX101" s="540"/>
      <c r="AY101" s="540"/>
      <c r="AZ101" s="540"/>
      <c r="BA101" s="540"/>
      <c r="BB101" s="540"/>
      <c r="BC101" s="540"/>
      <c r="BD101" s="540"/>
      <c r="BE101" s="540"/>
      <c r="BF101" s="540"/>
      <c r="BG101" s="540"/>
      <c r="BH101" s="540"/>
      <c r="BI101" s="540"/>
      <c r="BJ101" s="540"/>
      <c r="BK101" s="540"/>
      <c r="BL101" s="540"/>
      <c r="BM101" s="540"/>
      <c r="BN101" s="540"/>
      <c r="BO101" s="541"/>
      <c r="BP101" s="541"/>
      <c r="BQ101" s="156"/>
      <c r="BR101" s="155"/>
    </row>
    <row r="102" spans="1:219" ht="20.25" customHeight="1" x14ac:dyDescent="0.25">
      <c r="A102" s="235"/>
      <c r="B102" s="235"/>
      <c r="C102" s="235"/>
      <c r="D102" s="235"/>
      <c r="E102" s="234" t="s">
        <v>371</v>
      </c>
      <c r="F102" s="234"/>
      <c r="G102" s="234"/>
      <c r="H102" s="234"/>
      <c r="I102" s="234"/>
      <c r="J102" s="234"/>
      <c r="K102" s="234"/>
      <c r="L102" s="234"/>
      <c r="M102" s="234"/>
      <c r="N102" s="234"/>
      <c r="O102" s="78"/>
      <c r="P102" s="78"/>
      <c r="Q102" s="78"/>
      <c r="R102" s="234"/>
      <c r="S102" s="367"/>
      <c r="T102" s="541"/>
      <c r="U102" s="544"/>
      <c r="V102" s="540"/>
      <c r="W102" s="540"/>
      <c r="X102" s="540"/>
      <c r="Y102" s="540"/>
      <c r="Z102" s="540"/>
      <c r="AA102" s="540"/>
      <c r="AB102" s="540"/>
      <c r="AC102" s="540"/>
      <c r="AD102" s="540"/>
      <c r="AE102" s="540"/>
      <c r="AF102" s="540"/>
      <c r="AG102" s="542"/>
      <c r="AH102" s="78"/>
      <c r="AI102" s="78"/>
      <c r="AJ102" s="234"/>
      <c r="AK102" s="234"/>
      <c r="AL102" s="78"/>
      <c r="AM102" s="78"/>
      <c r="AN102" s="234"/>
      <c r="AO102" s="234"/>
      <c r="AP102" s="234"/>
      <c r="AQ102" s="234"/>
      <c r="AR102" s="234"/>
      <c r="AS102" s="234"/>
      <c r="AT102" s="367"/>
      <c r="AU102" s="540"/>
      <c r="AV102" s="540"/>
      <c r="AW102" s="540"/>
      <c r="AX102" s="540"/>
      <c r="AY102" s="540"/>
      <c r="AZ102" s="540"/>
      <c r="BA102" s="540"/>
      <c r="BB102" s="540"/>
      <c r="BC102" s="540"/>
      <c r="BD102" s="540"/>
      <c r="BE102" s="540"/>
      <c r="BF102" s="540"/>
      <c r="BG102" s="540"/>
      <c r="BH102" s="540"/>
      <c r="BI102" s="540"/>
      <c r="BJ102" s="540"/>
      <c r="BK102" s="540"/>
      <c r="BL102" s="540"/>
      <c r="BM102" s="540"/>
      <c r="BN102" s="540"/>
      <c r="BO102" s="541"/>
      <c r="BP102" s="541"/>
      <c r="BQ102" s="106"/>
      <c r="BR102" s="107"/>
    </row>
    <row r="103" spans="1:219" ht="20.25" customHeight="1" x14ac:dyDescent="0.25">
      <c r="A103" s="235"/>
      <c r="B103" s="235"/>
      <c r="C103" s="235"/>
      <c r="D103" s="235"/>
      <c r="E103" s="345" t="s">
        <v>310</v>
      </c>
      <c r="F103" s="345"/>
      <c r="G103" s="345"/>
      <c r="H103" s="345"/>
      <c r="I103" s="345"/>
      <c r="J103" s="345"/>
      <c r="K103" s="345"/>
      <c r="L103" s="345"/>
      <c r="M103" s="345"/>
      <c r="N103" s="345"/>
      <c r="O103" s="78"/>
      <c r="P103" s="78"/>
      <c r="Q103" s="78"/>
      <c r="R103" s="234"/>
      <c r="S103" s="367"/>
      <c r="T103" s="541"/>
      <c r="U103" s="544"/>
      <c r="V103" s="545"/>
      <c r="W103" s="545"/>
      <c r="X103" s="545"/>
      <c r="Y103" s="545"/>
      <c r="Z103" s="545"/>
      <c r="AA103" s="545"/>
      <c r="AB103" s="545"/>
      <c r="AC103" s="545"/>
      <c r="AD103" s="545"/>
      <c r="AE103" s="545"/>
      <c r="AF103" s="545"/>
      <c r="AG103" s="542"/>
      <c r="AH103" s="78"/>
      <c r="AI103" s="78"/>
      <c r="AJ103" s="234"/>
      <c r="AK103" s="234"/>
      <c r="AL103" s="78"/>
      <c r="AM103" s="78"/>
      <c r="AN103" s="234"/>
      <c r="AO103" s="234"/>
      <c r="AP103" s="234"/>
      <c r="AQ103" s="234"/>
      <c r="AR103" s="234"/>
      <c r="AS103" s="234"/>
      <c r="AT103" s="367"/>
      <c r="AU103" s="540"/>
      <c r="AV103" s="540"/>
      <c r="AW103" s="540"/>
      <c r="AX103" s="540"/>
      <c r="AY103" s="540"/>
      <c r="AZ103" s="540"/>
      <c r="BA103" s="540"/>
      <c r="BB103" s="540"/>
      <c r="BC103" s="540"/>
      <c r="BD103" s="540"/>
      <c r="BE103" s="540"/>
      <c r="BF103" s="540"/>
      <c r="BG103" s="540"/>
      <c r="BH103" s="540"/>
      <c r="BI103" s="540"/>
      <c r="BJ103" s="540"/>
      <c r="BK103" s="540"/>
      <c r="BL103" s="540"/>
      <c r="BM103" s="540"/>
      <c r="BN103" s="540"/>
      <c r="BO103" s="541"/>
      <c r="BP103" s="541"/>
      <c r="BQ103" s="106"/>
      <c r="BR103" s="107"/>
    </row>
    <row r="104" spans="1:219" ht="20.25" customHeight="1" x14ac:dyDescent="0.25">
      <c r="A104" s="235"/>
      <c r="B104" s="235"/>
      <c r="C104" s="235"/>
      <c r="D104" s="235"/>
      <c r="E104" s="239" t="s">
        <v>315</v>
      </c>
      <c r="F104" s="239"/>
      <c r="G104" s="239"/>
      <c r="H104" s="239"/>
      <c r="I104" s="239"/>
      <c r="J104" s="239"/>
      <c r="K104" s="239"/>
      <c r="L104" s="239"/>
      <c r="M104" s="239" t="s">
        <v>208</v>
      </c>
      <c r="N104" s="240"/>
      <c r="O104" s="104"/>
      <c r="P104" s="104"/>
      <c r="Q104" s="104"/>
      <c r="R104" s="234"/>
      <c r="S104" s="367"/>
      <c r="T104" s="541"/>
      <c r="U104" s="544"/>
      <c r="V104" s="540"/>
      <c r="W104" s="540"/>
      <c r="X104" s="540"/>
      <c r="Y104" s="540"/>
      <c r="Z104" s="540"/>
      <c r="AA104" s="540"/>
      <c r="AB104" s="540"/>
      <c r="AC104" s="540"/>
      <c r="AD104" s="540"/>
      <c r="AE104" s="540"/>
      <c r="AF104" s="540"/>
      <c r="AG104" s="543"/>
      <c r="AH104" s="104"/>
      <c r="AI104" s="104"/>
      <c r="AJ104" s="234"/>
      <c r="AK104" s="234"/>
      <c r="AL104" s="104"/>
      <c r="AM104" s="104"/>
      <c r="AN104" s="234"/>
      <c r="AO104" s="234"/>
      <c r="AP104" s="234"/>
      <c r="AQ104" s="234"/>
      <c r="AR104" s="234"/>
      <c r="AS104" s="234"/>
      <c r="AT104" s="367"/>
      <c r="AU104" s="540"/>
      <c r="AV104" s="540"/>
      <c r="AW104" s="540"/>
      <c r="AX104" s="540"/>
      <c r="AY104" s="540"/>
      <c r="AZ104" s="540"/>
      <c r="BA104" s="540"/>
      <c r="BB104" s="540"/>
      <c r="BC104" s="540"/>
      <c r="BD104" s="540"/>
      <c r="BE104" s="540"/>
      <c r="BF104" s="540"/>
      <c r="BG104" s="540"/>
      <c r="BH104" s="540"/>
      <c r="BI104" s="540"/>
      <c r="BJ104" s="540"/>
      <c r="BK104" s="540"/>
      <c r="BL104" s="540"/>
      <c r="BM104" s="540"/>
      <c r="BN104" s="540"/>
      <c r="BO104" s="541"/>
      <c r="BP104" s="541"/>
      <c r="BQ104" s="106"/>
      <c r="BR104" s="107"/>
      <c r="CJ104" s="27" t="s">
        <v>245</v>
      </c>
    </row>
    <row r="105" spans="1:219" ht="20.25" customHeight="1" thickBot="1" x14ac:dyDescent="0.3">
      <c r="A105" s="105"/>
      <c r="B105" s="106"/>
      <c r="C105" s="106"/>
      <c r="D105" s="106"/>
      <c r="E105" s="102"/>
      <c r="F105" s="102"/>
      <c r="G105" s="102"/>
      <c r="H105" s="102"/>
      <c r="I105" s="102"/>
      <c r="J105" s="102"/>
      <c r="K105" s="102"/>
      <c r="L105" s="102"/>
      <c r="M105" s="102"/>
      <c r="N105" s="102"/>
      <c r="O105" s="103"/>
      <c r="P105" s="103"/>
      <c r="Q105" s="103"/>
      <c r="R105" s="90"/>
      <c r="S105" s="91"/>
      <c r="T105" s="105"/>
      <c r="U105" s="106"/>
      <c r="V105" s="90"/>
      <c r="W105" s="90"/>
      <c r="X105" s="90"/>
      <c r="Y105" s="90"/>
      <c r="Z105" s="90"/>
      <c r="AA105" s="90"/>
      <c r="AB105" s="90"/>
      <c r="AC105" s="90"/>
      <c r="AD105" s="90"/>
      <c r="AE105" s="90"/>
      <c r="AF105" s="90"/>
      <c r="AG105" s="101"/>
      <c r="AH105" s="101"/>
      <c r="AI105" s="101"/>
      <c r="AJ105" s="90"/>
      <c r="AK105" s="90"/>
      <c r="AL105" s="101"/>
      <c r="AM105" s="101"/>
      <c r="AN105" s="89"/>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107"/>
      <c r="BO105" s="106"/>
      <c r="BP105" s="106"/>
      <c r="BQ105" s="106"/>
      <c r="BR105" s="106"/>
    </row>
    <row r="106" spans="1:219" ht="20.25" customHeight="1" thickBot="1" x14ac:dyDescent="0.3">
      <c r="A106" s="311" t="s">
        <v>10</v>
      </c>
      <c r="B106" s="334" t="s">
        <v>11</v>
      </c>
      <c r="C106" s="169"/>
      <c r="D106" s="320" t="s">
        <v>16</v>
      </c>
      <c r="E106" s="337" t="s">
        <v>0</v>
      </c>
      <c r="F106" s="338"/>
      <c r="G106" s="339"/>
      <c r="H106" s="323" t="s">
        <v>149</v>
      </c>
      <c r="I106" s="362" t="s">
        <v>106</v>
      </c>
      <c r="J106" s="363"/>
      <c r="K106" s="363"/>
      <c r="L106" s="364"/>
      <c r="M106" s="314" t="s">
        <v>117</v>
      </c>
      <c r="N106" s="315"/>
      <c r="O106" s="315"/>
      <c r="P106" s="315"/>
      <c r="Q106" s="315"/>
      <c r="R106" s="315"/>
      <c r="S106" s="316"/>
      <c r="T106" s="353" t="s">
        <v>258</v>
      </c>
      <c r="U106" s="354"/>
      <c r="V106" s="354"/>
      <c r="W106" s="354"/>
      <c r="X106" s="354"/>
      <c r="Y106" s="354"/>
      <c r="Z106" s="354"/>
      <c r="AA106" s="354"/>
      <c r="AB106" s="354"/>
      <c r="AC106" s="354"/>
      <c r="AD106" s="355"/>
      <c r="AE106" s="108"/>
      <c r="AF106" s="108"/>
      <c r="AG106" s="108"/>
      <c r="AH106" s="108"/>
      <c r="AI106" s="108"/>
      <c r="AJ106" s="108"/>
      <c r="AK106" s="108"/>
      <c r="AL106" s="108"/>
      <c r="AM106" s="108"/>
      <c r="AN106" s="398" t="s">
        <v>139</v>
      </c>
      <c r="AO106" s="399"/>
      <c r="AP106" s="399"/>
      <c r="AQ106" s="400"/>
      <c r="AR106" s="373" t="s">
        <v>138</v>
      </c>
      <c r="AS106" s="374"/>
      <c r="AT106" s="374"/>
      <c r="AU106" s="375"/>
      <c r="AV106" s="404" t="s">
        <v>192</v>
      </c>
      <c r="AW106" s="405"/>
      <c r="AX106" s="392" t="s">
        <v>189</v>
      </c>
      <c r="AY106" s="393"/>
      <c r="AZ106" s="393"/>
      <c r="BA106" s="393"/>
      <c r="BB106" s="393"/>
      <c r="BC106" s="394"/>
      <c r="BD106" s="392" t="s">
        <v>190</v>
      </c>
      <c r="BE106" s="393"/>
      <c r="BF106" s="393"/>
      <c r="BG106" s="393"/>
      <c r="BH106" s="393"/>
      <c r="BI106" s="394"/>
      <c r="BJ106" s="546" t="s">
        <v>390</v>
      </c>
      <c r="BK106" s="547"/>
      <c r="BL106" s="547"/>
      <c r="BM106" s="547"/>
      <c r="BN106" s="547"/>
      <c r="BO106" s="548"/>
      <c r="BP106" s="174"/>
      <c r="BQ106" s="174"/>
      <c r="BR106" s="17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row>
    <row r="107" spans="1:219" ht="20.25" customHeight="1" thickBot="1" x14ac:dyDescent="0.35">
      <c r="A107" s="312"/>
      <c r="B107" s="335"/>
      <c r="C107" s="170"/>
      <c r="D107" s="321"/>
      <c r="E107" s="340"/>
      <c r="F107" s="341"/>
      <c r="G107" s="342"/>
      <c r="H107" s="324"/>
      <c r="I107" s="334" t="s">
        <v>294</v>
      </c>
      <c r="J107" s="371" t="s">
        <v>102</v>
      </c>
      <c r="K107" s="332" t="s">
        <v>9</v>
      </c>
      <c r="L107" s="332" t="s">
        <v>179</v>
      </c>
      <c r="M107" s="317"/>
      <c r="N107" s="318"/>
      <c r="O107" s="318"/>
      <c r="P107" s="318"/>
      <c r="Q107" s="318"/>
      <c r="R107" s="318"/>
      <c r="S107" s="319"/>
      <c r="T107" s="285" t="s">
        <v>265</v>
      </c>
      <c r="U107" s="286"/>
      <c r="V107" s="286"/>
      <c r="W107" s="286"/>
      <c r="X107" s="286"/>
      <c r="Y107" s="286"/>
      <c r="Z107" s="286"/>
      <c r="AA107" s="286"/>
      <c r="AB107" s="286"/>
      <c r="AC107" s="286"/>
      <c r="AD107" s="286"/>
      <c r="AE107" s="109"/>
      <c r="AF107" s="110"/>
      <c r="AG107" s="110"/>
      <c r="AH107" s="110"/>
      <c r="AI107" s="110"/>
      <c r="AJ107" s="110"/>
      <c r="AK107" s="111"/>
      <c r="AL107" s="111"/>
      <c r="AM107" s="111"/>
      <c r="AN107" s="401"/>
      <c r="AO107" s="402"/>
      <c r="AP107" s="402"/>
      <c r="AQ107" s="403"/>
      <c r="AR107" s="376"/>
      <c r="AS107" s="377"/>
      <c r="AT107" s="377"/>
      <c r="AU107" s="378"/>
      <c r="AV107" s="406"/>
      <c r="AW107" s="407"/>
      <c r="AX107" s="395"/>
      <c r="AY107" s="396"/>
      <c r="AZ107" s="396"/>
      <c r="BA107" s="396"/>
      <c r="BB107" s="396"/>
      <c r="BC107" s="397"/>
      <c r="BD107" s="395"/>
      <c r="BE107" s="396"/>
      <c r="BF107" s="396"/>
      <c r="BG107" s="396"/>
      <c r="BH107" s="396"/>
      <c r="BI107" s="397"/>
      <c r="BJ107" s="549"/>
      <c r="BK107" s="550"/>
      <c r="BL107" s="550"/>
      <c r="BM107" s="550"/>
      <c r="BN107" s="550"/>
      <c r="BO107" s="551"/>
      <c r="BP107" s="175"/>
      <c r="BQ107" s="175"/>
      <c r="BR107" s="539" t="s">
        <v>389</v>
      </c>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66" customHeight="1" thickBot="1" x14ac:dyDescent="0.25">
      <c r="A108" s="312"/>
      <c r="B108" s="335"/>
      <c r="C108" s="170"/>
      <c r="D108" s="321"/>
      <c r="E108" s="356" t="s">
        <v>1</v>
      </c>
      <c r="F108" s="358" t="s">
        <v>2</v>
      </c>
      <c r="G108" s="360" t="s">
        <v>218</v>
      </c>
      <c r="H108" s="324"/>
      <c r="I108" s="336"/>
      <c r="J108" s="372"/>
      <c r="K108" s="333"/>
      <c r="L108" s="333"/>
      <c r="M108" s="326" t="s">
        <v>18</v>
      </c>
      <c r="N108" s="327"/>
      <c r="O108" s="328" t="s">
        <v>19</v>
      </c>
      <c r="P108" s="329"/>
      <c r="Q108" s="329"/>
      <c r="R108" s="330"/>
      <c r="S108" s="331"/>
      <c r="T108" s="112" t="s">
        <v>241</v>
      </c>
      <c r="U108" s="112" t="s">
        <v>243</v>
      </c>
      <c r="V108" s="287" t="s">
        <v>247</v>
      </c>
      <c r="W108" s="288"/>
      <c r="X108" s="289"/>
      <c r="Y108" s="348" t="s">
        <v>249</v>
      </c>
      <c r="Z108" s="349"/>
      <c r="AA108" s="349"/>
      <c r="AB108" s="349"/>
      <c r="AC108" s="349"/>
      <c r="AD108" s="350"/>
      <c r="AE108" s="346" t="s">
        <v>67</v>
      </c>
      <c r="AF108" s="347"/>
      <c r="AG108" s="365" t="s">
        <v>120</v>
      </c>
      <c r="AH108" s="113"/>
      <c r="AI108" s="113"/>
      <c r="AJ108" s="113"/>
      <c r="AK108" s="114"/>
      <c r="AL108" s="114"/>
      <c r="AM108" s="114"/>
      <c r="AN108" s="351" t="s">
        <v>18</v>
      </c>
      <c r="AO108" s="352"/>
      <c r="AP108" s="368" t="s">
        <v>19</v>
      </c>
      <c r="AQ108" s="369"/>
      <c r="AR108" s="343" t="s">
        <v>69</v>
      </c>
      <c r="AS108" s="343" t="s">
        <v>266</v>
      </c>
      <c r="AT108" s="343" t="s">
        <v>267</v>
      </c>
      <c r="AU108" s="379" t="s">
        <v>104</v>
      </c>
      <c r="AV108" s="381" t="s">
        <v>108</v>
      </c>
      <c r="AW108" s="381" t="s">
        <v>136</v>
      </c>
      <c r="AX108" s="388" t="s">
        <v>38</v>
      </c>
      <c r="AY108" s="388" t="s">
        <v>140</v>
      </c>
      <c r="AZ108" s="388" t="s">
        <v>141</v>
      </c>
      <c r="BA108" s="390" t="s">
        <v>142</v>
      </c>
      <c r="BB108" s="390" t="s">
        <v>137</v>
      </c>
      <c r="BC108" s="390" t="s">
        <v>193</v>
      </c>
      <c r="BD108" s="388" t="s">
        <v>38</v>
      </c>
      <c r="BE108" s="388" t="s">
        <v>140</v>
      </c>
      <c r="BF108" s="388" t="s">
        <v>141</v>
      </c>
      <c r="BG108" s="390" t="s">
        <v>142</v>
      </c>
      <c r="BH108" s="390" t="s">
        <v>137</v>
      </c>
      <c r="BI108" s="390" t="s">
        <v>193</v>
      </c>
      <c r="BJ108" s="388" t="s">
        <v>38</v>
      </c>
      <c r="BK108" s="388" t="s">
        <v>391</v>
      </c>
      <c r="BL108" s="388" t="s">
        <v>141</v>
      </c>
      <c r="BM108" s="390" t="s">
        <v>142</v>
      </c>
      <c r="BN108" s="390" t="s">
        <v>137</v>
      </c>
      <c r="BO108" s="390" t="s">
        <v>193</v>
      </c>
      <c r="BP108" s="176" t="s">
        <v>263</v>
      </c>
      <c r="BQ108" s="176" t="s">
        <v>264</v>
      </c>
      <c r="BR108" s="539"/>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55.5" customHeight="1" thickBot="1" x14ac:dyDescent="0.25">
      <c r="A109" s="313"/>
      <c r="B109" s="336"/>
      <c r="C109" s="171"/>
      <c r="D109" s="322"/>
      <c r="E109" s="357"/>
      <c r="F109" s="359"/>
      <c r="G109" s="361"/>
      <c r="H109" s="325"/>
      <c r="I109" s="172" t="s">
        <v>293</v>
      </c>
      <c r="J109" s="173" t="s">
        <v>150</v>
      </c>
      <c r="K109" s="173" t="s">
        <v>17</v>
      </c>
      <c r="L109" s="173" t="s">
        <v>107</v>
      </c>
      <c r="M109" s="181" t="s">
        <v>12</v>
      </c>
      <c r="N109" s="181" t="s">
        <v>13</v>
      </c>
      <c r="O109" s="182"/>
      <c r="P109" s="183"/>
      <c r="Q109" s="184" t="s">
        <v>14</v>
      </c>
      <c r="R109" s="185" t="s">
        <v>118</v>
      </c>
      <c r="S109" s="186" t="s">
        <v>116</v>
      </c>
      <c r="T109" s="117" t="s">
        <v>242</v>
      </c>
      <c r="U109" s="195" t="s">
        <v>244</v>
      </c>
      <c r="V109" s="290" t="s">
        <v>248</v>
      </c>
      <c r="W109" s="291"/>
      <c r="X109" s="291"/>
      <c r="Y109" s="292" t="s">
        <v>262</v>
      </c>
      <c r="Z109" s="293"/>
      <c r="AA109" s="293"/>
      <c r="AB109" s="293"/>
      <c r="AC109" s="293"/>
      <c r="AD109" s="294"/>
      <c r="AE109" s="131" t="s">
        <v>12</v>
      </c>
      <c r="AF109" s="118" t="s">
        <v>13</v>
      </c>
      <c r="AG109" s="366"/>
      <c r="AH109" s="118" t="s">
        <v>121</v>
      </c>
      <c r="AI109" s="118" t="s">
        <v>101</v>
      </c>
      <c r="AJ109" s="118" t="s">
        <v>100</v>
      </c>
      <c r="AK109" s="119" t="s">
        <v>98</v>
      </c>
      <c r="AL109" s="119" t="s">
        <v>99</v>
      </c>
      <c r="AM109" s="119" t="s">
        <v>70</v>
      </c>
      <c r="AN109" s="115" t="s">
        <v>12</v>
      </c>
      <c r="AO109" s="115" t="s">
        <v>13</v>
      </c>
      <c r="AP109" s="115" t="s">
        <v>15</v>
      </c>
      <c r="AQ109" s="116" t="s">
        <v>116</v>
      </c>
      <c r="AR109" s="344"/>
      <c r="AS109" s="344"/>
      <c r="AT109" s="344"/>
      <c r="AU109" s="380"/>
      <c r="AV109" s="382"/>
      <c r="AW109" s="382"/>
      <c r="AX109" s="389"/>
      <c r="AY109" s="389"/>
      <c r="AZ109" s="389"/>
      <c r="BA109" s="391"/>
      <c r="BB109" s="391"/>
      <c r="BC109" s="391"/>
      <c r="BD109" s="389"/>
      <c r="BE109" s="389"/>
      <c r="BF109" s="389"/>
      <c r="BG109" s="391"/>
      <c r="BH109" s="391"/>
      <c r="BI109" s="391"/>
      <c r="BJ109" s="389"/>
      <c r="BK109" s="389"/>
      <c r="BL109" s="389"/>
      <c r="BM109" s="391"/>
      <c r="BN109" s="391"/>
      <c r="BO109" s="391"/>
      <c r="BP109" s="177"/>
      <c r="BQ109" s="177"/>
      <c r="BR109" s="391"/>
      <c r="BS109" s="34"/>
      <c r="BT109" s="34"/>
      <c r="BU109" s="34"/>
      <c r="BV109" s="34"/>
      <c r="BW109" s="34"/>
      <c r="BX109" s="34"/>
      <c r="BY109" s="34"/>
      <c r="BZ109" s="34"/>
      <c r="CA109" s="34"/>
      <c r="CB109" s="34"/>
      <c r="CC109" s="34"/>
      <c r="CD109" s="34" t="s">
        <v>196</v>
      </c>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s="40" customFormat="1" ht="117.75" customHeight="1" thickBot="1" x14ac:dyDescent="0.3">
      <c r="A110" s="265"/>
      <c r="B110" s="241" t="s">
        <v>146</v>
      </c>
      <c r="C110" s="75"/>
      <c r="D110" s="301">
        <v>1</v>
      </c>
      <c r="E110" s="92"/>
      <c r="F110" s="93" t="s">
        <v>183</v>
      </c>
      <c r="G110" s="94" t="s">
        <v>196</v>
      </c>
      <c r="H110" s="97" t="s">
        <v>5</v>
      </c>
      <c r="I110" s="268"/>
      <c r="J110" s="223" t="s">
        <v>318</v>
      </c>
      <c r="K110" s="268" t="s">
        <v>316</v>
      </c>
      <c r="L110" s="206" t="s">
        <v>320</v>
      </c>
      <c r="M110" s="261" t="s">
        <v>61</v>
      </c>
      <c r="N110" s="261" t="s">
        <v>32</v>
      </c>
      <c r="O110" s="278">
        <f>VLOOKUP(M110,'MATRIZ CALIFICACIÓN'!$B$10:$C$24,2,FALSE)</f>
        <v>3</v>
      </c>
      <c r="P110" s="274">
        <f>HLOOKUP(N110,'MATRIZ CALIFICACIÓN'!$D$8:$H$9,2,FALSE)</f>
        <v>3</v>
      </c>
      <c r="Q110" s="271">
        <f>VALUE(CONCATENATE(O110,P110))</f>
        <v>33</v>
      </c>
      <c r="R110" s="254" t="str">
        <f>VLOOKUP(Q110,'MATRIZ CALIFICACIÓN'!$D$58:$E$82,2,FALSE)</f>
        <v>ALTA</v>
      </c>
      <c r="S110" s="281" t="s">
        <v>65</v>
      </c>
      <c r="T110" s="97" t="s">
        <v>323</v>
      </c>
      <c r="U110" s="126" t="s">
        <v>245</v>
      </c>
      <c r="V110" s="258" t="s">
        <v>324</v>
      </c>
      <c r="W110" s="259"/>
      <c r="X110" s="260"/>
      <c r="Y110" s="295" t="s">
        <v>249</v>
      </c>
      <c r="Z110" s="296"/>
      <c r="AA110" s="296"/>
      <c r="AB110" s="296"/>
      <c r="AC110" s="297"/>
      <c r="AD110"/>
      <c r="AE110" s="35" t="str">
        <f>IF(AD110="","",IF(AD110="PROBABILIDAD",SUM(W110+Y110+AC110),0))</f>
        <v/>
      </c>
      <c r="AF110" s="36" t="str">
        <f>IF(AD110="","",IF(AD110="IMPACTO",SUM(W110+Y110+AC110),0))</f>
        <v/>
      </c>
      <c r="AG110" s="248">
        <f>IF(SUM(AE110:AE113),AVERAGEIF(AE110:AE113,"&gt;0",AE110:AE113),1)</f>
        <v>1</v>
      </c>
      <c r="AH110" s="248">
        <f>IF(SUM(AF110:AF113),AVERAGEIF(AF110:AF113,"&gt;0",AF110:AF113),1)</f>
        <v>1</v>
      </c>
      <c r="AI110" s="248">
        <f>IF(AND(AG110&gt;=0,AG110&lt;=50),0,IF(AND(AG110&gt;50,AG110&lt;76),1,2))</f>
        <v>0</v>
      </c>
      <c r="AJ110" s="248">
        <f>IF(AND(AH110&gt;=0,AH110&lt;=50),0,IF(AND(AH110&gt;50,AH110&lt;76),1,2))</f>
        <v>0</v>
      </c>
      <c r="AK110" s="248">
        <f>IF(AI110&lt;O110,O110-AI110,O110)</f>
        <v>3</v>
      </c>
      <c r="AL110" s="248">
        <f>IF(AJ110&lt;P110,P110-AJ110,P110)</f>
        <v>3</v>
      </c>
      <c r="AM110" s="248">
        <f>VALUE(CONCATENATE(AK58:AK110,AL110))</f>
        <v>33</v>
      </c>
      <c r="AN110" s="254" t="s">
        <v>234</v>
      </c>
      <c r="AO110" s="254" t="s">
        <v>57</v>
      </c>
      <c r="AP110" s="254" t="s">
        <v>24</v>
      </c>
      <c r="AQ110" s="385" t="s">
        <v>119</v>
      </c>
      <c r="AR110" s="210"/>
      <c r="AS110" s="210"/>
      <c r="AT110" s="210"/>
      <c r="AU110" s="210"/>
      <c r="AV110" s="206" t="s">
        <v>377</v>
      </c>
      <c r="AW110" s="97" t="s">
        <v>332</v>
      </c>
      <c r="AX110" s="97"/>
      <c r="AY110" s="97"/>
      <c r="AZ110" s="97"/>
      <c r="BA110" s="97"/>
      <c r="BB110" s="97"/>
      <c r="BC110" s="97"/>
      <c r="BD110" s="97"/>
      <c r="BE110" s="97"/>
      <c r="BF110" s="97"/>
      <c r="BG110" s="97"/>
      <c r="BH110" s="97"/>
      <c r="BI110" s="97"/>
      <c r="BJ110" s="97"/>
      <c r="BK110" s="97" t="s">
        <v>374</v>
      </c>
      <c r="BL110" s="552" t="s">
        <v>89</v>
      </c>
      <c r="BM110" s="241" t="s">
        <v>39</v>
      </c>
      <c r="BN110" s="241" t="s">
        <v>378</v>
      </c>
      <c r="BO110" s="241" t="s">
        <v>39</v>
      </c>
      <c r="BP110" s="241"/>
      <c r="BQ110" s="241"/>
      <c r="BR110" s="241" t="s">
        <v>373</v>
      </c>
      <c r="BS110" s="37"/>
      <c r="BT110" s="37"/>
      <c r="BU110" s="37"/>
      <c r="BV110" s="37"/>
      <c r="BW110" s="37"/>
      <c r="BX110" s="37"/>
      <c r="BY110" s="37"/>
      <c r="BZ110" s="37" t="s">
        <v>103</v>
      </c>
      <c r="CA110" s="37" t="s">
        <v>103</v>
      </c>
      <c r="CB110" s="37"/>
      <c r="CC110" s="37"/>
      <c r="CD110" s="37" t="s">
        <v>197</v>
      </c>
      <c r="CE110" s="37"/>
      <c r="CF110" s="37"/>
      <c r="CG110" s="37"/>
      <c r="CH110" s="37"/>
      <c r="CI110" s="37"/>
      <c r="CJ110" s="37" t="s">
        <v>64</v>
      </c>
      <c r="CK110" s="37"/>
      <c r="CL110" s="37" t="s">
        <v>209</v>
      </c>
      <c r="CM110" s="37"/>
      <c r="CN110" s="37" t="s">
        <v>213</v>
      </c>
      <c r="CO110" s="37"/>
      <c r="CP110" s="37"/>
      <c r="CQ110" s="37"/>
      <c r="CR110" s="60" t="s">
        <v>234</v>
      </c>
      <c r="CS110" s="37"/>
      <c r="CT110" s="63" t="s">
        <v>57</v>
      </c>
      <c r="CU110" s="37"/>
      <c r="CV110" s="37"/>
      <c r="CW110" s="132" t="s">
        <v>24</v>
      </c>
      <c r="CX110" s="133"/>
      <c r="CY110" s="134"/>
      <c r="CZ110" s="37"/>
      <c r="DA110" s="37"/>
      <c r="DB110" s="132" t="s">
        <v>24</v>
      </c>
      <c r="DC110" s="37"/>
      <c r="DD110" s="37"/>
      <c r="DE110" s="37"/>
      <c r="DF110" s="37"/>
      <c r="DG110" s="37"/>
      <c r="DH110" s="37"/>
      <c r="DI110" s="37" t="s">
        <v>217</v>
      </c>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7"/>
      <c r="GT110" s="37"/>
      <c r="GU110" s="37"/>
      <c r="GV110" s="37"/>
      <c r="GW110" s="37"/>
      <c r="GX110" s="37"/>
      <c r="GY110" s="37"/>
      <c r="GZ110" s="37"/>
      <c r="HA110" s="37"/>
      <c r="HB110" s="37"/>
      <c r="HC110" s="37"/>
      <c r="HD110" s="37"/>
      <c r="HE110" s="38"/>
      <c r="HF110" s="39"/>
      <c r="HG110" s="39"/>
      <c r="HH110" s="39"/>
      <c r="HI110" s="39"/>
      <c r="HJ110" s="39"/>
      <c r="HK110" s="39"/>
    </row>
    <row r="111" spans="1:219" s="40" customFormat="1" ht="69" customHeight="1" thickBot="1" x14ac:dyDescent="0.3">
      <c r="A111" s="266"/>
      <c r="B111" s="242"/>
      <c r="C111" s="76"/>
      <c r="D111" s="302"/>
      <c r="E111" s="92"/>
      <c r="F111" s="93"/>
      <c r="G111" s="95" t="s">
        <v>197</v>
      </c>
      <c r="H111" s="97"/>
      <c r="I111" s="269"/>
      <c r="J111" s="214" t="s">
        <v>317</v>
      </c>
      <c r="K111" s="269"/>
      <c r="L111" s="207" t="s">
        <v>319</v>
      </c>
      <c r="M111" s="262"/>
      <c r="N111" s="262"/>
      <c r="O111" s="279"/>
      <c r="P111" s="275"/>
      <c r="Q111" s="272"/>
      <c r="R111" s="255"/>
      <c r="S111" s="282"/>
      <c r="T111" s="98" t="s">
        <v>322</v>
      </c>
      <c r="U111" s="126" t="s">
        <v>245</v>
      </c>
      <c r="V111" s="258" t="s">
        <v>325</v>
      </c>
      <c r="W111" s="259"/>
      <c r="X111" s="260"/>
      <c r="Y111" s="298"/>
      <c r="Z111" s="299"/>
      <c r="AA111" s="299"/>
      <c r="AB111" s="299"/>
      <c r="AC111" s="300"/>
      <c r="AD111"/>
      <c r="AE111" s="35" t="str">
        <f>IF(AD111="","",IF(AD111="PROBABILIDAD",SUM(W111+Y111+AC111),0))</f>
        <v/>
      </c>
      <c r="AF111" s="36" t="str">
        <f>IF(AD111="","",IF(AD111="IMPACTO",SUM(W111+Y111+AC111),0))</f>
        <v/>
      </c>
      <c r="AG111" s="249"/>
      <c r="AH111" s="249"/>
      <c r="AI111" s="249"/>
      <c r="AJ111" s="249"/>
      <c r="AK111" s="249"/>
      <c r="AL111" s="249"/>
      <c r="AM111" s="249"/>
      <c r="AN111" s="255"/>
      <c r="AO111" s="255"/>
      <c r="AP111" s="255"/>
      <c r="AQ111" s="386"/>
      <c r="AR111" s="210"/>
      <c r="AS111" s="210"/>
      <c r="AT111" s="210"/>
      <c r="AU111" s="210"/>
      <c r="AV111" s="207"/>
      <c r="AW111" s="98"/>
      <c r="AX111" s="98"/>
      <c r="AY111" s="98"/>
      <c r="AZ111" s="98"/>
      <c r="BA111" s="98"/>
      <c r="BB111" s="98"/>
      <c r="BC111" s="98"/>
      <c r="BD111" s="98"/>
      <c r="BE111" s="98"/>
      <c r="BF111" s="98"/>
      <c r="BG111" s="98"/>
      <c r="BH111" s="98"/>
      <c r="BI111" s="98"/>
      <c r="BJ111" s="98"/>
      <c r="BK111" s="98" t="s">
        <v>375</v>
      </c>
      <c r="BL111" s="553"/>
      <c r="BM111" s="242"/>
      <c r="BN111" s="242"/>
      <c r="BO111" s="242"/>
      <c r="BP111" s="242"/>
      <c r="BQ111" s="242"/>
      <c r="BR111" s="242"/>
      <c r="BS111" s="37"/>
      <c r="BT111" s="37"/>
      <c r="BU111" s="37"/>
      <c r="BV111" s="37"/>
      <c r="BW111" s="37"/>
      <c r="BX111" s="37"/>
      <c r="BY111" s="37"/>
      <c r="BZ111" s="37" t="s">
        <v>68</v>
      </c>
      <c r="CA111" s="37" t="s">
        <v>68</v>
      </c>
      <c r="CB111" s="37"/>
      <c r="CC111" s="37"/>
      <c r="CD111" s="37" t="s">
        <v>198</v>
      </c>
      <c r="CE111" s="37"/>
      <c r="CF111" s="37"/>
      <c r="CG111" s="37"/>
      <c r="CH111" s="37"/>
      <c r="CI111" s="37"/>
      <c r="CJ111" s="37" t="s">
        <v>65</v>
      </c>
      <c r="CK111" s="37"/>
      <c r="CL111" s="37" t="s">
        <v>210</v>
      </c>
      <c r="CM111" s="37"/>
      <c r="CN111" s="37" t="s">
        <v>183</v>
      </c>
      <c r="CO111" s="37"/>
      <c r="CP111" s="37"/>
      <c r="CQ111" s="37"/>
      <c r="CR111" s="61" t="s">
        <v>49</v>
      </c>
      <c r="CS111" s="37"/>
      <c r="CT111" s="64" t="s">
        <v>58</v>
      </c>
      <c r="CU111" s="37"/>
      <c r="CV111" s="37"/>
      <c r="CW111" s="135"/>
      <c r="CX111" s="136"/>
      <c r="CY111" s="137"/>
      <c r="CZ111" s="37"/>
      <c r="DA111" s="37"/>
      <c r="DB111" s="138" t="s">
        <v>259</v>
      </c>
      <c r="DC111" s="37"/>
      <c r="DD111" s="37"/>
      <c r="DE111" s="37"/>
      <c r="DF111" s="37"/>
      <c r="DG111" s="37"/>
      <c r="DH111" s="37"/>
      <c r="DI111" s="37" t="s">
        <v>313</v>
      </c>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8"/>
      <c r="HF111" s="39"/>
      <c r="HG111" s="39"/>
      <c r="HH111" s="39"/>
      <c r="HI111" s="39"/>
      <c r="HJ111" s="39"/>
      <c r="HK111" s="39"/>
    </row>
    <row r="112" spans="1:219" s="40" customFormat="1" ht="49.5" customHeight="1" thickBot="1" x14ac:dyDescent="0.3">
      <c r="A112" s="266"/>
      <c r="B112" s="242"/>
      <c r="C112" s="76"/>
      <c r="D112" s="302"/>
      <c r="E112" s="92"/>
      <c r="F112" s="93"/>
      <c r="G112" s="95" t="s">
        <v>198</v>
      </c>
      <c r="H112" s="97"/>
      <c r="I112" s="269"/>
      <c r="J112" s="215"/>
      <c r="K112" s="269"/>
      <c r="L112" s="208" t="s">
        <v>321</v>
      </c>
      <c r="M112" s="262"/>
      <c r="N112" s="262"/>
      <c r="O112" s="279"/>
      <c r="P112" s="275"/>
      <c r="Q112" s="272"/>
      <c r="R112" s="255"/>
      <c r="S112" s="282"/>
      <c r="T112" s="99" t="s">
        <v>326</v>
      </c>
      <c r="U112" s="126" t="s">
        <v>245</v>
      </c>
      <c r="V112" s="245" t="s">
        <v>327</v>
      </c>
      <c r="W112" s="246"/>
      <c r="X112" s="247"/>
      <c r="Y112" s="298"/>
      <c r="Z112" s="299"/>
      <c r="AA112" s="299"/>
      <c r="AB112" s="299"/>
      <c r="AC112" s="300"/>
      <c r="AD112"/>
      <c r="AE112" s="248" t="str">
        <f>IF(AD112="","",IF(AD112="PROBABILIDAD",SUM(W112+Z112+AC112),0))</f>
        <v/>
      </c>
      <c r="AF112" s="383" t="str">
        <f>IF(AD112="","",IF(AD112="IMPACTO",SUM(W112+Z112+AC112),0))</f>
        <v/>
      </c>
      <c r="AG112" s="249"/>
      <c r="AH112" s="249"/>
      <c r="AI112" s="249"/>
      <c r="AJ112" s="249"/>
      <c r="AK112" s="249"/>
      <c r="AL112" s="249"/>
      <c r="AM112" s="249"/>
      <c r="AN112" s="255"/>
      <c r="AO112" s="255"/>
      <c r="AP112" s="255"/>
      <c r="AQ112" s="386"/>
      <c r="AR112" s="210"/>
      <c r="AS112" s="210"/>
      <c r="AT112" s="210"/>
      <c r="AU112" s="210"/>
      <c r="AV112" s="208"/>
      <c r="AW112" s="99"/>
      <c r="AX112" s="99"/>
      <c r="AY112" s="99"/>
      <c r="AZ112" s="99"/>
      <c r="BA112" s="99"/>
      <c r="BB112" s="99"/>
      <c r="BC112" s="99"/>
      <c r="BD112" s="99"/>
      <c r="BE112" s="99"/>
      <c r="BF112" s="99"/>
      <c r="BG112" s="99"/>
      <c r="BH112" s="99"/>
      <c r="BI112" s="99"/>
      <c r="BK112" s="99" t="s">
        <v>376</v>
      </c>
      <c r="BL112" s="554"/>
      <c r="BM112" s="243"/>
      <c r="BN112" s="243"/>
      <c r="BO112" s="243"/>
      <c r="BP112" s="242"/>
      <c r="BQ112" s="242"/>
      <c r="BR112" s="242"/>
      <c r="BS112" s="37"/>
      <c r="BT112" s="37"/>
      <c r="BU112" s="37"/>
      <c r="BV112" s="37"/>
      <c r="BW112" s="37"/>
      <c r="BX112" s="37"/>
      <c r="BY112" s="37"/>
      <c r="BZ112" s="37" t="s">
        <v>5</v>
      </c>
      <c r="CA112" s="37" t="s">
        <v>5</v>
      </c>
      <c r="CB112" s="37"/>
      <c r="CC112" s="37"/>
      <c r="CD112" s="37" t="s">
        <v>199</v>
      </c>
      <c r="CE112" s="37"/>
      <c r="CF112" s="37"/>
      <c r="CG112" s="37"/>
      <c r="CH112" s="37"/>
      <c r="CI112" s="37"/>
      <c r="CJ112" s="37" t="s">
        <v>119</v>
      </c>
      <c r="CK112" s="37"/>
      <c r="CL112" s="37" t="s">
        <v>182</v>
      </c>
      <c r="CM112" s="37"/>
      <c r="CN112" s="37" t="s">
        <v>78</v>
      </c>
      <c r="CO112" s="37"/>
      <c r="CP112" s="37"/>
      <c r="CQ112" s="37"/>
      <c r="CR112" s="61" t="s">
        <v>50</v>
      </c>
      <c r="CS112" s="37"/>
      <c r="CT112" s="64" t="s">
        <v>21</v>
      </c>
      <c r="CU112" s="37"/>
      <c r="CV112" s="37"/>
      <c r="CW112" s="138" t="s">
        <v>41</v>
      </c>
      <c r="CX112" s="139"/>
      <c r="CY112" s="140"/>
      <c r="CZ112" s="37"/>
      <c r="DA112" s="37"/>
      <c r="DB112" s="144" t="s">
        <v>260</v>
      </c>
      <c r="DC112" s="37"/>
      <c r="DD112" s="37"/>
      <c r="DE112" s="37"/>
      <c r="DF112" s="37"/>
      <c r="DG112" s="37"/>
      <c r="DH112" s="37"/>
      <c r="DI112" s="37" t="s">
        <v>314</v>
      </c>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c r="GZ112" s="37"/>
      <c r="HA112" s="37"/>
      <c r="HB112" s="37"/>
      <c r="HC112" s="37"/>
      <c r="HD112" s="37"/>
      <c r="HE112" s="38"/>
      <c r="HF112" s="39"/>
      <c r="HG112" s="39"/>
      <c r="HH112" s="39"/>
      <c r="HI112" s="39"/>
      <c r="HJ112" s="39"/>
      <c r="HK112" s="39"/>
    </row>
    <row r="113" spans="1:219" s="40" customFormat="1" ht="51.75" hidden="1" customHeight="1" thickBot="1" x14ac:dyDescent="0.3">
      <c r="A113" s="266"/>
      <c r="B113" s="242"/>
      <c r="C113" s="76"/>
      <c r="D113" s="302"/>
      <c r="E113" s="92"/>
      <c r="F113" s="93"/>
      <c r="G113" s="95" t="s">
        <v>199</v>
      </c>
      <c r="H113" s="97"/>
      <c r="I113" s="269"/>
      <c r="J113" s="215"/>
      <c r="K113" s="269"/>
      <c r="L113" s="208"/>
      <c r="M113" s="263"/>
      <c r="N113" s="263"/>
      <c r="O113" s="279"/>
      <c r="P113" s="275"/>
      <c r="Q113" s="272"/>
      <c r="R113" s="256"/>
      <c r="S113" s="283"/>
      <c r="T113" s="99" t="s">
        <v>328</v>
      </c>
      <c r="U113" s="126" t="s">
        <v>246</v>
      </c>
      <c r="V113" s="245" t="s">
        <v>342</v>
      </c>
      <c r="W113" s="246"/>
      <c r="X113" s="247"/>
      <c r="Y113" s="298"/>
      <c r="Z113" s="299"/>
      <c r="AA113" s="299"/>
      <c r="AB113" s="299"/>
      <c r="AC113" s="300"/>
      <c r="AD113"/>
      <c r="AE113" s="250"/>
      <c r="AF113" s="384"/>
      <c r="AG113" s="249"/>
      <c r="AH113" s="249"/>
      <c r="AI113" s="249"/>
      <c r="AJ113" s="249"/>
      <c r="AK113" s="249"/>
      <c r="AL113" s="249"/>
      <c r="AM113" s="249"/>
      <c r="AN113" s="256"/>
      <c r="AO113" s="256"/>
      <c r="AP113" s="256"/>
      <c r="AQ113" s="387"/>
      <c r="AR113" s="210"/>
      <c r="AS113" s="210"/>
      <c r="AT113" s="210"/>
      <c r="AU113" s="210"/>
      <c r="AV113" s="208"/>
      <c r="AW113" s="99"/>
      <c r="AX113" s="99"/>
      <c r="AY113" s="99"/>
      <c r="AZ113" s="99"/>
      <c r="BA113" s="99"/>
      <c r="BB113" s="99"/>
      <c r="BC113" s="99"/>
      <c r="BD113" s="99"/>
      <c r="BE113" s="99"/>
      <c r="BF113" s="99"/>
      <c r="BG113" s="99"/>
      <c r="BH113" s="99"/>
      <c r="BI113" s="99"/>
      <c r="BJ113" s="99"/>
      <c r="BK113" s="99"/>
      <c r="BL113" s="99"/>
      <c r="BM113" s="99" t="s">
        <v>39</v>
      </c>
      <c r="BN113" s="99"/>
      <c r="BO113" s="99"/>
      <c r="BP113" s="242"/>
      <c r="BQ113" s="242"/>
      <c r="BR113" s="242"/>
      <c r="BS113" s="37"/>
      <c r="BT113" s="37"/>
      <c r="BU113" s="37"/>
      <c r="BV113" s="37"/>
      <c r="BW113" s="37"/>
      <c r="BX113" s="37"/>
      <c r="BY113" s="37"/>
      <c r="BZ113" s="37" t="s">
        <v>6</v>
      </c>
      <c r="CA113" s="37" t="s">
        <v>6</v>
      </c>
      <c r="CB113" s="37"/>
      <c r="CC113" s="37"/>
      <c r="CD113" s="37" t="s">
        <v>200</v>
      </c>
      <c r="CE113" s="37"/>
      <c r="CF113" s="37"/>
      <c r="CG113" s="37"/>
      <c r="CH113" s="37"/>
      <c r="CI113" s="37"/>
      <c r="CJ113" s="37" t="s">
        <v>66</v>
      </c>
      <c r="CK113" s="37"/>
      <c r="CL113" s="37" t="s">
        <v>211</v>
      </c>
      <c r="CM113" s="37"/>
      <c r="CN113" s="37" t="s">
        <v>8</v>
      </c>
      <c r="CO113" s="37"/>
      <c r="CP113" s="37"/>
      <c r="CQ113" s="37"/>
      <c r="CR113" s="61" t="s">
        <v>51</v>
      </c>
      <c r="CS113" s="37"/>
      <c r="CT113" s="64" t="s">
        <v>59</v>
      </c>
      <c r="CU113" s="37"/>
      <c r="CV113" s="37"/>
      <c r="CW113" s="141"/>
      <c r="CX113" s="142"/>
      <c r="CY113" s="143"/>
      <c r="CZ113" s="37"/>
      <c r="DA113" s="37"/>
      <c r="DB113" s="148" t="s">
        <v>261</v>
      </c>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8"/>
      <c r="HF113" s="39"/>
      <c r="HG113" s="39"/>
      <c r="HH113" s="39"/>
      <c r="HI113" s="39"/>
      <c r="HJ113" s="39"/>
      <c r="HK113" s="39"/>
    </row>
    <row r="114" spans="1:219" s="40" customFormat="1" ht="51.75" customHeight="1" thickBot="1" x14ac:dyDescent="0.25">
      <c r="A114" s="265"/>
      <c r="B114" s="242"/>
      <c r="C114" s="75"/>
      <c r="D114" s="301">
        <v>2</v>
      </c>
      <c r="E114" s="92"/>
      <c r="F114" s="93" t="s">
        <v>213</v>
      </c>
      <c r="G114" s="94" t="s">
        <v>196</v>
      </c>
      <c r="H114" s="97" t="s">
        <v>5</v>
      </c>
      <c r="I114" s="303"/>
      <c r="J114" s="213" t="s">
        <v>318</v>
      </c>
      <c r="K114" s="307" t="s">
        <v>333</v>
      </c>
      <c r="L114" s="206" t="s">
        <v>320</v>
      </c>
      <c r="M114" s="261" t="s">
        <v>61</v>
      </c>
      <c r="N114" s="261" t="s">
        <v>32</v>
      </c>
      <c r="O114" s="278">
        <f>VLOOKUP(M114,'MATRIZ CALIFICACIÓN'!$B$10:$C$24,2,FALSE)</f>
        <v>3</v>
      </c>
      <c r="P114" s="274">
        <f>HLOOKUP(N114,'MATRIZ CALIFICACIÓN'!$D$8:$H$9,2,FALSE)</f>
        <v>3</v>
      </c>
      <c r="Q114" s="271">
        <f>VALUE(CONCATENATE(O114,P114))</f>
        <v>33</v>
      </c>
      <c r="R114" s="254" t="str">
        <f>VLOOKUP(Q114,'MATRIZ CALIFICACIÓN'!$D$58:$E$82,2,FALSE)</f>
        <v>ALTA</v>
      </c>
      <c r="S114" s="281" t="s">
        <v>65</v>
      </c>
      <c r="T114" s="193" t="s">
        <v>339</v>
      </c>
      <c r="U114" s="126" t="s">
        <v>245</v>
      </c>
      <c r="V114" s="258" t="s">
        <v>325</v>
      </c>
      <c r="W114" s="259"/>
      <c r="X114" s="260"/>
      <c r="Y114" s="295" t="s">
        <v>249</v>
      </c>
      <c r="Z114" s="296"/>
      <c r="AA114" s="296"/>
      <c r="AB114" s="296"/>
      <c r="AC114" s="297"/>
      <c r="AD114" s="178"/>
      <c r="AE114" s="35" t="str">
        <f>IF(AD114="","",IF(AD114="PROBABILIDAD",SUM(W114+Z114+AC114),0))</f>
        <v/>
      </c>
      <c r="AF114" s="88" t="str">
        <f>IF(AD114="","",IF(AD114="IMPACTO",SUM(W114+Z114+AC114),0))</f>
        <v/>
      </c>
      <c r="AG114" s="248">
        <f>IF(SUM(AE114:AE118),AVERAGEIF(AE114:AE118,"&gt;0",AE114:AE118),1)</f>
        <v>1</v>
      </c>
      <c r="AH114" s="248">
        <f>IF(SUM(AF114:AF118),AVERAGEIF(AF114:AF118,"&gt;0",AF114:AF118),1)</f>
        <v>1</v>
      </c>
      <c r="AI114" s="248">
        <f>IF(AND(AG114&gt;=0,AG114&lt;=50),0,IF(AND(AG114&gt;50,AG114&lt;76),1,2))</f>
        <v>0</v>
      </c>
      <c r="AJ114" s="248">
        <f>IF(AND(AH114&gt;=0,AH114&lt;=50),0,IF(AND(AH114&gt;50,AH114&lt;76),1,2))</f>
        <v>0</v>
      </c>
      <c r="AK114" s="248">
        <f>IF(AI114&lt;O114,O114-AI114,O114)</f>
        <v>3</v>
      </c>
      <c r="AL114" s="248">
        <f>IF(AJ114&lt;P114,P114-AJ114,P114)</f>
        <v>3</v>
      </c>
      <c r="AM114" s="248">
        <f>VALUE(CONCATENATE(AK63:AK114,AL114))</f>
        <v>33</v>
      </c>
      <c r="AN114" s="254" t="s">
        <v>234</v>
      </c>
      <c r="AO114" s="254" t="s">
        <v>57</v>
      </c>
      <c r="AP114" s="254" t="s">
        <v>24</v>
      </c>
      <c r="AQ114" s="385" t="s">
        <v>65</v>
      </c>
      <c r="AR114" s="209"/>
      <c r="AS114" s="216"/>
      <c r="AT114" s="216"/>
      <c r="AU114" s="209"/>
      <c r="AV114" s="97"/>
      <c r="AW114" s="97"/>
      <c r="AX114" s="97"/>
      <c r="AY114" s="97"/>
      <c r="AZ114" s="97"/>
      <c r="BA114" s="97"/>
      <c r="BB114" s="97"/>
      <c r="BC114" s="97"/>
      <c r="BD114" s="97"/>
      <c r="BE114" s="97"/>
      <c r="BF114" s="97"/>
      <c r="BG114" s="97"/>
      <c r="BH114" s="97"/>
      <c r="BI114" s="97"/>
      <c r="BJ114" s="97"/>
      <c r="BK114" s="97" t="s">
        <v>379</v>
      </c>
      <c r="BL114" s="97" t="s">
        <v>89</v>
      </c>
      <c r="BM114" s="97" t="s">
        <v>85</v>
      </c>
      <c r="BN114" s="97" t="s">
        <v>44</v>
      </c>
      <c r="BO114" s="97" t="s">
        <v>44</v>
      </c>
      <c r="BP114" s="241"/>
      <c r="BQ114" s="241"/>
      <c r="BR114" s="241" t="s">
        <v>372</v>
      </c>
      <c r="BS114" s="37"/>
      <c r="BT114" s="37"/>
      <c r="BU114" s="37"/>
      <c r="BV114" s="37"/>
      <c r="BW114" s="37"/>
      <c r="BX114" s="37"/>
      <c r="BY114" s="37"/>
      <c r="BZ114" s="37" t="s">
        <v>93</v>
      </c>
      <c r="CA114" s="37" t="s">
        <v>93</v>
      </c>
      <c r="CB114" s="37"/>
      <c r="CC114" s="37"/>
      <c r="CD114" s="37"/>
      <c r="CE114" s="37"/>
      <c r="CF114" s="37"/>
      <c r="CG114" s="37"/>
      <c r="CH114" s="37"/>
      <c r="CI114" s="37"/>
      <c r="CJ114" s="37" t="s">
        <v>64</v>
      </c>
      <c r="CK114" s="37"/>
      <c r="CL114" s="37" t="s">
        <v>212</v>
      </c>
      <c r="CM114" s="37"/>
      <c r="CN114" s="37" t="s">
        <v>80</v>
      </c>
      <c r="CO114" s="37"/>
      <c r="CP114" s="37"/>
      <c r="CQ114" s="37"/>
      <c r="CR114" s="37"/>
      <c r="CS114" s="37"/>
      <c r="CT114" s="37"/>
      <c r="CU114" s="37"/>
      <c r="CV114" s="37"/>
      <c r="CW114" s="145"/>
      <c r="CX114" s="146"/>
      <c r="CY114" s="14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c r="GZ114" s="37"/>
      <c r="HA114" s="37"/>
      <c r="HB114" s="37"/>
      <c r="HC114" s="37"/>
      <c r="HD114" s="37"/>
      <c r="HE114" s="38"/>
      <c r="HF114" s="39"/>
      <c r="HG114" s="39"/>
      <c r="HH114" s="39"/>
      <c r="HI114" s="39"/>
      <c r="HJ114" s="39"/>
      <c r="HK114" s="39"/>
    </row>
    <row r="115" spans="1:219" s="40" customFormat="1" ht="41.25" customHeight="1" thickBot="1" x14ac:dyDescent="0.25">
      <c r="A115" s="266"/>
      <c r="B115" s="242"/>
      <c r="C115" s="76"/>
      <c r="D115" s="302"/>
      <c r="E115" s="92"/>
      <c r="F115" s="93" t="s">
        <v>78</v>
      </c>
      <c r="G115" s="95" t="s">
        <v>197</v>
      </c>
      <c r="H115" s="97" t="s">
        <v>6</v>
      </c>
      <c r="I115" s="304"/>
      <c r="J115" s="214" t="s">
        <v>334</v>
      </c>
      <c r="K115" s="307"/>
      <c r="L115" s="207" t="s">
        <v>338</v>
      </c>
      <c r="M115" s="262"/>
      <c r="N115" s="262"/>
      <c r="O115" s="279"/>
      <c r="P115" s="275"/>
      <c r="Q115" s="272"/>
      <c r="R115" s="255"/>
      <c r="S115" s="282"/>
      <c r="T115" s="193" t="s">
        <v>345</v>
      </c>
      <c r="U115" s="126" t="s">
        <v>246</v>
      </c>
      <c r="V115" s="245" t="s">
        <v>343</v>
      </c>
      <c r="W115" s="246"/>
      <c r="X115" s="247"/>
      <c r="Y115" s="298"/>
      <c r="Z115" s="299"/>
      <c r="AA115" s="299"/>
      <c r="AB115" s="299"/>
      <c r="AC115" s="300"/>
      <c r="AD115" s="179"/>
      <c r="AE115" s="35" t="str">
        <f>IF(AD115="","",IF(AD115="PROBABILIDAD",SUM(W115+Z115+AC115),0))</f>
        <v/>
      </c>
      <c r="AF115" s="88" t="str">
        <f>IF(AD115="","",IF(AD115="IMPACTO",SUM(W115+Z115+AC115),0))</f>
        <v/>
      </c>
      <c r="AG115" s="249"/>
      <c r="AH115" s="249"/>
      <c r="AI115" s="249"/>
      <c r="AJ115" s="249"/>
      <c r="AK115" s="249"/>
      <c r="AL115" s="249"/>
      <c r="AM115" s="249"/>
      <c r="AN115" s="255"/>
      <c r="AO115" s="255"/>
      <c r="AP115" s="255"/>
      <c r="AQ115" s="386"/>
      <c r="AR115" s="98"/>
      <c r="AS115" s="98"/>
      <c r="AT115" s="98"/>
      <c r="AU115" s="98"/>
      <c r="AV115" s="98"/>
      <c r="AW115" s="98"/>
      <c r="AX115" s="98"/>
      <c r="AY115" s="98"/>
      <c r="AZ115" s="98"/>
      <c r="BA115" s="98"/>
      <c r="BB115" s="98"/>
      <c r="BC115" s="98"/>
      <c r="BD115" s="98"/>
      <c r="BE115" s="98"/>
      <c r="BF115" s="98"/>
      <c r="BG115" s="98"/>
      <c r="BH115" s="98"/>
      <c r="BI115" s="98"/>
      <c r="BJ115" s="98"/>
      <c r="BK115" s="98" t="s">
        <v>380</v>
      </c>
      <c r="BL115" s="98" t="s">
        <v>89</v>
      </c>
      <c r="BM115" s="98" t="s">
        <v>85</v>
      </c>
      <c r="BN115" s="97" t="s">
        <v>44</v>
      </c>
      <c r="BO115" s="97" t="s">
        <v>44</v>
      </c>
      <c r="BP115" s="242"/>
      <c r="BQ115" s="242"/>
      <c r="BR115" s="242"/>
      <c r="BS115" s="37"/>
      <c r="BT115" s="37"/>
      <c r="BU115" s="37"/>
      <c r="BV115" s="37"/>
      <c r="BW115" s="37"/>
      <c r="BX115" s="37"/>
      <c r="BY115" s="37"/>
      <c r="BZ115" s="37" t="s">
        <v>300</v>
      </c>
      <c r="CA115" s="37" t="s">
        <v>68</v>
      </c>
      <c r="CB115" s="37"/>
      <c r="CC115" s="37"/>
      <c r="CD115" s="37"/>
      <c r="CE115" s="37"/>
      <c r="CF115" s="37"/>
      <c r="CG115" s="37"/>
      <c r="CH115" s="37"/>
      <c r="CI115" s="37"/>
      <c r="CJ115" s="37" t="s">
        <v>65</v>
      </c>
      <c r="CK115" s="37"/>
      <c r="CL115" s="37"/>
      <c r="CM115" s="37"/>
      <c r="CN115" s="37" t="s">
        <v>214</v>
      </c>
      <c r="CO115" s="37"/>
      <c r="CP115" s="37"/>
      <c r="CQ115" s="37"/>
      <c r="CR115" s="37"/>
      <c r="CS115" s="37"/>
      <c r="CT115" s="37"/>
      <c r="CU115" s="37"/>
      <c r="CV115" s="37"/>
      <c r="CW115" s="148" t="s">
        <v>43</v>
      </c>
      <c r="CX115" s="149"/>
      <c r="CY115" s="150"/>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7"/>
      <c r="GT115" s="37"/>
      <c r="GU115" s="37"/>
      <c r="GV115" s="37"/>
      <c r="GW115" s="37"/>
      <c r="GX115" s="37"/>
      <c r="GY115" s="37"/>
      <c r="GZ115" s="37"/>
      <c r="HA115" s="37"/>
      <c r="HB115" s="37"/>
      <c r="HC115" s="37"/>
      <c r="HD115" s="37"/>
      <c r="HE115" s="38"/>
      <c r="HF115" s="39"/>
      <c r="HG115" s="39"/>
      <c r="HH115" s="39"/>
      <c r="HI115" s="39"/>
      <c r="HJ115" s="39"/>
      <c r="HK115" s="39"/>
    </row>
    <row r="116" spans="1:219" s="40" customFormat="1" ht="66" customHeight="1" thickBot="1" x14ac:dyDescent="0.25">
      <c r="A116" s="266"/>
      <c r="B116" s="242"/>
      <c r="C116" s="76"/>
      <c r="D116" s="302"/>
      <c r="E116" s="92"/>
      <c r="F116" s="93" t="s">
        <v>103</v>
      </c>
      <c r="G116" s="95" t="s">
        <v>198</v>
      </c>
      <c r="H116" s="97"/>
      <c r="I116" s="304"/>
      <c r="J116" s="214" t="s">
        <v>335</v>
      </c>
      <c r="K116" s="307"/>
      <c r="L116" s="208" t="s">
        <v>321</v>
      </c>
      <c r="M116" s="262"/>
      <c r="N116" s="262"/>
      <c r="O116" s="279"/>
      <c r="P116" s="275"/>
      <c r="Q116" s="272"/>
      <c r="R116" s="255"/>
      <c r="S116" s="282"/>
      <c r="T116" s="194" t="s">
        <v>341</v>
      </c>
      <c r="U116" s="126" t="s">
        <v>245</v>
      </c>
      <c r="V116" s="245" t="s">
        <v>340</v>
      </c>
      <c r="W116" s="246"/>
      <c r="X116" s="247"/>
      <c r="Y116" s="298"/>
      <c r="Z116" s="299"/>
      <c r="AA116" s="299"/>
      <c r="AB116" s="299"/>
      <c r="AC116" s="300"/>
      <c r="AD116" s="179"/>
      <c r="AE116" s="248" t="str">
        <f>IF(AD116="","",IF(AD116="PROBABILIDAD",SUM(W116+Z116+AC116),0))</f>
        <v/>
      </c>
      <c r="AF116" s="383" t="str">
        <f>IF(AD116="","",IF(AD116="IMPACTO",SUM(W116+Z116+AC116),0))</f>
        <v/>
      </c>
      <c r="AG116" s="249"/>
      <c r="AH116" s="249"/>
      <c r="AI116" s="249"/>
      <c r="AJ116" s="249"/>
      <c r="AK116" s="249"/>
      <c r="AL116" s="249"/>
      <c r="AM116" s="249"/>
      <c r="AN116" s="255"/>
      <c r="AO116" s="255"/>
      <c r="AP116" s="255"/>
      <c r="AQ116" s="386"/>
      <c r="AR116" s="99"/>
      <c r="AS116" s="99"/>
      <c r="AT116" s="99"/>
      <c r="AU116" s="99"/>
      <c r="AV116" s="99"/>
      <c r="AW116" s="99"/>
      <c r="AX116" s="99"/>
      <c r="AY116" s="99"/>
      <c r="AZ116" s="99"/>
      <c r="BA116" s="99"/>
      <c r="BB116" s="99"/>
      <c r="BC116" s="99"/>
      <c r="BD116" s="99"/>
      <c r="BE116" s="99"/>
      <c r="BF116" s="99"/>
      <c r="BG116" s="99"/>
      <c r="BH116" s="99"/>
      <c r="BI116" s="99"/>
      <c r="BJ116" s="99"/>
      <c r="BK116" s="99" t="s">
        <v>381</v>
      </c>
      <c r="BL116" s="99" t="s">
        <v>89</v>
      </c>
      <c r="BM116" s="99" t="s">
        <v>85</v>
      </c>
      <c r="BN116" s="97" t="s">
        <v>44</v>
      </c>
      <c r="BO116" s="97" t="s">
        <v>44</v>
      </c>
      <c r="BP116" s="242"/>
      <c r="BQ116" s="242"/>
      <c r="BR116" s="242"/>
      <c r="BS116" s="37"/>
      <c r="BT116" s="37"/>
      <c r="BU116" s="37"/>
      <c r="BV116" s="37"/>
      <c r="BW116" s="37"/>
      <c r="BX116" s="37"/>
      <c r="BY116" s="37"/>
      <c r="BZ116" s="37" t="s">
        <v>301</v>
      </c>
      <c r="CA116" s="37" t="s">
        <v>5</v>
      </c>
      <c r="CB116" s="37"/>
      <c r="CC116" s="37"/>
      <c r="CD116" s="37"/>
      <c r="CE116" s="37"/>
      <c r="CF116" s="37"/>
      <c r="CG116" s="37"/>
      <c r="CH116" s="37"/>
      <c r="CI116" s="37"/>
      <c r="CJ116" s="37" t="s">
        <v>119</v>
      </c>
      <c r="CK116" s="37"/>
      <c r="CL116" s="37"/>
      <c r="CM116" s="37"/>
      <c r="CN116" s="37"/>
      <c r="CO116" s="37"/>
      <c r="CP116" s="37"/>
      <c r="CQ116" s="37"/>
      <c r="CR116" s="37"/>
      <c r="CS116" s="37"/>
      <c r="CT116" s="37"/>
      <c r="CU116" s="37"/>
      <c r="CV116" s="37"/>
      <c r="CW116" s="151"/>
      <c r="CX116" s="152"/>
      <c r="CY116" s="153"/>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7"/>
      <c r="GT116" s="37"/>
      <c r="GU116" s="37"/>
      <c r="GV116" s="37"/>
      <c r="GW116" s="37"/>
      <c r="GX116" s="37"/>
      <c r="GY116" s="37"/>
      <c r="GZ116" s="37"/>
      <c r="HA116" s="37"/>
      <c r="HB116" s="37"/>
      <c r="HC116" s="37"/>
      <c r="HD116" s="37"/>
      <c r="HE116" s="38"/>
      <c r="HF116" s="39"/>
      <c r="HG116" s="39"/>
      <c r="HH116" s="39"/>
      <c r="HI116" s="39"/>
      <c r="HJ116" s="39"/>
      <c r="HK116" s="39"/>
    </row>
    <row r="117" spans="1:219" s="40" customFormat="1" ht="64.5" customHeight="1" thickBot="1" x14ac:dyDescent="0.25">
      <c r="A117" s="266"/>
      <c r="B117" s="242"/>
      <c r="C117" s="76"/>
      <c r="D117" s="302"/>
      <c r="E117" s="92"/>
      <c r="F117" s="93" t="s">
        <v>214</v>
      </c>
      <c r="G117" s="95" t="s">
        <v>200</v>
      </c>
      <c r="H117" s="97"/>
      <c r="I117" s="304"/>
      <c r="J117" s="215" t="s">
        <v>336</v>
      </c>
      <c r="K117" s="307"/>
      <c r="L117" s="207"/>
      <c r="M117" s="263"/>
      <c r="N117" s="263"/>
      <c r="O117" s="279"/>
      <c r="P117" s="275"/>
      <c r="Q117" s="272"/>
      <c r="R117" s="256"/>
      <c r="S117" s="283"/>
      <c r="T117" s="193"/>
      <c r="U117" s="126"/>
      <c r="V117" s="245"/>
      <c r="W117" s="246"/>
      <c r="X117" s="247"/>
      <c r="Y117" s="298"/>
      <c r="Z117" s="299"/>
      <c r="AA117" s="299"/>
      <c r="AB117" s="299"/>
      <c r="AC117" s="300"/>
      <c r="AD117" s="179"/>
      <c r="AE117" s="250"/>
      <c r="AF117" s="384"/>
      <c r="AG117" s="249"/>
      <c r="AH117" s="249"/>
      <c r="AI117" s="249"/>
      <c r="AJ117" s="249"/>
      <c r="AK117" s="249"/>
      <c r="AL117" s="249"/>
      <c r="AM117" s="249"/>
      <c r="AN117" s="256"/>
      <c r="AO117" s="256"/>
      <c r="AP117" s="256"/>
      <c r="AQ117" s="387"/>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242"/>
      <c r="BQ117" s="242"/>
      <c r="BR117" s="242"/>
      <c r="BS117" s="37"/>
      <c r="BT117" s="37"/>
      <c r="BU117" s="37"/>
      <c r="BV117" s="37"/>
      <c r="BW117" s="37"/>
      <c r="BX117" s="37"/>
      <c r="BY117" s="37"/>
      <c r="BZ117" s="37" t="s">
        <v>302</v>
      </c>
      <c r="CA117" s="37" t="s">
        <v>6</v>
      </c>
      <c r="CB117" s="37"/>
      <c r="CC117" s="37"/>
      <c r="CD117" s="37"/>
      <c r="CE117" s="37"/>
      <c r="CF117" s="37"/>
      <c r="CG117" s="37"/>
      <c r="CH117" s="37"/>
      <c r="CI117" s="37"/>
      <c r="CJ117" s="37" t="s">
        <v>66</v>
      </c>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7"/>
      <c r="GT117" s="37"/>
      <c r="GU117" s="37"/>
      <c r="GV117" s="37"/>
      <c r="GW117" s="37"/>
      <c r="GX117" s="37"/>
      <c r="GY117" s="37"/>
      <c r="GZ117" s="37"/>
      <c r="HA117" s="37"/>
      <c r="HB117" s="37"/>
      <c r="HC117" s="37"/>
      <c r="HD117" s="37"/>
      <c r="HE117" s="38"/>
      <c r="HF117" s="39"/>
      <c r="HG117" s="39"/>
      <c r="HH117" s="39"/>
      <c r="HI117" s="39"/>
      <c r="HJ117" s="39"/>
      <c r="HK117" s="39"/>
    </row>
    <row r="118" spans="1:219" s="40" customFormat="1" ht="41.25" customHeight="1" thickBot="1" x14ac:dyDescent="0.25">
      <c r="A118" s="277"/>
      <c r="B118" s="242"/>
      <c r="C118" s="217"/>
      <c r="D118" s="306"/>
      <c r="E118" s="92"/>
      <c r="F118" s="93"/>
      <c r="G118" s="96" t="s">
        <v>201</v>
      </c>
      <c r="H118" s="97"/>
      <c r="I118" s="305"/>
      <c r="J118" s="214" t="s">
        <v>337</v>
      </c>
      <c r="K118" s="307"/>
      <c r="L118" s="218"/>
      <c r="M118" s="264"/>
      <c r="N118" s="264"/>
      <c r="O118" s="280"/>
      <c r="P118" s="276"/>
      <c r="Q118" s="273"/>
      <c r="R118" s="257"/>
      <c r="S118" s="284"/>
      <c r="T118" s="100"/>
      <c r="U118" s="126"/>
      <c r="V118" s="251"/>
      <c r="W118" s="252"/>
      <c r="X118" s="253"/>
      <c r="Y118" s="308"/>
      <c r="Z118" s="309"/>
      <c r="AA118" s="309"/>
      <c r="AB118" s="309"/>
      <c r="AC118" s="310"/>
      <c r="AD118" s="180"/>
      <c r="AE118" s="35" t="str">
        <f>IF(AD118="","",IF(AD118="PROBABILIDAD",SUM(W118+Z118+AC118),0))</f>
        <v/>
      </c>
      <c r="AF118" s="50" t="str">
        <f>IF(AD118="","",IF(AD118="IMPACTO",SUM(W118+Z118+AC118),0))</f>
        <v/>
      </c>
      <c r="AG118" s="250"/>
      <c r="AH118" s="250"/>
      <c r="AI118" s="250"/>
      <c r="AJ118" s="250"/>
      <c r="AK118" s="250"/>
      <c r="AL118" s="250"/>
      <c r="AM118" s="250"/>
      <c r="AN118" s="257"/>
      <c r="AO118" s="257"/>
      <c r="AP118" s="257"/>
      <c r="AQ118" s="419"/>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244"/>
      <c r="BQ118" s="244"/>
      <c r="BR118" s="244"/>
      <c r="BS118" s="37"/>
      <c r="BT118" s="37"/>
      <c r="BU118" s="37"/>
      <c r="BV118" s="37"/>
      <c r="BW118" s="37"/>
      <c r="BX118" s="37"/>
      <c r="BY118" s="37"/>
      <c r="BZ118" s="37"/>
      <c r="CA118" s="37" t="s">
        <v>7</v>
      </c>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7"/>
      <c r="GT118" s="37"/>
      <c r="GU118" s="37"/>
      <c r="GV118" s="37"/>
      <c r="GW118" s="37"/>
      <c r="GX118" s="37"/>
      <c r="GY118" s="37"/>
      <c r="GZ118" s="37"/>
      <c r="HA118" s="37"/>
      <c r="HB118" s="37"/>
      <c r="HC118" s="37"/>
      <c r="HD118" s="37"/>
      <c r="HE118" s="38"/>
      <c r="HF118" s="39"/>
      <c r="HG118" s="39"/>
      <c r="HH118" s="39"/>
      <c r="HI118" s="39"/>
      <c r="HJ118" s="39"/>
      <c r="HK118" s="39"/>
    </row>
    <row r="119" spans="1:219" s="40" customFormat="1" ht="131.25" customHeight="1" thickBot="1" x14ac:dyDescent="0.25">
      <c r="A119" s="265"/>
      <c r="B119" s="242"/>
      <c r="C119" s="75"/>
      <c r="D119" s="301">
        <v>3</v>
      </c>
      <c r="E119" s="92"/>
      <c r="F119" s="93" t="s">
        <v>183</v>
      </c>
      <c r="G119" s="94" t="s">
        <v>196</v>
      </c>
      <c r="H119" s="97" t="s">
        <v>5</v>
      </c>
      <c r="I119" s="268"/>
      <c r="J119" s="215" t="s">
        <v>349</v>
      </c>
      <c r="K119" s="269" t="s">
        <v>348</v>
      </c>
      <c r="L119" s="206" t="s">
        <v>320</v>
      </c>
      <c r="M119" s="261" t="s">
        <v>61</v>
      </c>
      <c r="N119" s="261" t="s">
        <v>32</v>
      </c>
      <c r="O119" s="278">
        <f>VLOOKUP(M119,'MATRIZ CALIFICACIÓN'!$B$10:$C$24,2,FALSE)</f>
        <v>3</v>
      </c>
      <c r="P119" s="274">
        <f>HLOOKUP(N119,'MATRIZ CALIFICACIÓN'!$D$8:$H$9,2,FALSE)</f>
        <v>3</v>
      </c>
      <c r="Q119" s="271">
        <f>VALUE(CONCATENATE(O119,P119))</f>
        <v>33</v>
      </c>
      <c r="R119" s="254" t="str">
        <f>VLOOKUP(Q119,'MATRIZ CALIFICACIÓN'!$D$58:$E$82,2,FALSE)</f>
        <v>ALTA</v>
      </c>
      <c r="S119" s="281" t="s">
        <v>65</v>
      </c>
      <c r="T119" s="97" t="s">
        <v>356</v>
      </c>
      <c r="U119" s="126" t="s">
        <v>245</v>
      </c>
      <c r="V119" s="258" t="s">
        <v>361</v>
      </c>
      <c r="W119" s="259"/>
      <c r="X119" s="260"/>
      <c r="Y119" s="295" t="s">
        <v>249</v>
      </c>
      <c r="Z119" s="296"/>
      <c r="AA119" s="296"/>
      <c r="AB119" s="296"/>
      <c r="AC119" s="297"/>
      <c r="AD119" s="178"/>
      <c r="AE119" s="35" t="str">
        <f>IF(AD119="","",IF(AD119="PROBABILIDAD",SUM(W119+Z119+AC119),0))</f>
        <v/>
      </c>
      <c r="AF119" s="88" t="str">
        <f>IF(AD119="","",IF(AD119="IMPACTO",SUM(W119+Z119+AC119),0))</f>
        <v/>
      </c>
      <c r="AG119" s="248">
        <f>IF(SUM(AE119:AE123),AVERAGEIF(AE119:AE123,"&gt;0",AE119:AE123),1)</f>
        <v>1</v>
      </c>
      <c r="AH119" s="248">
        <f>IF(SUM(AF119:AF123),AVERAGEIF(AF119:AF123,"&gt;0",AF119:AF123),1)</f>
        <v>1</v>
      </c>
      <c r="AI119" s="248">
        <f>IF(AND(AG119&gt;=0,AG119&lt;=50),0,IF(AND(AG119&gt;50,AG119&lt;76),1,2))</f>
        <v>0</v>
      </c>
      <c r="AJ119" s="248">
        <f>IF(AND(AH119&gt;=0,AH119&lt;=50),0,IF(AND(AH119&gt;50,AH119&lt;76),1,2))</f>
        <v>0</v>
      </c>
      <c r="AK119" s="248">
        <f>IF(AI119&lt;O119,O119-AI119,O119)</f>
        <v>3</v>
      </c>
      <c r="AL119" s="248">
        <f>IF(AJ119&lt;P119,P119-AJ119,P119)</f>
        <v>3</v>
      </c>
      <c r="AM119" s="248">
        <f>VALUE(CONCATENATE(AK68:AK119,AL119))</f>
        <v>33</v>
      </c>
      <c r="AN119" s="254" t="s">
        <v>51</v>
      </c>
      <c r="AO119" s="254" t="s">
        <v>21</v>
      </c>
      <c r="AP119" s="254" t="s">
        <v>260</v>
      </c>
      <c r="AQ119" s="385" t="s">
        <v>119</v>
      </c>
      <c r="AR119" s="410" t="s">
        <v>44</v>
      </c>
      <c r="AS119" s="411"/>
      <c r="AT119" s="411"/>
      <c r="AU119" s="412"/>
      <c r="AV119" s="97"/>
      <c r="AW119" s="97"/>
      <c r="AX119" s="97"/>
      <c r="AY119" s="97"/>
      <c r="AZ119" s="97"/>
      <c r="BA119" s="97"/>
      <c r="BB119" s="97"/>
      <c r="BC119" s="97"/>
      <c r="BD119" s="97"/>
      <c r="BE119" s="97"/>
      <c r="BF119" s="97"/>
      <c r="BG119" s="97"/>
      <c r="BH119" s="97"/>
      <c r="BI119" s="97"/>
      <c r="BJ119" s="97"/>
      <c r="BK119" s="97" t="s">
        <v>383</v>
      </c>
      <c r="BL119" s="97" t="s">
        <v>89</v>
      </c>
      <c r="BM119" s="97" t="s">
        <v>85</v>
      </c>
      <c r="BN119" s="97" t="s">
        <v>44</v>
      </c>
      <c r="BO119" s="97" t="s">
        <v>44</v>
      </c>
      <c r="BP119" s="241"/>
      <c r="BQ119" s="241"/>
      <c r="BR119" s="241" t="s">
        <v>372</v>
      </c>
      <c r="BS119" s="37"/>
      <c r="BT119" s="37"/>
      <c r="BU119" s="37"/>
      <c r="BV119" s="37"/>
      <c r="BW119" s="37"/>
      <c r="BX119" s="37"/>
      <c r="BY119" s="37"/>
      <c r="BZ119" s="37"/>
      <c r="CA119" s="37" t="s">
        <v>103</v>
      </c>
      <c r="CB119" s="37"/>
      <c r="CC119" s="37"/>
      <c r="CD119" s="37"/>
      <c r="CE119" s="37"/>
      <c r="CF119" s="37"/>
      <c r="CG119" s="37"/>
      <c r="CH119" s="37"/>
      <c r="CI119" s="37"/>
      <c r="CJ119" s="37" t="s">
        <v>64</v>
      </c>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8"/>
      <c r="HF119" s="39"/>
      <c r="HG119" s="39"/>
      <c r="HH119" s="39"/>
      <c r="HI119" s="39"/>
      <c r="HJ119" s="39"/>
      <c r="HK119" s="39"/>
    </row>
    <row r="120" spans="1:219" s="40" customFormat="1" ht="44.25" customHeight="1" thickBot="1" x14ac:dyDescent="0.25">
      <c r="A120" s="266"/>
      <c r="B120" s="242"/>
      <c r="C120" s="76"/>
      <c r="D120" s="302"/>
      <c r="E120" s="92"/>
      <c r="F120" s="93"/>
      <c r="G120" s="95" t="s">
        <v>197</v>
      </c>
      <c r="H120" s="97"/>
      <c r="I120" s="269"/>
      <c r="J120" s="214" t="s">
        <v>350</v>
      </c>
      <c r="K120" s="269"/>
      <c r="L120" s="207" t="s">
        <v>319</v>
      </c>
      <c r="M120" s="262"/>
      <c r="N120" s="262"/>
      <c r="O120" s="279"/>
      <c r="P120" s="275"/>
      <c r="Q120" s="272"/>
      <c r="R120" s="255"/>
      <c r="S120" s="282"/>
      <c r="T120" s="98" t="s">
        <v>357</v>
      </c>
      <c r="U120" s="126" t="s">
        <v>245</v>
      </c>
      <c r="V120" s="258" t="s">
        <v>362</v>
      </c>
      <c r="W120" s="259"/>
      <c r="X120" s="260"/>
      <c r="Y120" s="298"/>
      <c r="Z120" s="299"/>
      <c r="AA120" s="299"/>
      <c r="AB120" s="299"/>
      <c r="AC120" s="300"/>
      <c r="AD120" s="179"/>
      <c r="AE120" s="35" t="str">
        <f>IF(AD120="","",IF(AD120="PROBABILIDAD",SUM(W120+Z120+AC120),0))</f>
        <v/>
      </c>
      <c r="AF120" s="88" t="str">
        <f>IF(AD120="","",IF(AD120="IMPACTO",SUM(W120+Z120+AC120),0))</f>
        <v/>
      </c>
      <c r="AG120" s="249"/>
      <c r="AH120" s="249"/>
      <c r="AI120" s="249"/>
      <c r="AJ120" s="249"/>
      <c r="AK120" s="249"/>
      <c r="AL120" s="249"/>
      <c r="AM120" s="249"/>
      <c r="AN120" s="255"/>
      <c r="AO120" s="255"/>
      <c r="AP120" s="255"/>
      <c r="AQ120" s="386"/>
      <c r="AR120" s="413"/>
      <c r="AS120" s="414"/>
      <c r="AT120" s="414"/>
      <c r="AU120" s="415"/>
      <c r="AV120" s="98"/>
      <c r="AW120" s="98"/>
      <c r="AX120" s="98"/>
      <c r="AY120" s="98"/>
      <c r="AZ120" s="98"/>
      <c r="BA120" s="98"/>
      <c r="BB120" s="98"/>
      <c r="BC120" s="98"/>
      <c r="BD120" s="98"/>
      <c r="BE120" s="98"/>
      <c r="BF120" s="98"/>
      <c r="BG120" s="98"/>
      <c r="BH120" s="98"/>
      <c r="BI120" s="98"/>
      <c r="BJ120" s="98"/>
      <c r="BK120" s="222" t="s">
        <v>382</v>
      </c>
      <c r="BL120" s="98" t="s">
        <v>89</v>
      </c>
      <c r="BM120" s="98" t="s">
        <v>85</v>
      </c>
      <c r="BN120" s="97" t="s">
        <v>44</v>
      </c>
      <c r="BO120" s="97" t="s">
        <v>44</v>
      </c>
      <c r="BP120" s="242"/>
      <c r="BQ120" s="242"/>
      <c r="BR120" s="242"/>
      <c r="BS120" s="37"/>
      <c r="BT120" s="37"/>
      <c r="BU120" s="37"/>
      <c r="BV120" s="37"/>
      <c r="BW120" s="37"/>
      <c r="BX120" s="37"/>
      <c r="BY120" s="37"/>
      <c r="BZ120" s="37"/>
      <c r="CA120" s="37" t="s">
        <v>68</v>
      </c>
      <c r="CB120" s="37"/>
      <c r="CC120" s="37"/>
      <c r="CD120" s="37"/>
      <c r="CE120" s="37"/>
      <c r="CF120" s="37"/>
      <c r="CG120" s="37"/>
      <c r="CH120" s="37"/>
      <c r="CI120" s="37"/>
      <c r="CJ120" s="37" t="s">
        <v>65</v>
      </c>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c r="GZ120" s="37"/>
      <c r="HA120" s="37"/>
      <c r="HB120" s="37"/>
      <c r="HC120" s="37"/>
      <c r="HD120" s="37"/>
      <c r="HE120" s="38"/>
      <c r="HF120" s="39"/>
      <c r="HG120" s="39"/>
      <c r="HH120" s="39"/>
      <c r="HI120" s="39"/>
      <c r="HJ120" s="39"/>
      <c r="HK120" s="39"/>
    </row>
    <row r="121" spans="1:219" s="40" customFormat="1" ht="87.75" customHeight="1" thickBot="1" x14ac:dyDescent="0.25">
      <c r="A121" s="266"/>
      <c r="B121" s="242"/>
      <c r="C121" s="76"/>
      <c r="D121" s="302"/>
      <c r="E121" s="92"/>
      <c r="F121" s="93"/>
      <c r="G121" s="95" t="s">
        <v>198</v>
      </c>
      <c r="H121" s="97"/>
      <c r="I121" s="269"/>
      <c r="J121" s="214" t="s">
        <v>351</v>
      </c>
      <c r="K121" s="269"/>
      <c r="L121" s="208" t="s">
        <v>353</v>
      </c>
      <c r="M121" s="262"/>
      <c r="N121" s="262"/>
      <c r="O121" s="279"/>
      <c r="P121" s="275"/>
      <c r="Q121" s="272"/>
      <c r="R121" s="255"/>
      <c r="S121" s="282"/>
      <c r="T121" s="99" t="s">
        <v>384</v>
      </c>
      <c r="U121" s="126" t="s">
        <v>245</v>
      </c>
      <c r="V121" s="245" t="s">
        <v>363</v>
      </c>
      <c r="W121" s="246"/>
      <c r="X121" s="247"/>
      <c r="Y121" s="298"/>
      <c r="Z121" s="299"/>
      <c r="AA121" s="299"/>
      <c r="AB121" s="299"/>
      <c r="AC121" s="300"/>
      <c r="AD121" s="179"/>
      <c r="AE121" s="248" t="str">
        <f>IF(AD121="","",IF(AD121="PROBABILIDAD",SUM(W121+Z121+AC121),0))</f>
        <v/>
      </c>
      <c r="AF121" s="383" t="str">
        <f>IF(AD121="","",IF(AD121="IMPACTO",SUM(W121+Z121+AC121),0))</f>
        <v/>
      </c>
      <c r="AG121" s="249"/>
      <c r="AH121" s="249"/>
      <c r="AI121" s="249"/>
      <c r="AJ121" s="249"/>
      <c r="AK121" s="249"/>
      <c r="AL121" s="249"/>
      <c r="AM121" s="249"/>
      <c r="AN121" s="255"/>
      <c r="AO121" s="255"/>
      <c r="AP121" s="255"/>
      <c r="AQ121" s="386"/>
      <c r="AR121" s="413"/>
      <c r="AS121" s="414"/>
      <c r="AT121" s="414"/>
      <c r="AU121" s="415"/>
      <c r="AV121" s="99"/>
      <c r="AW121" s="99"/>
      <c r="AX121" s="99"/>
      <c r="AY121" s="99"/>
      <c r="AZ121" s="99"/>
      <c r="BA121" s="99"/>
      <c r="BB121" s="99"/>
      <c r="BC121" s="99"/>
      <c r="BD121" s="99"/>
      <c r="BE121" s="99"/>
      <c r="BF121" s="99"/>
      <c r="BG121" s="99"/>
      <c r="BH121" s="99"/>
      <c r="BI121" s="99"/>
      <c r="BJ121" s="99"/>
      <c r="BK121" s="222" t="s">
        <v>385</v>
      </c>
      <c r="BL121" s="99" t="s">
        <v>89</v>
      </c>
      <c r="BM121" s="99" t="s">
        <v>85</v>
      </c>
      <c r="BN121" s="97" t="s">
        <v>44</v>
      </c>
      <c r="BO121" s="97" t="s">
        <v>44</v>
      </c>
      <c r="BP121" s="242"/>
      <c r="BQ121" s="242"/>
      <c r="BR121" s="242"/>
      <c r="BS121" s="37"/>
      <c r="BT121" s="37"/>
      <c r="BU121" s="37"/>
      <c r="BV121" s="37"/>
      <c r="BW121" s="37"/>
      <c r="BX121" s="37"/>
      <c r="BY121" s="37"/>
      <c r="BZ121" s="37"/>
      <c r="CA121" s="37" t="s">
        <v>5</v>
      </c>
      <c r="CB121" s="37"/>
      <c r="CC121" s="37"/>
      <c r="CD121" s="37"/>
      <c r="CE121" s="37"/>
      <c r="CF121" s="37"/>
      <c r="CG121" s="37"/>
      <c r="CH121" s="37"/>
      <c r="CI121" s="37"/>
      <c r="CJ121" s="37" t="s">
        <v>119</v>
      </c>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c r="GZ121" s="37"/>
      <c r="HA121" s="37"/>
      <c r="HB121" s="37"/>
      <c r="HC121" s="37"/>
      <c r="HD121" s="37"/>
      <c r="HE121" s="38"/>
      <c r="HF121" s="39"/>
      <c r="HG121" s="39"/>
      <c r="HH121" s="39"/>
      <c r="HI121" s="39"/>
      <c r="HJ121" s="39"/>
      <c r="HK121" s="39"/>
    </row>
    <row r="122" spans="1:219" s="40" customFormat="1" ht="46.5" customHeight="1" thickBot="1" x14ac:dyDescent="0.25">
      <c r="A122" s="266"/>
      <c r="B122" s="242"/>
      <c r="C122" s="76"/>
      <c r="D122" s="302"/>
      <c r="E122" s="92"/>
      <c r="F122" s="93"/>
      <c r="G122" s="95"/>
      <c r="H122" s="97"/>
      <c r="I122" s="269"/>
      <c r="J122" s="214" t="s">
        <v>352</v>
      </c>
      <c r="K122" s="269"/>
      <c r="L122" s="207" t="s">
        <v>354</v>
      </c>
      <c r="M122" s="263"/>
      <c r="N122" s="263"/>
      <c r="O122" s="279"/>
      <c r="P122" s="275"/>
      <c r="Q122" s="272"/>
      <c r="R122" s="256"/>
      <c r="S122" s="283"/>
      <c r="T122" s="193" t="s">
        <v>387</v>
      </c>
      <c r="U122" s="126" t="s">
        <v>245</v>
      </c>
      <c r="V122" s="245" t="s">
        <v>364</v>
      </c>
      <c r="W122" s="246"/>
      <c r="X122" s="247"/>
      <c r="Y122" s="298"/>
      <c r="Z122" s="299"/>
      <c r="AA122" s="299"/>
      <c r="AB122" s="299"/>
      <c r="AC122" s="300"/>
      <c r="AD122" s="179"/>
      <c r="AE122" s="250"/>
      <c r="AF122" s="384"/>
      <c r="AG122" s="249"/>
      <c r="AH122" s="249"/>
      <c r="AI122" s="249"/>
      <c r="AJ122" s="249"/>
      <c r="AK122" s="249"/>
      <c r="AL122" s="249"/>
      <c r="AM122" s="249"/>
      <c r="AN122" s="256"/>
      <c r="AO122" s="256"/>
      <c r="AP122" s="256"/>
      <c r="AQ122" s="387"/>
      <c r="AR122" s="413"/>
      <c r="AS122" s="414"/>
      <c r="AT122" s="414"/>
      <c r="AU122" s="415"/>
      <c r="AV122" s="99"/>
      <c r="AW122" s="99"/>
      <c r="AX122" s="99"/>
      <c r="AY122" s="99"/>
      <c r="AZ122" s="99"/>
      <c r="BA122" s="99"/>
      <c r="BB122" s="99"/>
      <c r="BC122" s="99"/>
      <c r="BD122" s="99"/>
      <c r="BE122" s="99"/>
      <c r="BF122" s="99"/>
      <c r="BG122" s="99"/>
      <c r="BH122" s="99"/>
      <c r="BI122" s="99"/>
      <c r="BJ122" s="99"/>
      <c r="BK122" s="222" t="s">
        <v>386</v>
      </c>
      <c r="BL122" s="99" t="s">
        <v>89</v>
      </c>
      <c r="BM122" s="99" t="s">
        <v>85</v>
      </c>
      <c r="BN122" s="97" t="s">
        <v>44</v>
      </c>
      <c r="BO122" s="97" t="s">
        <v>44</v>
      </c>
      <c r="BP122" s="242"/>
      <c r="BQ122" s="242"/>
      <c r="BR122" s="242"/>
      <c r="BS122" s="37"/>
      <c r="BT122" s="37"/>
      <c r="BU122" s="37"/>
      <c r="BV122" s="37"/>
      <c r="BW122" s="37"/>
      <c r="BX122" s="37"/>
      <c r="BY122" s="37"/>
      <c r="BZ122" s="37"/>
      <c r="CA122" s="37" t="s">
        <v>6</v>
      </c>
      <c r="CB122" s="37"/>
      <c r="CC122" s="37"/>
      <c r="CD122" s="37"/>
      <c r="CE122" s="37"/>
      <c r="CF122" s="37"/>
      <c r="CG122" s="37"/>
      <c r="CH122" s="37"/>
      <c r="CI122" s="37"/>
      <c r="CJ122" s="37" t="s">
        <v>66</v>
      </c>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7"/>
      <c r="FL122" s="37"/>
      <c r="FM122" s="37"/>
      <c r="FN122" s="37"/>
      <c r="FO122" s="37"/>
      <c r="FP122" s="37"/>
      <c r="FQ122" s="37"/>
      <c r="FR122" s="37"/>
      <c r="FS122" s="37"/>
      <c r="FT122" s="37"/>
      <c r="FU122" s="37"/>
      <c r="FV122" s="37"/>
      <c r="FW122" s="37"/>
      <c r="FX122" s="37"/>
      <c r="FY122" s="37"/>
      <c r="FZ122" s="37"/>
      <c r="GA122" s="37"/>
      <c r="GB122" s="37"/>
      <c r="GC122" s="37"/>
      <c r="GD122" s="37"/>
      <c r="GE122" s="37"/>
      <c r="GF122" s="37"/>
      <c r="GG122" s="37"/>
      <c r="GH122" s="37"/>
      <c r="GI122" s="37"/>
      <c r="GJ122" s="37"/>
      <c r="GK122" s="37"/>
      <c r="GL122" s="37"/>
      <c r="GM122" s="37"/>
      <c r="GN122" s="37"/>
      <c r="GO122" s="37"/>
      <c r="GP122" s="37"/>
      <c r="GQ122" s="37"/>
      <c r="GR122" s="37"/>
      <c r="GS122" s="37"/>
      <c r="GT122" s="37"/>
      <c r="GU122" s="37"/>
      <c r="GV122" s="37"/>
      <c r="GW122" s="37"/>
      <c r="GX122" s="37"/>
      <c r="GY122" s="37"/>
      <c r="GZ122" s="37"/>
      <c r="HA122" s="37"/>
      <c r="HB122" s="37"/>
      <c r="HC122" s="37"/>
      <c r="HD122" s="37"/>
      <c r="HE122" s="38"/>
      <c r="HF122" s="39"/>
      <c r="HG122" s="39"/>
      <c r="HH122" s="39"/>
      <c r="HI122" s="39"/>
      <c r="HJ122" s="39"/>
      <c r="HK122" s="39"/>
    </row>
    <row r="123" spans="1:219" s="40" customFormat="1" ht="269.25" customHeight="1" thickBot="1" x14ac:dyDescent="0.25">
      <c r="A123" s="267"/>
      <c r="B123" s="243"/>
      <c r="C123" s="209"/>
      <c r="D123" s="408"/>
      <c r="E123" s="92"/>
      <c r="F123" s="93"/>
      <c r="G123" s="95"/>
      <c r="H123" s="97"/>
      <c r="I123" s="270"/>
      <c r="J123" s="215"/>
      <c r="K123" s="270"/>
      <c r="L123" s="206" t="s">
        <v>355</v>
      </c>
      <c r="M123" s="264"/>
      <c r="N123" s="264"/>
      <c r="O123" s="280"/>
      <c r="P123" s="276"/>
      <c r="Q123" s="273"/>
      <c r="R123" s="257"/>
      <c r="S123" s="284"/>
      <c r="T123" s="220" t="s">
        <v>360</v>
      </c>
      <c r="U123" s="126" t="s">
        <v>246</v>
      </c>
      <c r="V123" s="245" t="s">
        <v>365</v>
      </c>
      <c r="W123" s="246"/>
      <c r="X123" s="247"/>
      <c r="Y123" s="308"/>
      <c r="Z123" s="309"/>
      <c r="AA123" s="309"/>
      <c r="AB123" s="309"/>
      <c r="AC123" s="310"/>
      <c r="AD123" s="180"/>
      <c r="AE123" s="35" t="str">
        <f>IF(AD123="","",IF(AD123="PROBABILIDAD",SUM(W123+Z123+AC123),0))</f>
        <v/>
      </c>
      <c r="AF123" s="50" t="str">
        <f>IF(AD123="","",IF(AD123="IMPACTO",SUM(W123+Z123+AC123),0))</f>
        <v/>
      </c>
      <c r="AG123" s="250"/>
      <c r="AH123" s="250"/>
      <c r="AI123" s="250"/>
      <c r="AJ123" s="250"/>
      <c r="AK123" s="250"/>
      <c r="AL123" s="250"/>
      <c r="AM123" s="250"/>
      <c r="AN123" s="257"/>
      <c r="AO123" s="257"/>
      <c r="AP123" s="257"/>
      <c r="AQ123" s="419"/>
      <c r="AR123" s="416"/>
      <c r="AS123" s="417"/>
      <c r="AT123" s="417"/>
      <c r="AU123" s="418"/>
      <c r="AV123" s="100"/>
      <c r="AW123" s="100"/>
      <c r="AX123" s="100"/>
      <c r="AY123" s="100"/>
      <c r="AZ123" s="100"/>
      <c r="BA123" s="100"/>
      <c r="BB123" s="100"/>
      <c r="BC123" s="100"/>
      <c r="BD123" s="100"/>
      <c r="BE123" s="100"/>
      <c r="BF123" s="100"/>
      <c r="BG123" s="100"/>
      <c r="BH123" s="100"/>
      <c r="BI123" s="100"/>
      <c r="BK123" s="99" t="s">
        <v>388</v>
      </c>
      <c r="BL123" s="99" t="s">
        <v>89</v>
      </c>
      <c r="BM123" s="99" t="s">
        <v>85</v>
      </c>
      <c r="BN123" s="97" t="s">
        <v>44</v>
      </c>
      <c r="BO123" s="97" t="s">
        <v>44</v>
      </c>
      <c r="BP123" s="244"/>
      <c r="BQ123" s="244"/>
      <c r="BR123" s="244"/>
      <c r="BS123" s="37"/>
      <c r="BT123" s="37"/>
      <c r="BU123" s="37"/>
      <c r="BV123" s="37"/>
      <c r="BW123" s="37"/>
      <c r="BX123" s="37"/>
      <c r="BY123" s="37"/>
      <c r="BZ123" s="37"/>
      <c r="CA123" s="37" t="s">
        <v>7</v>
      </c>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c r="FI123" s="37"/>
      <c r="FJ123" s="37"/>
      <c r="FK123" s="37"/>
      <c r="FL123" s="37"/>
      <c r="FM123" s="37"/>
      <c r="FN123" s="37"/>
      <c r="FO123" s="37"/>
      <c r="FP123" s="37"/>
      <c r="FQ123" s="37"/>
      <c r="FR123" s="37"/>
      <c r="FS123" s="37"/>
      <c r="FT123" s="37"/>
      <c r="FU123" s="37"/>
      <c r="FV123" s="37"/>
      <c r="FW123" s="37"/>
      <c r="FX123" s="37"/>
      <c r="FY123" s="37"/>
      <c r="FZ123" s="37"/>
      <c r="GA123" s="37"/>
      <c r="GB123" s="37"/>
      <c r="GC123" s="37"/>
      <c r="GD123" s="37"/>
      <c r="GE123" s="37"/>
      <c r="GF123" s="37"/>
      <c r="GG123" s="37"/>
      <c r="GH123" s="37"/>
      <c r="GI123" s="37"/>
      <c r="GJ123" s="37"/>
      <c r="GK123" s="37"/>
      <c r="GL123" s="37"/>
      <c r="GM123" s="37"/>
      <c r="GN123" s="37"/>
      <c r="GO123" s="37"/>
      <c r="GP123" s="37"/>
      <c r="GQ123" s="37"/>
      <c r="GR123" s="37"/>
      <c r="GS123" s="37"/>
      <c r="GT123" s="37"/>
      <c r="GU123" s="37"/>
      <c r="GV123" s="37"/>
      <c r="GW123" s="37"/>
      <c r="GX123" s="37"/>
      <c r="GY123" s="37"/>
      <c r="GZ123" s="37"/>
      <c r="HA123" s="37"/>
      <c r="HB123" s="37"/>
      <c r="HC123" s="37"/>
      <c r="HD123" s="37"/>
      <c r="HE123" s="38"/>
      <c r="HF123" s="39"/>
      <c r="HG123" s="39"/>
      <c r="HH123" s="39"/>
      <c r="HI123" s="39"/>
      <c r="HJ123" s="39"/>
      <c r="HK123" s="39"/>
    </row>
    <row r="124" spans="1:219" ht="20.25" customHeight="1" x14ac:dyDescent="0.2">
      <c r="AS124" s="409"/>
      <c r="AT124" s="409"/>
      <c r="AU124" s="409"/>
      <c r="AV124" s="409"/>
      <c r="AW124" s="409"/>
      <c r="AX124" s="409"/>
      <c r="AY124" s="409"/>
      <c r="AZ124" s="409"/>
      <c r="BA124" s="409"/>
      <c r="BB124" s="409"/>
      <c r="BC124" s="409"/>
      <c r="BD124" s="409"/>
      <c r="BE124" s="409"/>
      <c r="BF124" s="409"/>
      <c r="BG124" s="409"/>
      <c r="BH124" s="409"/>
      <c r="BI124" s="409"/>
      <c r="BJ124" s="409"/>
      <c r="BK124" s="409"/>
      <c r="BL124" s="409"/>
      <c r="BM124" s="409"/>
      <c r="BN124" s="409"/>
    </row>
    <row r="125" spans="1:219" ht="20.25" customHeight="1" x14ac:dyDescent="0.2">
      <c r="AS125" s="409"/>
      <c r="AT125" s="409"/>
      <c r="AU125" s="409"/>
      <c r="AV125" s="409"/>
      <c r="AW125" s="409"/>
      <c r="AX125" s="409"/>
      <c r="AY125" s="409"/>
      <c r="AZ125" s="409"/>
      <c r="BA125" s="409"/>
      <c r="BB125" s="409"/>
      <c r="BC125" s="409"/>
      <c r="BD125" s="409"/>
      <c r="BE125" s="409"/>
      <c r="BF125" s="409"/>
      <c r="BG125" s="409"/>
      <c r="BH125" s="409"/>
      <c r="BI125" s="409"/>
      <c r="BJ125" s="409"/>
      <c r="BK125" s="409"/>
      <c r="BL125" s="409"/>
      <c r="BM125" s="409"/>
      <c r="BN125" s="409"/>
    </row>
    <row r="126" spans="1:219" ht="20.25" customHeight="1" x14ac:dyDescent="0.2">
      <c r="AS126" s="409"/>
      <c r="AT126" s="409"/>
      <c r="AU126" s="409"/>
      <c r="AV126" s="409"/>
      <c r="AW126" s="409"/>
      <c r="AX126" s="409"/>
      <c r="AY126" s="409"/>
      <c r="AZ126" s="409"/>
      <c r="BA126" s="409"/>
      <c r="BB126" s="409"/>
      <c r="BC126" s="409"/>
      <c r="BD126" s="409"/>
      <c r="BE126" s="409"/>
      <c r="BF126" s="409"/>
      <c r="BG126" s="409"/>
      <c r="BH126" s="409"/>
      <c r="BI126" s="409"/>
      <c r="BJ126" s="409"/>
      <c r="BK126" s="409"/>
      <c r="BL126" s="409"/>
      <c r="BM126" s="409"/>
      <c r="BN126" s="409"/>
    </row>
  </sheetData>
  <sheetProtection formatCells="0" formatColumns="0" formatRows="0" insertRows="0" insertHyperlinks="0" sort="0" autoFilter="0" pivotTables="0"/>
  <autoFilter ref="A110:A123" xr:uid="{00000000-0009-0000-0000-000002000000}"/>
  <dataConsolidate/>
  <mergeCells count="184">
    <mergeCell ref="BR107:BR109"/>
    <mergeCell ref="AS124:BN126"/>
    <mergeCell ref="AR119:AU123"/>
    <mergeCell ref="AF116:AF117"/>
    <mergeCell ref="AP114:AP118"/>
    <mergeCell ref="AF121:AF122"/>
    <mergeCell ref="Y119:AC123"/>
    <mergeCell ref="AI119:AI123"/>
    <mergeCell ref="AJ119:AJ123"/>
    <mergeCell ref="AQ114:AQ118"/>
    <mergeCell ref="AO114:AO118"/>
    <mergeCell ref="AE116:AE117"/>
    <mergeCell ref="AM114:AM118"/>
    <mergeCell ref="AN114:AN118"/>
    <mergeCell ref="AP119:AP123"/>
    <mergeCell ref="AQ119:AQ123"/>
    <mergeCell ref="AU103:BN103"/>
    <mergeCell ref="BK104:BN104"/>
    <mergeCell ref="BC108:BC109"/>
    <mergeCell ref="AU104:BJ104"/>
    <mergeCell ref="BJ106:BO107"/>
    <mergeCell ref="BJ108:BJ109"/>
    <mergeCell ref="BK108:BK109"/>
    <mergeCell ref="BL108:BL109"/>
    <mergeCell ref="BA108:BA109"/>
    <mergeCell ref="A110:A113"/>
    <mergeCell ref="D119:D123"/>
    <mergeCell ref="AJ114:AJ118"/>
    <mergeCell ref="AG119:AG123"/>
    <mergeCell ref="B110:B123"/>
    <mergeCell ref="N110:N113"/>
    <mergeCell ref="Q110:Q113"/>
    <mergeCell ref="AH114:AH118"/>
    <mergeCell ref="AG114:AG118"/>
    <mergeCell ref="AG110:AG113"/>
    <mergeCell ref="AH110:AH113"/>
    <mergeCell ref="AJ110:AJ113"/>
    <mergeCell ref="AZ108:AZ109"/>
    <mergeCell ref="BO108:BO109"/>
    <mergeCell ref="BN108:BN109"/>
    <mergeCell ref="A101:D104"/>
    <mergeCell ref="BD106:BI107"/>
    <mergeCell ref="BD108:BD109"/>
    <mergeCell ref="BE108:BE109"/>
    <mergeCell ref="BF108:BF109"/>
    <mergeCell ref="BG108:BG109"/>
    <mergeCell ref="BH108:BH109"/>
    <mergeCell ref="AN106:AQ107"/>
    <mergeCell ref="BM108:BM109"/>
    <mergeCell ref="AX106:BC107"/>
    <mergeCell ref="AX108:AX109"/>
    <mergeCell ref="AY108:AY109"/>
    <mergeCell ref="BI108:BI109"/>
    <mergeCell ref="AV106:AW107"/>
    <mergeCell ref="BB108:BB109"/>
    <mergeCell ref="AN101:AQ104"/>
    <mergeCell ref="AU101:BN101"/>
    <mergeCell ref="AU102:BN102"/>
    <mergeCell ref="AR101:AT104"/>
    <mergeCell ref="V101:AF101"/>
    <mergeCell ref="AP108:AQ108"/>
    <mergeCell ref="AK110:AK113"/>
    <mergeCell ref="BD61:BE61"/>
    <mergeCell ref="J107:J108"/>
    <mergeCell ref="K107:K108"/>
    <mergeCell ref="AR106:AU107"/>
    <mergeCell ref="AU108:AU109"/>
    <mergeCell ref="V104:AA104"/>
    <mergeCell ref="AW108:AW109"/>
    <mergeCell ref="AM110:AM113"/>
    <mergeCell ref="R110:R113"/>
    <mergeCell ref="S110:S113"/>
    <mergeCell ref="AL110:AL113"/>
    <mergeCell ref="AI110:AI113"/>
    <mergeCell ref="AE112:AE113"/>
    <mergeCell ref="AF112:AF113"/>
    <mergeCell ref="V113:X113"/>
    <mergeCell ref="AQ110:AQ113"/>
    <mergeCell ref="AP110:AP113"/>
    <mergeCell ref="AR108:AR109"/>
    <mergeCell ref="AV108:AV109"/>
    <mergeCell ref="AS108:AS109"/>
    <mergeCell ref="AT108:AT109"/>
    <mergeCell ref="E102:N102"/>
    <mergeCell ref="E103:N103"/>
    <mergeCell ref="M104:N104"/>
    <mergeCell ref="E101:N101"/>
    <mergeCell ref="AE108:AF108"/>
    <mergeCell ref="R101:S104"/>
    <mergeCell ref="V103:AF103"/>
    <mergeCell ref="V102:AF102"/>
    <mergeCell ref="Y108:AD108"/>
    <mergeCell ref="AN108:AO108"/>
    <mergeCell ref="E104:L104"/>
    <mergeCell ref="T106:AD106"/>
    <mergeCell ref="E108:E109"/>
    <mergeCell ref="F108:F109"/>
    <mergeCell ref="G108:G109"/>
    <mergeCell ref="I106:L106"/>
    <mergeCell ref="AE104:AF104"/>
    <mergeCell ref="AJ101:AK104"/>
    <mergeCell ref="AG108:AG109"/>
    <mergeCell ref="AB104:AD104"/>
    <mergeCell ref="A106:A109"/>
    <mergeCell ref="M106:S107"/>
    <mergeCell ref="D106:D109"/>
    <mergeCell ref="H106:H109"/>
    <mergeCell ref="M108:N108"/>
    <mergeCell ref="O108:S108"/>
    <mergeCell ref="L107:L108"/>
    <mergeCell ref="B106:B109"/>
    <mergeCell ref="I107:I108"/>
    <mergeCell ref="E106:G107"/>
    <mergeCell ref="T107:AD107"/>
    <mergeCell ref="V108:X108"/>
    <mergeCell ref="V109:X109"/>
    <mergeCell ref="Y109:AD109"/>
    <mergeCell ref="Y110:AC113"/>
    <mergeCell ref="D110:D113"/>
    <mergeCell ref="K110:K113"/>
    <mergeCell ref="I114:I118"/>
    <mergeCell ref="O114:O118"/>
    <mergeCell ref="M114:M118"/>
    <mergeCell ref="I110:I113"/>
    <mergeCell ref="M110:M113"/>
    <mergeCell ref="V110:X110"/>
    <mergeCell ref="V111:X111"/>
    <mergeCell ref="D114:D118"/>
    <mergeCell ref="K114:K118"/>
    <mergeCell ref="Q114:Q118"/>
    <mergeCell ref="R114:R118"/>
    <mergeCell ref="S114:S118"/>
    <mergeCell ref="O110:O113"/>
    <mergeCell ref="P110:P113"/>
    <mergeCell ref="V112:X112"/>
    <mergeCell ref="Y114:AC118"/>
    <mergeCell ref="N114:N118"/>
    <mergeCell ref="N119:N123"/>
    <mergeCell ref="A119:A123"/>
    <mergeCell ref="V114:X114"/>
    <mergeCell ref="AK114:AK118"/>
    <mergeCell ref="I119:I123"/>
    <mergeCell ref="V122:X122"/>
    <mergeCell ref="Q119:Q123"/>
    <mergeCell ref="P114:P118"/>
    <mergeCell ref="V117:X117"/>
    <mergeCell ref="V123:X123"/>
    <mergeCell ref="V115:X115"/>
    <mergeCell ref="A114:A118"/>
    <mergeCell ref="R119:R123"/>
    <mergeCell ref="K119:K123"/>
    <mergeCell ref="M119:M123"/>
    <mergeCell ref="V121:X121"/>
    <mergeCell ref="AE121:AE122"/>
    <mergeCell ref="O119:O123"/>
    <mergeCell ref="P119:P123"/>
    <mergeCell ref="S119:S123"/>
    <mergeCell ref="V116:X116"/>
    <mergeCell ref="AL114:AL118"/>
    <mergeCell ref="V118:X118"/>
    <mergeCell ref="AI114:AI118"/>
    <mergeCell ref="AN110:AN113"/>
    <mergeCell ref="BQ119:BQ123"/>
    <mergeCell ref="BR119:BR123"/>
    <mergeCell ref="AO119:AO123"/>
    <mergeCell ref="AM119:AM123"/>
    <mergeCell ref="V119:X119"/>
    <mergeCell ref="V120:X120"/>
    <mergeCell ref="AN119:AN123"/>
    <mergeCell ref="AK119:AK123"/>
    <mergeCell ref="AH119:AH123"/>
    <mergeCell ref="AL119:AL123"/>
    <mergeCell ref="BP110:BP113"/>
    <mergeCell ref="BQ110:BQ113"/>
    <mergeCell ref="AO110:AO113"/>
    <mergeCell ref="BN110:BN112"/>
    <mergeCell ref="BM110:BM112"/>
    <mergeCell ref="BL110:BL112"/>
    <mergeCell ref="BO110:BO112"/>
    <mergeCell ref="BR110:BR113"/>
    <mergeCell ref="BP114:BP118"/>
    <mergeCell ref="BQ114:BQ118"/>
    <mergeCell ref="BR114:BR118"/>
    <mergeCell ref="BP119:BP123"/>
  </mergeCells>
  <conditionalFormatting sqref="AK110:AM110">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0:R113">
    <cfRule type="containsText" dxfId="15" priority="93" stopIfTrue="1" operator="containsText" text="BAJA">
      <formula>NOT(ISERROR(SEARCH("BAJA",R110)))</formula>
    </cfRule>
    <cfRule type="containsText" dxfId="14" priority="94" stopIfTrue="1" operator="containsText" text="MODERADA">
      <formula>NOT(ISERROR(SEARCH("MODERADA",R110)))</formula>
    </cfRule>
    <cfRule type="containsText" dxfId="13" priority="95" stopIfTrue="1" operator="containsText" text="ALTA">
      <formula>NOT(ISERROR(SEARCH("ALTA",R110)))</formula>
    </cfRule>
    <cfRule type="containsText" dxfId="12" priority="96" stopIfTrue="1" operator="containsText" text="EXTREMA">
      <formula>NOT(ISERROR(SEARCH("EXTREMA",R110)))</formula>
    </cfRule>
  </conditionalFormatting>
  <conditionalFormatting sqref="AP110:AP123">
    <cfRule type="containsText" dxfId="11" priority="89" stopIfTrue="1" operator="containsText" text="EXTREMA">
      <formula>NOT(ISERROR(SEARCH("EXTREMA",AP110)))</formula>
    </cfRule>
    <cfRule type="containsText" dxfId="10" priority="90" stopIfTrue="1" operator="containsText" text="ALTA">
      <formula>NOT(ISERROR(SEARCH("ALTA",AP110)))</formula>
    </cfRule>
    <cfRule type="containsText" dxfId="9" priority="91" stopIfTrue="1" operator="containsText" text="MODERADA">
      <formula>NOT(ISERROR(SEARCH("MODERADA",AP110)))</formula>
    </cfRule>
    <cfRule type="containsText" dxfId="8" priority="92" stopIfTrue="1" operator="containsText" text="BAJA">
      <formula>NOT(ISERROR(SEARCH("BAJA",AP110)))</formula>
    </cfRule>
  </conditionalFormatting>
  <conditionalFormatting sqref="AK114:AM114 AK119:AM119">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4:R123">
    <cfRule type="containsText" dxfId="3" priority="5" stopIfTrue="1" operator="containsText" text="BAJA">
      <formula>NOT(ISERROR(SEARCH("BAJA",R114)))</formula>
    </cfRule>
    <cfRule type="containsText" dxfId="2" priority="6" stopIfTrue="1" operator="containsText" text="MODERADA">
      <formula>NOT(ISERROR(SEARCH("MODERADA",R114)))</formula>
    </cfRule>
    <cfRule type="containsText" dxfId="1" priority="7" stopIfTrue="1" operator="containsText" text="ALTA">
      <formula>NOT(ISERROR(SEARCH("ALTA",R114)))</formula>
    </cfRule>
    <cfRule type="containsText" dxfId="0" priority="8" stopIfTrue="1" operator="containsText" text="EXTREMA">
      <formula>NOT(ISERROR(SEARCH("EXTREMA",R114)))</formula>
    </cfRule>
  </conditionalFormatting>
  <dataValidations count="15">
    <dataValidation type="list" allowBlank="1" showInputMessage="1" showErrorMessage="1" sqref="N67:N92 N63 N110:N123" xr:uid="{00000000-0002-0000-0200-000000000000}">
      <formula1>$BE$63:$BE$67</formula1>
    </dataValidation>
    <dataValidation type="list" allowBlank="1" showInputMessage="1" showErrorMessage="1" sqref="M67:M92 M63 M110:M123"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0:BF123 AZ110:AZ123 BL110 BL113:BL123" xr:uid="{00000000-0002-0000-0200-000003000000}">
      <formula1>$CJ$63:$CJ$67</formula1>
    </dataValidation>
    <dataValidation type="list" allowBlank="1" showInputMessage="1" showErrorMessage="1" sqref="BA110:BA123 BG110:BG123 BM110 BM113:BM123" xr:uid="{00000000-0002-0000-0200-000004000000}">
      <formula1>$BI$68:$BI$69</formula1>
    </dataValidation>
    <dataValidation type="list" allowBlank="1" showInputMessage="1" showErrorMessage="1" sqref="AQ110:AQ123 S110:S123" xr:uid="{00000000-0002-0000-0200-000005000000}">
      <formula1>$CJ$110:$CJ$113</formula1>
    </dataValidation>
    <dataValidation type="list" allowBlank="1" showInputMessage="1" showErrorMessage="1" sqref="G110:G123" xr:uid="{00000000-0002-0000-0200-000006000000}">
      <formula1>$CD$109:$CD$113</formula1>
    </dataValidation>
    <dataValidation type="list" allowBlank="1" showInputMessage="1" showErrorMessage="1" sqref="E110:E123" xr:uid="{00000000-0002-0000-0200-000007000000}">
      <formula1>$CL$110:$CL$114</formula1>
    </dataValidation>
    <dataValidation type="list" allowBlank="1" showInputMessage="1" showErrorMessage="1" sqref="F110:F123" xr:uid="{00000000-0002-0000-0200-000008000000}">
      <formula1>$CN$110:$CN$115</formula1>
    </dataValidation>
    <dataValidation type="list" allowBlank="1" showInputMessage="1" showErrorMessage="1" sqref="U110:U123" xr:uid="{00000000-0002-0000-0200-000009000000}">
      <formula1>$CJ$104:$CJ$104</formula1>
    </dataValidation>
    <dataValidation type="list" allowBlank="1" showInputMessage="1" showErrorMessage="1" sqref="AN110:AN123" xr:uid="{00000000-0002-0000-0200-00000A000000}">
      <formula1>$CR$110:$CR$113</formula1>
    </dataValidation>
    <dataValidation type="list" allowBlank="1" showInputMessage="1" showErrorMessage="1" sqref="AO110:AO123" xr:uid="{00000000-0002-0000-0200-00000B000000}">
      <formula1>$CT$110:$CT$113</formula1>
    </dataValidation>
    <dataValidation type="list" allowBlank="1" showInputMessage="1" showErrorMessage="1" sqref="AP110:AP123" xr:uid="{00000000-0002-0000-0200-00000C000000}">
      <formula1>$DB$110:$DB$113</formula1>
    </dataValidation>
    <dataValidation type="list" allowBlank="1" showInputMessage="1" sqref="H110:H123" xr:uid="{00000000-0002-0000-0200-00000D000000}">
      <formula1>$BZ$110:$BZ$117</formula1>
    </dataValidation>
    <dataValidation type="list" allowBlank="1" showInputMessage="1" showErrorMessage="1" sqref="A110:A123" xr:uid="{00000000-0002-0000-0200-00000E000000}">
      <formula1>$DI$110:$DI$112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0:AC113" location="'EVALUACIÓN DE CONTROLES'!A1" display="EVALUACIÓN DE LOS CONTROLES" xr:uid="{00000000-0004-0000-0200-000006000000}"/>
    <hyperlink ref="Y114:AC118" location="'EVALUACIÓN DE CONTROLES'!A1" display="EVALUACIÓN DE LOS CONTROLES" xr:uid="{00000000-0004-0000-0200-000007000000}"/>
    <hyperlink ref="Y119:AC123" location="'EVALUACIÓN DE CONTROLES'!A1" display="EVALUACIÓN DE LOS CONTROLES" xr:uid="{00000000-0004-0000-0200-000008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20" t="s">
        <v>128</v>
      </c>
      <c r="C5" s="421"/>
    </row>
    <row r="6" spans="2:3" ht="36" customHeight="1" x14ac:dyDescent="0.25">
      <c r="B6" s="77" t="s">
        <v>103</v>
      </c>
      <c r="C6" s="188" t="s">
        <v>230</v>
      </c>
    </row>
    <row r="7" spans="2:3" ht="43.5" customHeight="1" x14ac:dyDescent="0.25">
      <c r="B7" s="66" t="s">
        <v>68</v>
      </c>
      <c r="C7" s="41" t="s">
        <v>231</v>
      </c>
    </row>
    <row r="8" spans="2:3" ht="52.5" customHeight="1" x14ac:dyDescent="0.25">
      <c r="B8" s="66" t="s">
        <v>5</v>
      </c>
      <c r="C8" s="41" t="s">
        <v>229</v>
      </c>
    </row>
    <row r="9" spans="2:3" ht="39.75" customHeight="1" x14ac:dyDescent="0.25">
      <c r="B9" s="66" t="s">
        <v>6</v>
      </c>
      <c r="C9" s="41" t="s">
        <v>228</v>
      </c>
    </row>
    <row r="10" spans="2:3" ht="39.75" customHeight="1" x14ac:dyDescent="0.25">
      <c r="B10" s="66" t="s">
        <v>232</v>
      </c>
      <c r="C10" s="41" t="s">
        <v>233</v>
      </c>
    </row>
    <row r="11" spans="2:3" ht="49.5" customHeight="1" x14ac:dyDescent="0.25">
      <c r="B11" s="66" t="s">
        <v>93</v>
      </c>
      <c r="C11" s="41" t="s">
        <v>295</v>
      </c>
    </row>
    <row r="12" spans="2:3" ht="51" hidden="1" customHeight="1" thickBot="1" x14ac:dyDescent="0.3">
      <c r="B12" s="189"/>
      <c r="C12" s="190"/>
    </row>
    <row r="13" spans="2:3" ht="46.5" customHeight="1" x14ac:dyDescent="0.25">
      <c r="B13" s="66" t="s">
        <v>300</v>
      </c>
      <c r="C13" s="124" t="s">
        <v>303</v>
      </c>
    </row>
    <row r="14" spans="2:3" ht="44.25" customHeight="1" x14ac:dyDescent="0.25">
      <c r="B14" s="66" t="s">
        <v>301</v>
      </c>
      <c r="C14" s="191" t="s">
        <v>304</v>
      </c>
    </row>
    <row r="15" spans="2:3" ht="43.5" customHeight="1" x14ac:dyDescent="0.25">
      <c r="B15" s="66" t="s">
        <v>302</v>
      </c>
      <c r="C15" s="191" t="s">
        <v>304</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E1" zoomScale="85" zoomScaleNormal="85" zoomScaleSheetLayoutView="100" workbookViewId="0">
      <selection activeCell="K14" sqref="K14"/>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43" t="s">
        <v>127</v>
      </c>
      <c r="C2" s="444"/>
      <c r="D2" s="444"/>
      <c r="E2" s="445"/>
    </row>
    <row r="3" spans="2:10" s="6" customFormat="1" ht="24" customHeight="1" thickBot="1" x14ac:dyDescent="0.3">
      <c r="B3" s="24" t="s">
        <v>45</v>
      </c>
      <c r="C3" s="24" t="s">
        <v>46</v>
      </c>
      <c r="D3" s="24" t="s">
        <v>109</v>
      </c>
      <c r="E3" s="24" t="s">
        <v>48</v>
      </c>
    </row>
    <row r="4" spans="2:10" s="6" customFormat="1" ht="29.25" customHeight="1" x14ac:dyDescent="0.25">
      <c r="B4" s="51">
        <v>1</v>
      </c>
      <c r="C4" s="60" t="s">
        <v>234</v>
      </c>
      <c r="D4" s="57" t="s">
        <v>235</v>
      </c>
      <c r="E4" s="54" t="s">
        <v>240</v>
      </c>
    </row>
    <row r="5" spans="2:10" s="6" customFormat="1" ht="28.5" customHeight="1" x14ac:dyDescent="0.25">
      <c r="B5" s="52">
        <v>2</v>
      </c>
      <c r="C5" s="61" t="s">
        <v>49</v>
      </c>
      <c r="D5" s="58" t="s">
        <v>236</v>
      </c>
      <c r="E5" s="55" t="s">
        <v>53</v>
      </c>
    </row>
    <row r="6" spans="2:10" s="6" customFormat="1" ht="32.25" customHeight="1" x14ac:dyDescent="0.25">
      <c r="B6" s="52">
        <v>3</v>
      </c>
      <c r="C6" s="61" t="s">
        <v>50</v>
      </c>
      <c r="D6" s="58" t="s">
        <v>237</v>
      </c>
      <c r="E6" s="55" t="s">
        <v>54</v>
      </c>
    </row>
    <row r="7" spans="2:10" s="6" customFormat="1" ht="30.75" customHeight="1" x14ac:dyDescent="0.25">
      <c r="B7" s="52">
        <v>4</v>
      </c>
      <c r="C7" s="61" t="s">
        <v>51</v>
      </c>
      <c r="D7" s="58" t="s">
        <v>238</v>
      </c>
      <c r="E7" s="55" t="s">
        <v>55</v>
      </c>
    </row>
    <row r="8" spans="2:10" s="6" customFormat="1" ht="34.5" customHeight="1" thickBot="1" x14ac:dyDescent="0.3">
      <c r="B8" s="53">
        <v>5</v>
      </c>
      <c r="C8" s="62" t="s">
        <v>52</v>
      </c>
      <c r="D8" s="59" t="s">
        <v>239</v>
      </c>
      <c r="E8" s="56" t="s">
        <v>56</v>
      </c>
    </row>
    <row r="9" spans="2:10" s="6" customFormat="1" ht="30.75" customHeight="1" thickBot="1" x14ac:dyDescent="0.3"/>
    <row r="10" spans="2:10" s="6" customFormat="1" ht="31.5" customHeight="1" thickBot="1" x14ac:dyDescent="0.35">
      <c r="B10" s="74" t="s">
        <v>146</v>
      </c>
      <c r="C10" s="450" t="s">
        <v>147</v>
      </c>
      <c r="D10" s="451"/>
      <c r="E10" s="451"/>
      <c r="F10" s="451"/>
      <c r="G10" s="451"/>
      <c r="H10" s="451"/>
      <c r="I10" s="451"/>
      <c r="J10" s="452"/>
    </row>
    <row r="11" spans="2:10" s="6" customFormat="1" ht="30.75" customHeight="1" thickBot="1" x14ac:dyDescent="0.3">
      <c r="B11" s="25" t="s">
        <v>45</v>
      </c>
      <c r="C11" s="187" t="s">
        <v>46</v>
      </c>
      <c r="D11" s="446" t="s">
        <v>47</v>
      </c>
      <c r="E11" s="447"/>
      <c r="F11" s="439" t="s">
        <v>268</v>
      </c>
      <c r="G11" s="429"/>
      <c r="H11" s="429"/>
      <c r="I11" s="429" t="s">
        <v>305</v>
      </c>
      <c r="J11" s="430"/>
    </row>
    <row r="12" spans="2:10" s="6" customFormat="1" ht="141.75" customHeight="1" x14ac:dyDescent="0.25">
      <c r="B12" s="21">
        <v>1</v>
      </c>
      <c r="C12" s="63" t="s">
        <v>57</v>
      </c>
      <c r="D12" s="448" t="s">
        <v>122</v>
      </c>
      <c r="E12" s="449"/>
      <c r="F12" s="426" t="s">
        <v>277</v>
      </c>
      <c r="G12" s="427"/>
      <c r="H12" s="428"/>
      <c r="I12" s="424" t="s">
        <v>278</v>
      </c>
      <c r="J12" s="431"/>
    </row>
    <row r="13" spans="2:10" s="6" customFormat="1" ht="185.25" customHeight="1" x14ac:dyDescent="0.25">
      <c r="B13" s="22">
        <v>2</v>
      </c>
      <c r="C13" s="64" t="s">
        <v>58</v>
      </c>
      <c r="D13" s="435" t="s">
        <v>126</v>
      </c>
      <c r="E13" s="436"/>
      <c r="F13" s="426" t="s">
        <v>276</v>
      </c>
      <c r="G13" s="432"/>
      <c r="H13" s="433"/>
      <c r="I13" s="424" t="s">
        <v>275</v>
      </c>
      <c r="J13" s="425"/>
    </row>
    <row r="14" spans="2:10" s="6" customFormat="1" ht="169.5" customHeight="1" x14ac:dyDescent="0.25">
      <c r="B14" s="22">
        <v>3</v>
      </c>
      <c r="C14" s="64" t="s">
        <v>21</v>
      </c>
      <c r="D14" s="435" t="s">
        <v>123</v>
      </c>
      <c r="E14" s="436"/>
      <c r="F14" s="426" t="s">
        <v>273</v>
      </c>
      <c r="G14" s="432"/>
      <c r="H14" s="433"/>
      <c r="I14" s="424" t="s">
        <v>274</v>
      </c>
      <c r="J14" s="425"/>
    </row>
    <row r="15" spans="2:10" s="6" customFormat="1" ht="170.25" customHeight="1" x14ac:dyDescent="0.25">
      <c r="B15" s="22">
        <v>4</v>
      </c>
      <c r="C15" s="64" t="s">
        <v>59</v>
      </c>
      <c r="D15" s="435" t="s">
        <v>124</v>
      </c>
      <c r="E15" s="436"/>
      <c r="F15" s="426" t="s">
        <v>271</v>
      </c>
      <c r="G15" s="427"/>
      <c r="H15" s="428"/>
      <c r="I15" s="424" t="s">
        <v>272</v>
      </c>
      <c r="J15" s="425"/>
    </row>
    <row r="16" spans="2:10" s="6" customFormat="1" ht="165" customHeight="1" thickBot="1" x14ac:dyDescent="0.3">
      <c r="B16" s="23">
        <v>5</v>
      </c>
      <c r="C16" s="65" t="s">
        <v>60</v>
      </c>
      <c r="D16" s="437" t="s">
        <v>125</v>
      </c>
      <c r="E16" s="438"/>
      <c r="F16" s="440" t="s">
        <v>269</v>
      </c>
      <c r="G16" s="441"/>
      <c r="H16" s="442"/>
      <c r="I16" s="422" t="s">
        <v>270</v>
      </c>
      <c r="J16" s="423"/>
    </row>
    <row r="17" spans="2:5" s="6" customFormat="1" x14ac:dyDescent="0.25">
      <c r="B17" s="434"/>
      <c r="C17" s="434"/>
      <c r="D17" s="434"/>
      <c r="E17" s="434"/>
    </row>
    <row r="18" spans="2:5" s="6" customFormat="1" x14ac:dyDescent="0.25">
      <c r="B18" s="434"/>
      <c r="C18" s="434"/>
      <c r="D18" s="434"/>
      <c r="E18" s="434"/>
    </row>
    <row r="19" spans="2:5" s="6" customFormat="1" x14ac:dyDescent="0.25">
      <c r="B19" s="434"/>
      <c r="C19" s="434"/>
      <c r="D19" s="434"/>
      <c r="E19" s="434"/>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9"/>
    </row>
    <row r="2" spans="1:11" s="6" customFormat="1" ht="38.25" customHeight="1" thickBot="1" x14ac:dyDescent="0.3">
      <c r="B2" s="463" t="s">
        <v>299</v>
      </c>
      <c r="C2" s="464"/>
      <c r="F2" s="48" t="s">
        <v>15</v>
      </c>
      <c r="G2" s="456" t="s">
        <v>116</v>
      </c>
      <c r="H2" s="456"/>
      <c r="I2" s="456"/>
      <c r="J2" s="456"/>
      <c r="K2" s="457"/>
    </row>
    <row r="3" spans="1:11" ht="60" customHeight="1" thickBot="1" x14ac:dyDescent="0.3">
      <c r="B3" s="70" t="s">
        <v>119</v>
      </c>
      <c r="C3" s="67" t="s">
        <v>132</v>
      </c>
      <c r="F3" s="44" t="s">
        <v>24</v>
      </c>
      <c r="G3" s="458" t="s">
        <v>25</v>
      </c>
      <c r="H3" s="459"/>
      <c r="I3" s="453" t="s">
        <v>129</v>
      </c>
      <c r="J3" s="454"/>
      <c r="K3" s="455"/>
    </row>
    <row r="4" spans="1:11" ht="111.75" customHeight="1" thickBot="1" x14ac:dyDescent="0.3">
      <c r="B4" s="71" t="s">
        <v>65</v>
      </c>
      <c r="C4" s="68" t="s">
        <v>133</v>
      </c>
      <c r="F4" s="45" t="s">
        <v>113</v>
      </c>
      <c r="G4" s="458" t="s">
        <v>130</v>
      </c>
      <c r="H4" s="459"/>
      <c r="I4" s="453" t="s">
        <v>143</v>
      </c>
      <c r="J4" s="454"/>
      <c r="K4" s="455"/>
    </row>
    <row r="5" spans="1:11" ht="151.5" customHeight="1" thickBot="1" x14ac:dyDescent="0.3">
      <c r="B5" s="72" t="s">
        <v>64</v>
      </c>
      <c r="C5" s="69" t="s">
        <v>134</v>
      </c>
      <c r="F5" s="47" t="s">
        <v>114</v>
      </c>
      <c r="G5" s="458" t="s">
        <v>131</v>
      </c>
      <c r="H5" s="459"/>
      <c r="I5" s="453" t="s">
        <v>144</v>
      </c>
      <c r="J5" s="454"/>
      <c r="K5" s="455"/>
    </row>
    <row r="6" spans="1:11" ht="139.5" customHeight="1" thickBot="1" x14ac:dyDescent="0.3">
      <c r="B6" s="73" t="s">
        <v>66</v>
      </c>
      <c r="C6" s="69" t="s">
        <v>135</v>
      </c>
      <c r="F6" s="46" t="s">
        <v>115</v>
      </c>
      <c r="G6" s="461" t="s">
        <v>131</v>
      </c>
      <c r="H6" s="462"/>
      <c r="I6" s="453" t="s">
        <v>145</v>
      </c>
      <c r="J6" s="454"/>
      <c r="K6" s="455"/>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3" t="s">
        <v>15</v>
      </c>
      <c r="C31" s="465" t="s">
        <v>23</v>
      </c>
      <c r="D31" s="465"/>
    </row>
    <row r="32" spans="2:4" ht="23.25" hidden="1" customHeight="1" x14ac:dyDescent="0.25">
      <c r="B32" s="14" t="s">
        <v>24</v>
      </c>
      <c r="C32" s="460" t="s">
        <v>25</v>
      </c>
      <c r="D32" s="460"/>
    </row>
    <row r="33" spans="2:4" ht="66.75" hidden="1" customHeight="1" x14ac:dyDescent="0.25">
      <c r="B33" s="15" t="s">
        <v>113</v>
      </c>
      <c r="C33" s="460" t="s">
        <v>26</v>
      </c>
      <c r="D33" s="460"/>
    </row>
    <row r="34" spans="2:4" ht="45" hidden="1" customHeight="1" x14ac:dyDescent="0.25">
      <c r="B34" s="16" t="s">
        <v>114</v>
      </c>
      <c r="C34" s="460" t="s">
        <v>27</v>
      </c>
      <c r="D34" s="460"/>
    </row>
    <row r="35" spans="2:4" ht="51" hidden="1" customHeight="1" x14ac:dyDescent="0.25">
      <c r="B35" s="17" t="s">
        <v>115</v>
      </c>
      <c r="C35" s="460" t="s">
        <v>28</v>
      </c>
      <c r="D35" s="460"/>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1" zoomScale="120" zoomScaleNormal="120" zoomScaleSheetLayoutView="100" workbookViewId="0">
      <selection activeCell="E28" sqref="E2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98" t="s">
        <v>29</v>
      </c>
      <c r="C3" s="499"/>
      <c r="D3" s="499"/>
      <c r="E3" s="499"/>
      <c r="F3" s="499"/>
      <c r="G3" s="499"/>
      <c r="H3" s="499"/>
      <c r="I3" s="499"/>
      <c r="J3" s="499"/>
      <c r="K3" s="499"/>
      <c r="L3" s="499"/>
      <c r="M3" s="499"/>
      <c r="N3" s="499"/>
    </row>
    <row r="4" spans="1:14" x14ac:dyDescent="0.25">
      <c r="A4" s="6"/>
      <c r="B4" s="498"/>
      <c r="C4" s="499"/>
      <c r="D4" s="499"/>
      <c r="E4" s="499"/>
      <c r="F4" s="499"/>
      <c r="G4" s="499"/>
      <c r="H4" s="499"/>
      <c r="I4" s="499"/>
      <c r="J4" s="499"/>
      <c r="K4" s="499"/>
      <c r="L4" s="499"/>
      <c r="M4" s="499"/>
      <c r="N4" s="499"/>
    </row>
    <row r="5" spans="1:14" x14ac:dyDescent="0.25">
      <c r="A5" s="6"/>
      <c r="B5" s="7"/>
      <c r="C5" s="7"/>
      <c r="D5" s="7"/>
      <c r="E5" s="7"/>
      <c r="F5" s="7"/>
      <c r="G5" s="8"/>
      <c r="H5" s="8"/>
    </row>
    <row r="6" spans="1:14" ht="18" x14ac:dyDescent="0.25">
      <c r="A6" s="6"/>
      <c r="B6" s="473" t="s">
        <v>20</v>
      </c>
      <c r="C6" s="473"/>
      <c r="D6" s="474" t="s">
        <v>13</v>
      </c>
      <c r="E6" s="474"/>
      <c r="F6" s="474"/>
      <c r="G6" s="474"/>
      <c r="H6" s="474"/>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466">
        <v>1</v>
      </c>
      <c r="B10" s="492" t="s">
        <v>30</v>
      </c>
      <c r="C10" s="483">
        <v>1</v>
      </c>
      <c r="D10" s="478">
        <v>11</v>
      </c>
      <c r="E10" s="480">
        <v>12</v>
      </c>
      <c r="F10" s="480">
        <v>13</v>
      </c>
      <c r="G10" s="475">
        <v>14</v>
      </c>
      <c r="H10" s="475">
        <v>15</v>
      </c>
    </row>
    <row r="11" spans="1:14" ht="15" customHeight="1" x14ac:dyDescent="0.25">
      <c r="A11" s="466"/>
      <c r="B11" s="493"/>
      <c r="C11" s="484"/>
      <c r="D11" s="479"/>
      <c r="E11" s="481"/>
      <c r="F11" s="481"/>
      <c r="G11" s="476"/>
      <c r="H11" s="476"/>
      <c r="K11" s="503" t="s">
        <v>40</v>
      </c>
      <c r="L11" s="503"/>
      <c r="M11" s="503"/>
    </row>
    <row r="12" spans="1:14" ht="15" customHeight="1" x14ac:dyDescent="0.25">
      <c r="A12" s="466"/>
      <c r="B12" s="494"/>
      <c r="C12" s="485"/>
      <c r="D12" s="479"/>
      <c r="E12" s="482"/>
      <c r="F12" s="482"/>
      <c r="G12" s="477"/>
      <c r="H12" s="477"/>
      <c r="K12" s="503"/>
      <c r="L12" s="503"/>
      <c r="M12" s="503"/>
    </row>
    <row r="13" spans="1:14" ht="15" customHeight="1" x14ac:dyDescent="0.25">
      <c r="A13" s="466">
        <v>2</v>
      </c>
      <c r="B13" s="492" t="s">
        <v>31</v>
      </c>
      <c r="C13" s="483">
        <v>2</v>
      </c>
      <c r="D13" s="500">
        <v>21</v>
      </c>
      <c r="E13" s="475">
        <v>22</v>
      </c>
      <c r="F13" s="475">
        <v>23</v>
      </c>
      <c r="G13" s="467">
        <v>24</v>
      </c>
      <c r="H13" s="467">
        <v>25</v>
      </c>
      <c r="K13" s="504" t="s">
        <v>41</v>
      </c>
      <c r="L13" s="504"/>
      <c r="M13" s="504"/>
    </row>
    <row r="14" spans="1:14" ht="15" customHeight="1" x14ac:dyDescent="0.25">
      <c r="A14" s="466"/>
      <c r="B14" s="493"/>
      <c r="C14" s="484"/>
      <c r="D14" s="501"/>
      <c r="E14" s="476"/>
      <c r="F14" s="476"/>
      <c r="G14" s="468"/>
      <c r="H14" s="468"/>
      <c r="K14" s="504"/>
      <c r="L14" s="504"/>
      <c r="M14" s="504"/>
    </row>
    <row r="15" spans="1:14" ht="15" customHeight="1" x14ac:dyDescent="0.25">
      <c r="A15" s="466"/>
      <c r="B15" s="494"/>
      <c r="C15" s="485"/>
      <c r="D15" s="502"/>
      <c r="E15" s="477"/>
      <c r="F15" s="477"/>
      <c r="G15" s="469"/>
      <c r="H15" s="469"/>
      <c r="K15" s="505" t="s">
        <v>42</v>
      </c>
      <c r="L15" s="505"/>
      <c r="M15" s="505"/>
    </row>
    <row r="16" spans="1:14" ht="15" customHeight="1" x14ac:dyDescent="0.25">
      <c r="A16" s="466">
        <v>3</v>
      </c>
      <c r="B16" s="492" t="s">
        <v>61</v>
      </c>
      <c r="C16" s="483">
        <v>3</v>
      </c>
      <c r="D16" s="500">
        <v>31</v>
      </c>
      <c r="E16" s="475">
        <v>32</v>
      </c>
      <c r="F16" s="486">
        <v>33</v>
      </c>
      <c r="G16" s="467">
        <v>34</v>
      </c>
      <c r="H16" s="470">
        <v>35</v>
      </c>
      <c r="K16" s="505"/>
      <c r="L16" s="505"/>
      <c r="M16" s="505"/>
    </row>
    <row r="17" spans="1:13" ht="15" customHeight="1" x14ac:dyDescent="0.25">
      <c r="A17" s="466"/>
      <c r="B17" s="493"/>
      <c r="C17" s="484"/>
      <c r="D17" s="501"/>
      <c r="E17" s="476"/>
      <c r="F17" s="487"/>
      <c r="G17" s="468"/>
      <c r="H17" s="471"/>
      <c r="K17" s="506" t="s">
        <v>43</v>
      </c>
      <c r="L17" s="506"/>
      <c r="M17" s="506"/>
    </row>
    <row r="18" spans="1:13" ht="15" customHeight="1" x14ac:dyDescent="0.25">
      <c r="A18" s="466"/>
      <c r="B18" s="494"/>
      <c r="C18" s="485"/>
      <c r="D18" s="502"/>
      <c r="E18" s="477"/>
      <c r="F18" s="488"/>
      <c r="G18" s="469"/>
      <c r="H18" s="472"/>
      <c r="K18" s="506"/>
      <c r="L18" s="506"/>
      <c r="M18" s="506"/>
    </row>
    <row r="19" spans="1:13" ht="15" customHeight="1" x14ac:dyDescent="0.25">
      <c r="A19" s="466">
        <v>4</v>
      </c>
      <c r="B19" s="492" t="s">
        <v>33</v>
      </c>
      <c r="C19" s="483">
        <v>4</v>
      </c>
      <c r="D19" s="495">
        <v>41</v>
      </c>
      <c r="E19" s="486">
        <v>42</v>
      </c>
      <c r="F19" s="486">
        <v>43</v>
      </c>
      <c r="G19" s="470">
        <v>44</v>
      </c>
      <c r="H19" s="470">
        <v>45</v>
      </c>
      <c r="K19"/>
      <c r="M19"/>
    </row>
    <row r="20" spans="1:13" ht="15" customHeight="1" x14ac:dyDescent="0.25">
      <c r="A20" s="466"/>
      <c r="B20" s="493"/>
      <c r="C20" s="484"/>
      <c r="D20" s="496"/>
      <c r="E20" s="487"/>
      <c r="F20" s="487"/>
      <c r="G20" s="471"/>
      <c r="H20" s="471"/>
    </row>
    <row r="21" spans="1:13" ht="15" customHeight="1" x14ac:dyDescent="0.25">
      <c r="A21" s="466"/>
      <c r="B21" s="494"/>
      <c r="C21" s="485"/>
      <c r="D21" s="497"/>
      <c r="E21" s="488"/>
      <c r="F21" s="488"/>
      <c r="G21" s="472"/>
      <c r="H21" s="472"/>
    </row>
    <row r="22" spans="1:13" ht="15" customHeight="1" x14ac:dyDescent="0.25">
      <c r="A22" s="466">
        <v>5</v>
      </c>
      <c r="B22" s="492" t="s">
        <v>62</v>
      </c>
      <c r="C22" s="483">
        <v>5</v>
      </c>
      <c r="D22" s="495">
        <v>51</v>
      </c>
      <c r="E22" s="486">
        <v>52</v>
      </c>
      <c r="F22" s="489">
        <v>53</v>
      </c>
      <c r="G22" s="470">
        <v>54</v>
      </c>
      <c r="H22" s="470">
        <v>55</v>
      </c>
    </row>
    <row r="23" spans="1:13" ht="15" customHeight="1" x14ac:dyDescent="0.25">
      <c r="A23" s="466"/>
      <c r="B23" s="493"/>
      <c r="C23" s="484"/>
      <c r="D23" s="496"/>
      <c r="E23" s="487"/>
      <c r="F23" s="490"/>
      <c r="G23" s="471"/>
      <c r="H23" s="471"/>
    </row>
    <row r="24" spans="1:13" ht="15" customHeight="1" x14ac:dyDescent="0.25">
      <c r="A24" s="466"/>
      <c r="B24" s="494"/>
      <c r="C24" s="485"/>
      <c r="D24" s="497"/>
      <c r="E24" s="488"/>
      <c r="F24" s="491"/>
      <c r="G24" s="472"/>
      <c r="H24" s="47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465" t="s">
        <v>23</v>
      </c>
      <c r="I58" s="465"/>
    </row>
    <row r="59" spans="1:9" ht="42.75" customHeight="1" x14ac:dyDescent="0.25">
      <c r="A59" s="6"/>
      <c r="B59" s="6"/>
      <c r="C59" s="6"/>
      <c r="D59" s="19">
        <v>12</v>
      </c>
      <c r="E59" s="4" t="s">
        <v>24</v>
      </c>
      <c r="F59" s="6"/>
      <c r="G59" s="14" t="s">
        <v>24</v>
      </c>
      <c r="H59" s="460" t="s">
        <v>25</v>
      </c>
      <c r="I59" s="460"/>
    </row>
    <row r="60" spans="1:9" ht="42.75" customHeight="1" x14ac:dyDescent="0.25">
      <c r="A60" s="6"/>
      <c r="B60" s="6"/>
      <c r="C60" s="6"/>
      <c r="D60" s="19">
        <v>13</v>
      </c>
      <c r="E60" s="4" t="s">
        <v>24</v>
      </c>
      <c r="F60" s="6"/>
      <c r="G60" s="15" t="s">
        <v>113</v>
      </c>
      <c r="H60" s="460" t="s">
        <v>130</v>
      </c>
      <c r="I60" s="460"/>
    </row>
    <row r="61" spans="1:9" ht="78" customHeight="1" x14ac:dyDescent="0.25">
      <c r="A61" s="6"/>
      <c r="B61" s="6"/>
      <c r="C61" s="6"/>
      <c r="D61" s="19">
        <v>14</v>
      </c>
      <c r="E61" s="5" t="s">
        <v>113</v>
      </c>
      <c r="F61" s="6"/>
      <c r="G61" s="16" t="s">
        <v>114</v>
      </c>
      <c r="H61" s="460" t="s">
        <v>131</v>
      </c>
      <c r="I61" s="460"/>
    </row>
    <row r="62" spans="1:9" ht="75.75" customHeight="1" x14ac:dyDescent="0.25">
      <c r="A62" s="6"/>
      <c r="B62" s="6"/>
      <c r="C62" s="6"/>
      <c r="D62" s="19">
        <v>15</v>
      </c>
      <c r="E62" s="5" t="s">
        <v>113</v>
      </c>
      <c r="F62" s="6"/>
      <c r="G62" s="17" t="s">
        <v>115</v>
      </c>
      <c r="H62" s="460" t="s">
        <v>131</v>
      </c>
      <c r="I62" s="460"/>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38" zoomScale="70" zoomScaleNormal="70" workbookViewId="0">
      <selection activeCell="A43" sqref="A43"/>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25" t="s">
        <v>298</v>
      </c>
      <c r="S3" s="526"/>
    </row>
    <row r="4" spans="2:33" ht="121.5" customHeight="1" x14ac:dyDescent="0.25">
      <c r="R4" s="197" t="s">
        <v>292</v>
      </c>
      <c r="S4" s="196" t="s">
        <v>306</v>
      </c>
    </row>
    <row r="5" spans="2:33" ht="15.75" thickBot="1" x14ac:dyDescent="0.3">
      <c r="R5" s="128" t="s">
        <v>252</v>
      </c>
      <c r="S5" s="128">
        <v>0</v>
      </c>
      <c r="AB5">
        <v>15</v>
      </c>
      <c r="AC5">
        <v>5</v>
      </c>
      <c r="AD5">
        <v>10</v>
      </c>
      <c r="AE5">
        <v>30</v>
      </c>
    </row>
    <row r="6" spans="2:33" ht="21" customHeight="1" x14ac:dyDescent="0.25">
      <c r="B6" s="527" t="s">
        <v>249</v>
      </c>
      <c r="C6" s="528"/>
      <c r="D6" s="528"/>
      <c r="E6" s="528"/>
      <c r="F6" s="528"/>
      <c r="G6" s="528"/>
      <c r="H6" s="528"/>
      <c r="I6" s="528"/>
      <c r="J6" s="528"/>
      <c r="K6" s="528"/>
      <c r="L6" s="528"/>
      <c r="M6" s="528"/>
      <c r="N6" s="528"/>
      <c r="O6" s="529"/>
      <c r="P6" s="199"/>
      <c r="R6" s="128" t="s">
        <v>253</v>
      </c>
      <c r="S6" s="128">
        <v>1</v>
      </c>
      <c r="AB6">
        <v>0</v>
      </c>
      <c r="AC6">
        <v>0</v>
      </c>
      <c r="AD6">
        <v>0</v>
      </c>
      <c r="AE6">
        <v>0</v>
      </c>
    </row>
    <row r="7" spans="2:33" ht="21" customHeight="1" x14ac:dyDescent="0.25">
      <c r="B7" s="530"/>
      <c r="C7" s="531"/>
      <c r="D7" s="531"/>
      <c r="E7" s="531"/>
      <c r="F7" s="531"/>
      <c r="G7" s="531"/>
      <c r="H7" s="531"/>
      <c r="I7" s="531"/>
      <c r="J7" s="531"/>
      <c r="K7" s="531"/>
      <c r="L7" s="531"/>
      <c r="M7" s="531"/>
      <c r="N7" s="531"/>
      <c r="O7" s="532"/>
      <c r="P7" s="199"/>
      <c r="R7" s="128" t="s">
        <v>254</v>
      </c>
      <c r="S7" s="128">
        <v>2</v>
      </c>
      <c r="AG7" t="s">
        <v>245</v>
      </c>
    </row>
    <row r="8" spans="2:33" ht="21" customHeight="1" thickBot="1" x14ac:dyDescent="0.3">
      <c r="B8" s="533"/>
      <c r="C8" s="534"/>
      <c r="D8" s="534"/>
      <c r="E8" s="534"/>
      <c r="F8" s="534"/>
      <c r="G8" s="534"/>
      <c r="H8" s="534"/>
      <c r="I8" s="534"/>
      <c r="J8" s="534"/>
      <c r="K8" s="534"/>
      <c r="L8" s="534"/>
      <c r="M8" s="534"/>
      <c r="N8" s="534"/>
      <c r="O8" s="535"/>
      <c r="P8" s="199"/>
      <c r="R8" s="130"/>
      <c r="S8" s="130"/>
      <c r="AG8" t="s">
        <v>246</v>
      </c>
    </row>
    <row r="9" spans="2:33" ht="36" customHeight="1" x14ac:dyDescent="0.25">
      <c r="B9" s="522" t="s">
        <v>296</v>
      </c>
      <c r="C9" s="517" t="s">
        <v>63</v>
      </c>
      <c r="D9" s="517" t="s">
        <v>250</v>
      </c>
      <c r="E9" s="524" t="s">
        <v>291</v>
      </c>
      <c r="F9" s="524"/>
      <c r="G9" s="524"/>
      <c r="H9" s="524"/>
      <c r="I9" s="524"/>
      <c r="J9" s="524"/>
      <c r="K9" s="524"/>
      <c r="L9" s="522" t="s">
        <v>251</v>
      </c>
      <c r="M9" s="522" t="s">
        <v>297</v>
      </c>
      <c r="N9" s="522" t="s">
        <v>308</v>
      </c>
      <c r="O9" s="522" t="s">
        <v>309</v>
      </c>
      <c r="P9" s="200"/>
      <c r="R9" s="507" t="s">
        <v>307</v>
      </c>
      <c r="S9" s="508"/>
    </row>
    <row r="10" spans="2:33" ht="89.25" customHeight="1" thickBot="1" x14ac:dyDescent="0.3">
      <c r="B10" s="523"/>
      <c r="C10" s="518"/>
      <c r="D10" s="518"/>
      <c r="E10" s="204" t="s">
        <v>283</v>
      </c>
      <c r="F10" s="204" t="s">
        <v>284</v>
      </c>
      <c r="G10" s="204" t="s">
        <v>286</v>
      </c>
      <c r="H10" s="204" t="s">
        <v>285</v>
      </c>
      <c r="I10" s="204" t="s">
        <v>287</v>
      </c>
      <c r="J10" s="204" t="s">
        <v>289</v>
      </c>
      <c r="K10" s="204" t="s">
        <v>288</v>
      </c>
      <c r="L10" s="523"/>
      <c r="M10" s="523"/>
      <c r="N10" s="523"/>
      <c r="O10" s="523"/>
      <c r="P10" s="200"/>
      <c r="R10" s="509"/>
      <c r="S10" s="510"/>
    </row>
    <row r="11" spans="2:33" ht="54.75" customHeight="1" x14ac:dyDescent="0.25">
      <c r="B11" s="536">
        <v>1</v>
      </c>
      <c r="C11" s="211" t="s">
        <v>245</v>
      </c>
      <c r="D11" s="97" t="s">
        <v>323</v>
      </c>
      <c r="E11" s="128">
        <v>15</v>
      </c>
      <c r="F11" s="128">
        <v>5</v>
      </c>
      <c r="G11" s="128">
        <v>0</v>
      </c>
      <c r="H11" s="128">
        <v>10</v>
      </c>
      <c r="I11" s="157">
        <v>15</v>
      </c>
      <c r="J11" s="128">
        <v>10</v>
      </c>
      <c r="K11" s="128">
        <v>30</v>
      </c>
      <c r="L11" s="129"/>
      <c r="M11" s="212">
        <f t="shared" ref="M11:M18" si="0">SUM(E11:K11)</f>
        <v>85</v>
      </c>
      <c r="N11" s="212">
        <v>2</v>
      </c>
      <c r="O11" s="212"/>
      <c r="P11" s="198"/>
      <c r="R11" s="511"/>
      <c r="S11" s="512"/>
    </row>
    <row r="12" spans="2:33" ht="48" customHeight="1" x14ac:dyDescent="0.25">
      <c r="B12" s="537"/>
      <c r="C12" s="211" t="s">
        <v>245</v>
      </c>
      <c r="D12" s="98" t="s">
        <v>322</v>
      </c>
      <c r="E12" s="128">
        <v>15</v>
      </c>
      <c r="F12" s="128">
        <v>5</v>
      </c>
      <c r="G12" s="128">
        <v>0</v>
      </c>
      <c r="H12" s="128">
        <v>10</v>
      </c>
      <c r="I12" s="157">
        <v>0</v>
      </c>
      <c r="J12" s="128">
        <v>0</v>
      </c>
      <c r="K12" s="128">
        <v>0</v>
      </c>
      <c r="L12" s="127" t="s">
        <v>329</v>
      </c>
      <c r="M12" s="212">
        <f t="shared" si="0"/>
        <v>30</v>
      </c>
      <c r="N12" s="212">
        <v>0</v>
      </c>
      <c r="O12" s="212"/>
      <c r="P12" s="198"/>
    </row>
    <row r="13" spans="2:33" ht="50.25" customHeight="1" x14ac:dyDescent="0.25">
      <c r="B13" s="537"/>
      <c r="C13" s="211" t="s">
        <v>245</v>
      </c>
      <c r="D13" s="99" t="s">
        <v>326</v>
      </c>
      <c r="E13" s="128">
        <v>0</v>
      </c>
      <c r="F13" s="128">
        <v>5</v>
      </c>
      <c r="G13" s="128">
        <v>0</v>
      </c>
      <c r="H13" s="128">
        <v>10</v>
      </c>
      <c r="I13" s="157">
        <v>0</v>
      </c>
      <c r="J13" s="128">
        <v>0</v>
      </c>
      <c r="K13" s="128">
        <v>0</v>
      </c>
      <c r="L13" s="127" t="s">
        <v>330</v>
      </c>
      <c r="M13" s="212">
        <f t="shared" si="0"/>
        <v>15</v>
      </c>
      <c r="N13" s="212">
        <v>0</v>
      </c>
      <c r="O13" s="212"/>
      <c r="P13" s="198"/>
    </row>
    <row r="14" spans="2:33" ht="32.25" customHeight="1" x14ac:dyDescent="0.25">
      <c r="B14" s="537"/>
      <c r="C14" s="211" t="s">
        <v>246</v>
      </c>
      <c r="D14" s="99" t="s">
        <v>328</v>
      </c>
      <c r="E14" s="128">
        <v>15</v>
      </c>
      <c r="F14" s="128">
        <v>5</v>
      </c>
      <c r="G14" s="128">
        <v>0</v>
      </c>
      <c r="H14" s="128">
        <v>10</v>
      </c>
      <c r="I14" s="157">
        <v>15</v>
      </c>
      <c r="J14" s="128">
        <v>10</v>
      </c>
      <c r="K14" s="128">
        <v>30</v>
      </c>
      <c r="L14" s="127" t="s">
        <v>331</v>
      </c>
      <c r="M14" s="212">
        <f t="shared" si="0"/>
        <v>85</v>
      </c>
      <c r="N14" s="212"/>
      <c r="O14" s="212">
        <v>2</v>
      </c>
      <c r="P14" s="198"/>
      <c r="Q14" s="514" t="s">
        <v>255</v>
      </c>
      <c r="R14" s="515"/>
      <c r="S14" s="516"/>
    </row>
    <row r="15" spans="2:33" ht="30.75" customHeight="1" x14ac:dyDescent="0.25">
      <c r="B15" s="537"/>
      <c r="C15" s="127"/>
      <c r="D15" s="154"/>
      <c r="E15" s="154"/>
      <c r="F15" s="154"/>
      <c r="G15" s="154"/>
      <c r="H15" s="154"/>
      <c r="I15" s="157"/>
      <c r="J15" s="154"/>
      <c r="K15" s="154"/>
      <c r="L15" s="127"/>
      <c r="M15" s="192">
        <f t="shared" si="0"/>
        <v>0</v>
      </c>
      <c r="N15" s="127"/>
      <c r="O15" s="127"/>
      <c r="P15" s="198"/>
      <c r="Q15" s="203" t="s">
        <v>290</v>
      </c>
      <c r="R15" s="202" t="s">
        <v>256</v>
      </c>
      <c r="S15" s="201" t="s">
        <v>257</v>
      </c>
    </row>
    <row r="16" spans="2:33" ht="29.25" customHeight="1" x14ac:dyDescent="0.25">
      <c r="B16" s="537"/>
      <c r="C16" s="127"/>
      <c r="D16" s="154"/>
      <c r="E16" s="154"/>
      <c r="F16" s="154"/>
      <c r="G16" s="154"/>
      <c r="H16" s="154"/>
      <c r="I16" s="157"/>
      <c r="J16" s="154"/>
      <c r="K16" s="154"/>
      <c r="L16" s="127"/>
      <c r="M16" s="192">
        <f t="shared" si="0"/>
        <v>0</v>
      </c>
      <c r="N16" s="127"/>
      <c r="O16" s="127"/>
      <c r="P16" s="198"/>
      <c r="Q16" s="205">
        <v>1</v>
      </c>
      <c r="R16" s="128">
        <v>2</v>
      </c>
      <c r="S16" s="128">
        <v>2</v>
      </c>
    </row>
    <row r="17" spans="2:19" ht="27" customHeight="1" x14ac:dyDescent="0.25">
      <c r="B17" s="537"/>
      <c r="C17" s="127"/>
      <c r="D17" s="154"/>
      <c r="E17" s="154"/>
      <c r="F17" s="154"/>
      <c r="G17" s="154"/>
      <c r="H17" s="154"/>
      <c r="I17" s="157"/>
      <c r="J17" s="154"/>
      <c r="K17" s="154"/>
      <c r="L17" s="127"/>
      <c r="M17" s="192">
        <f t="shared" si="0"/>
        <v>0</v>
      </c>
      <c r="N17" s="127"/>
      <c r="O17" s="127"/>
      <c r="P17" s="198"/>
      <c r="Q17" s="127"/>
      <c r="R17" s="127"/>
      <c r="S17" s="127"/>
    </row>
    <row r="18" spans="2:19" ht="30.75" customHeight="1" x14ac:dyDescent="0.25">
      <c r="B18" s="538"/>
      <c r="C18" s="127"/>
      <c r="D18" s="154"/>
      <c r="E18" s="154"/>
      <c r="F18" s="154"/>
      <c r="G18" s="154"/>
      <c r="H18" s="154"/>
      <c r="I18" s="157"/>
      <c r="J18" s="154"/>
      <c r="K18" s="154"/>
      <c r="L18" s="127"/>
      <c r="M18" s="192">
        <f t="shared" si="0"/>
        <v>0</v>
      </c>
      <c r="N18" s="127"/>
      <c r="O18" s="127"/>
      <c r="P18" s="198"/>
      <c r="Q18" s="127"/>
      <c r="R18" s="127"/>
      <c r="S18" s="127"/>
    </row>
    <row r="19" spans="2:19" ht="30.75" customHeight="1" thickBot="1" x14ac:dyDescent="0.3">
      <c r="C19" s="513"/>
      <c r="D19" s="513"/>
      <c r="E19" s="513"/>
      <c r="F19" s="513"/>
      <c r="G19" s="513"/>
      <c r="H19" s="513"/>
      <c r="I19" s="513"/>
      <c r="J19" s="513"/>
      <c r="K19" s="513"/>
      <c r="L19" s="130"/>
      <c r="M19" s="130"/>
      <c r="N19" s="130"/>
      <c r="O19" s="130"/>
      <c r="P19" s="130"/>
      <c r="Q19" s="127"/>
      <c r="R19" s="127"/>
      <c r="S19" s="127"/>
    </row>
    <row r="20" spans="2:19" ht="15" customHeight="1" x14ac:dyDescent="0.25">
      <c r="B20" s="527" t="s">
        <v>249</v>
      </c>
      <c r="C20" s="528"/>
      <c r="D20" s="528"/>
      <c r="E20" s="528"/>
      <c r="F20" s="528"/>
      <c r="G20" s="528"/>
      <c r="H20" s="528"/>
      <c r="I20" s="528"/>
      <c r="J20" s="528"/>
      <c r="K20" s="528"/>
      <c r="L20" s="528"/>
      <c r="M20" s="528"/>
      <c r="N20" s="528"/>
      <c r="O20" s="529"/>
      <c r="Q20" s="127"/>
      <c r="R20" s="127"/>
      <c r="S20" s="127"/>
    </row>
    <row r="21" spans="2:19" ht="27.75" customHeight="1" x14ac:dyDescent="0.25">
      <c r="B21" s="530"/>
      <c r="C21" s="531"/>
      <c r="D21" s="531"/>
      <c r="E21" s="531"/>
      <c r="F21" s="531"/>
      <c r="G21" s="531"/>
      <c r="H21" s="531"/>
      <c r="I21" s="531"/>
      <c r="J21" s="531"/>
      <c r="K21" s="531"/>
      <c r="L21" s="531"/>
      <c r="M21" s="531"/>
      <c r="N21" s="531"/>
      <c r="O21" s="532"/>
      <c r="Q21" s="127"/>
      <c r="R21" s="127"/>
      <c r="S21" s="127"/>
    </row>
    <row r="22" spans="2:19" ht="15.75" customHeight="1" thickBot="1" x14ac:dyDescent="0.3">
      <c r="B22" s="533"/>
      <c r="C22" s="534"/>
      <c r="D22" s="534"/>
      <c r="E22" s="534"/>
      <c r="F22" s="534"/>
      <c r="G22" s="534"/>
      <c r="H22" s="534"/>
      <c r="I22" s="534"/>
      <c r="J22" s="534"/>
      <c r="K22" s="534"/>
      <c r="L22" s="534"/>
      <c r="M22" s="534"/>
      <c r="N22" s="534"/>
      <c r="O22" s="535"/>
      <c r="Q22" s="127"/>
      <c r="R22" s="127"/>
      <c r="S22" s="127"/>
    </row>
    <row r="23" spans="2:19" ht="39.75" customHeight="1" x14ac:dyDescent="0.25">
      <c r="B23" s="522" t="s">
        <v>296</v>
      </c>
      <c r="C23" s="517" t="s">
        <v>63</v>
      </c>
      <c r="D23" s="517" t="s">
        <v>250</v>
      </c>
      <c r="E23" s="519" t="s">
        <v>291</v>
      </c>
      <c r="F23" s="520"/>
      <c r="G23" s="520"/>
      <c r="H23" s="520"/>
      <c r="I23" s="520"/>
      <c r="J23" s="520"/>
      <c r="K23" s="521"/>
      <c r="L23" s="517" t="s">
        <v>251</v>
      </c>
      <c r="M23" s="522" t="s">
        <v>297</v>
      </c>
      <c r="N23" s="522" t="s">
        <v>308</v>
      </c>
      <c r="O23" s="522" t="s">
        <v>309</v>
      </c>
      <c r="Q23" s="127"/>
      <c r="R23" s="127"/>
      <c r="S23" s="127"/>
    </row>
    <row r="24" spans="2:19" ht="75.75" thickBot="1" x14ac:dyDescent="0.3">
      <c r="B24" s="523"/>
      <c r="C24" s="518"/>
      <c r="D24" s="518"/>
      <c r="E24" s="204" t="s">
        <v>283</v>
      </c>
      <c r="F24" s="204" t="s">
        <v>284</v>
      </c>
      <c r="G24" s="204" t="s">
        <v>286</v>
      </c>
      <c r="H24" s="204" t="s">
        <v>285</v>
      </c>
      <c r="I24" s="204" t="s">
        <v>287</v>
      </c>
      <c r="J24" s="204" t="s">
        <v>289</v>
      </c>
      <c r="K24" s="204" t="s">
        <v>288</v>
      </c>
      <c r="L24" s="518"/>
      <c r="M24" s="523"/>
      <c r="N24" s="523"/>
      <c r="O24" s="523"/>
      <c r="Q24" s="130"/>
      <c r="R24" s="130"/>
      <c r="S24" s="130"/>
    </row>
    <row r="25" spans="2:19" ht="63" customHeight="1" thickBot="1" x14ac:dyDescent="0.3">
      <c r="B25" s="536">
        <v>2</v>
      </c>
      <c r="C25" s="127" t="s">
        <v>245</v>
      </c>
      <c r="D25" s="193" t="str">
        <f>+'MAPA DE RIESGOS'!T114</f>
        <v>establecer y ejecutar el procedimiento administrativo de pago de servicios publicos</v>
      </c>
      <c r="E25" s="128">
        <v>0</v>
      </c>
      <c r="F25" s="128">
        <v>5</v>
      </c>
      <c r="G25" s="128">
        <v>0</v>
      </c>
      <c r="H25" s="128">
        <v>10</v>
      </c>
      <c r="I25" s="157">
        <v>15</v>
      </c>
      <c r="J25" s="128">
        <v>10</v>
      </c>
      <c r="K25" s="128">
        <v>30</v>
      </c>
      <c r="L25" s="129" t="s">
        <v>344</v>
      </c>
      <c r="M25" s="127">
        <f>SUM(E25:K25)</f>
        <v>70</v>
      </c>
      <c r="N25" s="127">
        <v>1</v>
      </c>
      <c r="O25" s="127"/>
      <c r="Q25" s="130"/>
      <c r="R25" s="130"/>
      <c r="S25" s="130"/>
    </row>
    <row r="26" spans="2:19" ht="72" customHeight="1" thickBot="1" x14ac:dyDescent="0.3">
      <c r="B26" s="537"/>
      <c r="C26" s="127" t="s">
        <v>246</v>
      </c>
      <c r="D26" s="193" t="str">
        <f>+'MAPA DE RIESGOS'!T115</f>
        <v>oficiar al proveedor por incumplimiento en la prestacion del servicio</v>
      </c>
      <c r="E26" s="128">
        <v>15</v>
      </c>
      <c r="F26" s="128">
        <v>5</v>
      </c>
      <c r="G26" s="128">
        <v>0</v>
      </c>
      <c r="H26" s="128">
        <v>10</v>
      </c>
      <c r="I26" s="157">
        <v>15</v>
      </c>
      <c r="J26" s="128">
        <v>10</v>
      </c>
      <c r="K26" s="128">
        <v>30</v>
      </c>
      <c r="L26" s="129" t="s">
        <v>346</v>
      </c>
      <c r="M26" s="127">
        <f t="shared" ref="M26:M32" si="1">SUM(E26:K26)</f>
        <v>85</v>
      </c>
      <c r="N26" s="127">
        <v>0</v>
      </c>
      <c r="O26" s="127">
        <v>2</v>
      </c>
      <c r="Q26" s="130"/>
      <c r="R26" s="130"/>
      <c r="S26" s="130"/>
    </row>
    <row r="27" spans="2:19" ht="81" customHeight="1" thickBot="1" x14ac:dyDescent="0.3">
      <c r="B27" s="537"/>
      <c r="C27" s="127" t="s">
        <v>245</v>
      </c>
      <c r="D27" s="193" t="str">
        <f>+'MAPA DE RIESGOS'!T116</f>
        <v>mesa de trabajo para realizar la proyeccion financiera y presupuestal</v>
      </c>
      <c r="E27" s="128">
        <v>0</v>
      </c>
      <c r="F27" s="128">
        <v>5</v>
      </c>
      <c r="G27" s="128">
        <v>0</v>
      </c>
      <c r="H27" s="128">
        <v>10</v>
      </c>
      <c r="I27" s="157">
        <v>15</v>
      </c>
      <c r="J27" s="128">
        <v>10</v>
      </c>
      <c r="K27" s="128">
        <v>30</v>
      </c>
      <c r="L27" s="129" t="s">
        <v>347</v>
      </c>
      <c r="M27" s="127">
        <f t="shared" si="1"/>
        <v>70</v>
      </c>
      <c r="N27" s="127">
        <v>1</v>
      </c>
      <c r="O27" s="127">
        <v>0</v>
      </c>
      <c r="Q27" s="130"/>
      <c r="R27" s="130"/>
      <c r="S27" s="130"/>
    </row>
    <row r="28" spans="2:19" ht="36.75" customHeight="1" x14ac:dyDescent="0.25">
      <c r="B28" s="537"/>
      <c r="C28" s="127"/>
      <c r="D28" s="154"/>
      <c r="E28" s="154"/>
      <c r="F28" s="154"/>
      <c r="G28" s="154"/>
      <c r="H28" s="154"/>
      <c r="I28" s="157"/>
      <c r="J28" s="154"/>
      <c r="K28" s="154"/>
      <c r="L28" s="127"/>
      <c r="M28" s="127">
        <f t="shared" si="1"/>
        <v>0</v>
      </c>
      <c r="N28" s="127"/>
      <c r="O28" s="127"/>
      <c r="Q28" s="130"/>
      <c r="R28" s="130"/>
      <c r="S28" s="130"/>
    </row>
    <row r="29" spans="2:19" ht="36" customHeight="1" x14ac:dyDescent="0.25">
      <c r="B29" s="537"/>
      <c r="C29" s="127"/>
      <c r="D29" s="154"/>
      <c r="E29" s="154"/>
      <c r="F29" s="154"/>
      <c r="G29" s="154"/>
      <c r="H29" s="154"/>
      <c r="I29" s="157"/>
      <c r="J29" s="154"/>
      <c r="K29" s="154"/>
      <c r="L29" s="127"/>
      <c r="M29" s="127">
        <f t="shared" si="1"/>
        <v>0</v>
      </c>
      <c r="N29" s="127"/>
      <c r="O29" s="127"/>
      <c r="Q29" s="130"/>
      <c r="R29" s="130"/>
      <c r="S29" s="130"/>
    </row>
    <row r="30" spans="2:19" ht="30" customHeight="1" x14ac:dyDescent="0.25">
      <c r="B30" s="537"/>
      <c r="C30" s="127"/>
      <c r="D30" s="154"/>
      <c r="E30" s="154"/>
      <c r="F30" s="154"/>
      <c r="G30" s="154"/>
      <c r="H30" s="154"/>
      <c r="I30" s="157"/>
      <c r="J30" s="154"/>
      <c r="K30" s="154"/>
      <c r="L30" s="127"/>
      <c r="M30" s="127">
        <f t="shared" si="1"/>
        <v>0</v>
      </c>
      <c r="N30" s="127"/>
      <c r="O30" s="127"/>
    </row>
    <row r="31" spans="2:19" ht="44.25" customHeight="1" x14ac:dyDescent="0.25">
      <c r="B31" s="537"/>
      <c r="C31" s="127"/>
      <c r="D31" s="154"/>
      <c r="E31" s="154"/>
      <c r="F31" s="154"/>
      <c r="G31" s="154"/>
      <c r="H31" s="154"/>
      <c r="I31" s="157"/>
      <c r="J31" s="154"/>
      <c r="K31" s="154"/>
      <c r="L31" s="127"/>
      <c r="M31" s="127">
        <f t="shared" si="1"/>
        <v>0</v>
      </c>
      <c r="N31" s="127"/>
      <c r="O31" s="127"/>
    </row>
    <row r="32" spans="2:19" ht="43.5" customHeight="1" x14ac:dyDescent="0.25">
      <c r="B32" s="538"/>
      <c r="C32" s="127"/>
      <c r="D32" s="154"/>
      <c r="E32" s="154"/>
      <c r="F32" s="154"/>
      <c r="G32" s="154"/>
      <c r="H32" s="154"/>
      <c r="I32" s="157"/>
      <c r="J32" s="154"/>
      <c r="K32" s="154"/>
      <c r="L32" s="127"/>
      <c r="M32" s="127">
        <f t="shared" si="1"/>
        <v>0</v>
      </c>
      <c r="N32" s="127"/>
      <c r="O32" s="127"/>
    </row>
    <row r="33" spans="2:15" ht="15.75" thickBot="1" x14ac:dyDescent="0.3">
      <c r="C33" s="160"/>
      <c r="D33" s="163"/>
      <c r="E33" s="161"/>
      <c r="F33" s="161"/>
      <c r="G33" s="161"/>
      <c r="H33" s="161"/>
      <c r="I33" s="161"/>
      <c r="J33" s="161"/>
      <c r="K33" s="161"/>
      <c r="L33" s="162"/>
    </row>
    <row r="34" spans="2:15" ht="15" customHeight="1" x14ac:dyDescent="0.25">
      <c r="B34" s="527" t="s">
        <v>249</v>
      </c>
      <c r="C34" s="528"/>
      <c r="D34" s="528"/>
      <c r="E34" s="528"/>
      <c r="F34" s="528"/>
      <c r="G34" s="528"/>
      <c r="H34" s="528"/>
      <c r="I34" s="528"/>
      <c r="J34" s="528"/>
      <c r="K34" s="528"/>
      <c r="L34" s="528"/>
      <c r="M34" s="528"/>
      <c r="N34" s="528"/>
      <c r="O34" s="529"/>
    </row>
    <row r="35" spans="2:15" ht="15" customHeight="1" x14ac:dyDescent="0.25">
      <c r="B35" s="530"/>
      <c r="C35" s="531"/>
      <c r="D35" s="531"/>
      <c r="E35" s="531"/>
      <c r="F35" s="531"/>
      <c r="G35" s="531"/>
      <c r="H35" s="531"/>
      <c r="I35" s="531"/>
      <c r="J35" s="531"/>
      <c r="K35" s="531"/>
      <c r="L35" s="531"/>
      <c r="M35" s="531"/>
      <c r="N35" s="531"/>
      <c r="O35" s="532"/>
    </row>
    <row r="36" spans="2:15" ht="15.75" customHeight="1" thickBot="1" x14ac:dyDescent="0.3">
      <c r="B36" s="533"/>
      <c r="C36" s="534"/>
      <c r="D36" s="534"/>
      <c r="E36" s="534"/>
      <c r="F36" s="534"/>
      <c r="G36" s="534"/>
      <c r="H36" s="534"/>
      <c r="I36" s="534"/>
      <c r="J36" s="534"/>
      <c r="K36" s="534"/>
      <c r="L36" s="534"/>
      <c r="M36" s="534"/>
      <c r="N36" s="534"/>
      <c r="O36" s="535"/>
    </row>
    <row r="37" spans="2:15" ht="45.75" customHeight="1" x14ac:dyDescent="0.25">
      <c r="B37" s="522" t="s">
        <v>296</v>
      </c>
      <c r="C37" s="517" t="s">
        <v>63</v>
      </c>
      <c r="D37" s="517" t="s">
        <v>250</v>
      </c>
      <c r="E37" s="519" t="s">
        <v>291</v>
      </c>
      <c r="F37" s="520"/>
      <c r="G37" s="520"/>
      <c r="H37" s="520"/>
      <c r="I37" s="520"/>
      <c r="J37" s="520"/>
      <c r="K37" s="521"/>
      <c r="L37" s="517" t="s">
        <v>251</v>
      </c>
      <c r="M37" s="522" t="s">
        <v>297</v>
      </c>
      <c r="N37" s="522" t="s">
        <v>308</v>
      </c>
      <c r="O37" s="522" t="s">
        <v>309</v>
      </c>
    </row>
    <row r="38" spans="2:15" ht="75.75" thickBot="1" x14ac:dyDescent="0.3">
      <c r="B38" s="523"/>
      <c r="C38" s="518"/>
      <c r="D38" s="518"/>
      <c r="E38" s="204" t="s">
        <v>283</v>
      </c>
      <c r="F38" s="204" t="s">
        <v>284</v>
      </c>
      <c r="G38" s="204" t="s">
        <v>286</v>
      </c>
      <c r="H38" s="204" t="s">
        <v>285</v>
      </c>
      <c r="I38" s="204" t="s">
        <v>287</v>
      </c>
      <c r="J38" s="204" t="s">
        <v>289</v>
      </c>
      <c r="K38" s="204" t="s">
        <v>288</v>
      </c>
      <c r="L38" s="518"/>
      <c r="M38" s="523"/>
      <c r="N38" s="523"/>
      <c r="O38" s="523"/>
    </row>
    <row r="39" spans="2:15" ht="78.75" customHeight="1" x14ac:dyDescent="0.25">
      <c r="B39" s="536">
        <v>3</v>
      </c>
      <c r="C39" s="211" t="s">
        <v>245</v>
      </c>
      <c r="D39" s="97" t="s">
        <v>356</v>
      </c>
      <c r="E39" s="128">
        <v>0</v>
      </c>
      <c r="F39" s="128">
        <v>0</v>
      </c>
      <c r="G39" s="128">
        <v>0</v>
      </c>
      <c r="H39" s="128">
        <v>10</v>
      </c>
      <c r="I39" s="157">
        <v>0</v>
      </c>
      <c r="J39" s="128">
        <v>0</v>
      </c>
      <c r="K39" s="128">
        <v>0</v>
      </c>
      <c r="L39" s="129" t="s">
        <v>367</v>
      </c>
      <c r="M39" s="127">
        <f>SUM(E39:K39)</f>
        <v>10</v>
      </c>
      <c r="N39" s="127">
        <v>2</v>
      </c>
      <c r="O39" s="127"/>
    </row>
    <row r="40" spans="2:15" ht="63.75" customHeight="1" x14ac:dyDescent="0.25">
      <c r="B40" s="537"/>
      <c r="C40" s="211" t="s">
        <v>245</v>
      </c>
      <c r="D40" s="98" t="s">
        <v>357</v>
      </c>
      <c r="E40" s="128">
        <v>15</v>
      </c>
      <c r="F40" s="128">
        <v>5</v>
      </c>
      <c r="G40" s="128">
        <v>0</v>
      </c>
      <c r="H40" s="128">
        <v>10</v>
      </c>
      <c r="I40" s="157">
        <v>0</v>
      </c>
      <c r="J40" s="128">
        <v>10</v>
      </c>
      <c r="K40" s="128">
        <v>0</v>
      </c>
      <c r="L40" s="127" t="s">
        <v>329</v>
      </c>
      <c r="M40" s="127">
        <f t="shared" ref="M40:M46" si="2">SUM(E40:K40)</f>
        <v>40</v>
      </c>
      <c r="N40" s="127">
        <v>0</v>
      </c>
      <c r="O40" s="127"/>
    </row>
    <row r="41" spans="2:15" ht="63.75" customHeight="1" x14ac:dyDescent="0.25">
      <c r="B41" s="537"/>
      <c r="C41" s="211" t="s">
        <v>245</v>
      </c>
      <c r="D41" s="99" t="s">
        <v>358</v>
      </c>
      <c r="E41" s="128">
        <v>15</v>
      </c>
      <c r="F41" s="128">
        <v>5</v>
      </c>
      <c r="G41" s="128">
        <v>0</v>
      </c>
      <c r="H41" s="128">
        <v>10</v>
      </c>
      <c r="I41" s="157">
        <v>0</v>
      </c>
      <c r="J41" s="128">
        <v>10</v>
      </c>
      <c r="K41" s="128">
        <v>30</v>
      </c>
      <c r="L41" s="127" t="s">
        <v>368</v>
      </c>
      <c r="M41" s="127">
        <f t="shared" si="2"/>
        <v>70</v>
      </c>
      <c r="N41" s="127">
        <v>0</v>
      </c>
      <c r="O41" s="127"/>
    </row>
    <row r="42" spans="2:15" ht="33.75" customHeight="1" x14ac:dyDescent="0.25">
      <c r="B42" s="537"/>
      <c r="C42" s="211" t="s">
        <v>245</v>
      </c>
      <c r="D42" s="99" t="s">
        <v>359</v>
      </c>
      <c r="E42" s="128">
        <v>15</v>
      </c>
      <c r="F42" s="128">
        <v>5</v>
      </c>
      <c r="G42" s="128">
        <v>0</v>
      </c>
      <c r="H42" s="128">
        <v>10</v>
      </c>
      <c r="I42" s="157">
        <v>0</v>
      </c>
      <c r="J42" s="128">
        <v>10</v>
      </c>
      <c r="K42" s="128">
        <v>30</v>
      </c>
      <c r="L42" s="127" t="s">
        <v>369</v>
      </c>
      <c r="M42" s="127">
        <f t="shared" si="2"/>
        <v>70</v>
      </c>
      <c r="N42" s="127"/>
      <c r="O42" s="127">
        <v>0</v>
      </c>
    </row>
    <row r="43" spans="2:15" ht="51" customHeight="1" x14ac:dyDescent="0.25">
      <c r="B43" s="537"/>
      <c r="C43" s="221" t="s">
        <v>246</v>
      </c>
      <c r="D43" s="220" t="s">
        <v>366</v>
      </c>
      <c r="E43" s="128">
        <v>15</v>
      </c>
      <c r="F43" s="128">
        <v>5</v>
      </c>
      <c r="G43" s="128">
        <v>0</v>
      </c>
      <c r="H43" s="128">
        <v>0</v>
      </c>
      <c r="I43" s="157">
        <v>15</v>
      </c>
      <c r="J43" s="219">
        <v>10</v>
      </c>
      <c r="K43" s="128">
        <v>30</v>
      </c>
      <c r="L43" s="127" t="s">
        <v>370</v>
      </c>
      <c r="M43" s="127">
        <f t="shared" si="2"/>
        <v>75</v>
      </c>
      <c r="N43" s="127"/>
      <c r="O43" s="127">
        <v>2</v>
      </c>
    </row>
    <row r="44" spans="2:15" ht="38.25" customHeight="1" x14ac:dyDescent="0.25">
      <c r="B44" s="537"/>
      <c r="C44" s="127"/>
      <c r="D44" s="154"/>
      <c r="E44" s="154"/>
      <c r="F44" s="154"/>
      <c r="G44" s="154"/>
      <c r="H44" s="154"/>
      <c r="I44" s="157"/>
      <c r="J44" s="154"/>
      <c r="K44" s="154"/>
      <c r="L44" s="127"/>
      <c r="M44" s="127">
        <f t="shared" si="2"/>
        <v>0</v>
      </c>
      <c r="N44" s="127"/>
      <c r="O44" s="127"/>
    </row>
    <row r="45" spans="2:15" ht="39.75" customHeight="1" x14ac:dyDescent="0.25">
      <c r="B45" s="537"/>
      <c r="C45" s="127"/>
      <c r="D45" s="154"/>
      <c r="E45" s="154"/>
      <c r="F45" s="154"/>
      <c r="G45" s="154"/>
      <c r="H45" s="154"/>
      <c r="I45" s="157"/>
      <c r="J45" s="154"/>
      <c r="K45" s="154"/>
      <c r="L45" s="127"/>
      <c r="M45" s="127">
        <f t="shared" si="2"/>
        <v>0</v>
      </c>
      <c r="N45" s="127"/>
      <c r="O45" s="127"/>
    </row>
    <row r="46" spans="2:15" ht="44.25" customHeight="1" x14ac:dyDescent="0.25">
      <c r="B46" s="538"/>
      <c r="C46" s="127"/>
      <c r="D46" s="154"/>
      <c r="E46" s="154"/>
      <c r="F46" s="154"/>
      <c r="G46" s="154"/>
      <c r="H46" s="154"/>
      <c r="I46" s="157"/>
      <c r="J46" s="154"/>
      <c r="K46" s="154"/>
      <c r="L46" s="127"/>
      <c r="M46" s="127">
        <f t="shared" si="2"/>
        <v>0</v>
      </c>
      <c r="N46" s="127"/>
      <c r="O46" s="127"/>
    </row>
    <row r="47" spans="2:15" x14ac:dyDescent="0.25">
      <c r="C47" s="160"/>
      <c r="D47" s="164"/>
      <c r="E47" s="161"/>
      <c r="F47" s="161"/>
      <c r="G47" s="161"/>
      <c r="H47" s="161"/>
      <c r="I47" s="161"/>
      <c r="J47" s="161"/>
      <c r="K47" s="161"/>
      <c r="L47" s="160"/>
    </row>
    <row r="48" spans="2:15" ht="15.75" thickBot="1" x14ac:dyDescent="0.3">
      <c r="C48" s="160"/>
      <c r="D48" s="164"/>
      <c r="E48" s="161"/>
      <c r="F48" s="161"/>
      <c r="G48" s="161"/>
      <c r="H48" s="161"/>
      <c r="I48" s="161"/>
      <c r="J48" s="161"/>
      <c r="K48" s="161"/>
      <c r="L48" s="160"/>
    </row>
    <row r="49" spans="2:15" ht="15" customHeight="1" x14ac:dyDescent="0.25">
      <c r="B49" s="527" t="s">
        <v>249</v>
      </c>
      <c r="C49" s="528"/>
      <c r="D49" s="528"/>
      <c r="E49" s="528"/>
      <c r="F49" s="528"/>
      <c r="G49" s="528"/>
      <c r="H49" s="528"/>
      <c r="I49" s="528"/>
      <c r="J49" s="528"/>
      <c r="K49" s="528"/>
      <c r="L49" s="528"/>
      <c r="M49" s="528"/>
      <c r="N49" s="528"/>
      <c r="O49" s="529"/>
    </row>
    <row r="50" spans="2:15" ht="15" customHeight="1" x14ac:dyDescent="0.25">
      <c r="B50" s="530"/>
      <c r="C50" s="531"/>
      <c r="D50" s="531"/>
      <c r="E50" s="531"/>
      <c r="F50" s="531"/>
      <c r="G50" s="531"/>
      <c r="H50" s="531"/>
      <c r="I50" s="531"/>
      <c r="J50" s="531"/>
      <c r="K50" s="531"/>
      <c r="L50" s="531"/>
      <c r="M50" s="531"/>
      <c r="N50" s="531"/>
      <c r="O50" s="532"/>
    </row>
    <row r="51" spans="2:15" ht="15.75" customHeight="1" thickBot="1" x14ac:dyDescent="0.3">
      <c r="B51" s="533"/>
      <c r="C51" s="534"/>
      <c r="D51" s="534"/>
      <c r="E51" s="534"/>
      <c r="F51" s="534"/>
      <c r="G51" s="534"/>
      <c r="H51" s="534"/>
      <c r="I51" s="534"/>
      <c r="J51" s="534"/>
      <c r="K51" s="534"/>
      <c r="L51" s="534"/>
      <c r="M51" s="534"/>
      <c r="N51" s="534"/>
      <c r="O51" s="535"/>
    </row>
    <row r="52" spans="2:15" ht="54" customHeight="1" x14ac:dyDescent="0.25">
      <c r="B52" s="522" t="s">
        <v>296</v>
      </c>
      <c r="C52" s="517" t="s">
        <v>63</v>
      </c>
      <c r="D52" s="517" t="s">
        <v>250</v>
      </c>
      <c r="E52" s="519" t="s">
        <v>291</v>
      </c>
      <c r="F52" s="520"/>
      <c r="G52" s="520"/>
      <c r="H52" s="520"/>
      <c r="I52" s="520"/>
      <c r="J52" s="520"/>
      <c r="K52" s="521"/>
      <c r="L52" s="517" t="s">
        <v>251</v>
      </c>
      <c r="M52" s="522" t="s">
        <v>297</v>
      </c>
      <c r="N52" s="522" t="s">
        <v>308</v>
      </c>
      <c r="O52" s="522" t="s">
        <v>309</v>
      </c>
    </row>
    <row r="53" spans="2:15" ht="75.75" thickBot="1" x14ac:dyDescent="0.3">
      <c r="B53" s="523"/>
      <c r="C53" s="518"/>
      <c r="D53" s="518"/>
      <c r="E53" s="204" t="s">
        <v>283</v>
      </c>
      <c r="F53" s="204" t="s">
        <v>284</v>
      </c>
      <c r="G53" s="204" t="s">
        <v>286</v>
      </c>
      <c r="H53" s="204" t="s">
        <v>285</v>
      </c>
      <c r="I53" s="204" t="s">
        <v>287</v>
      </c>
      <c r="J53" s="204" t="s">
        <v>289</v>
      </c>
      <c r="K53" s="204" t="s">
        <v>288</v>
      </c>
      <c r="L53" s="518"/>
      <c r="M53" s="523"/>
      <c r="N53" s="523"/>
      <c r="O53" s="523"/>
    </row>
    <row r="54" spans="2:15" ht="51" customHeight="1" x14ac:dyDescent="0.25">
      <c r="B54" s="536">
        <v>4</v>
      </c>
      <c r="C54" s="127"/>
      <c r="D54" s="97"/>
      <c r="E54" s="154"/>
      <c r="F54" s="154"/>
      <c r="G54" s="154"/>
      <c r="H54" s="154"/>
      <c r="I54" s="157"/>
      <c r="J54" s="154"/>
      <c r="K54" s="154"/>
      <c r="L54" s="129"/>
      <c r="M54" s="127">
        <f>SUM(E54:K54)</f>
        <v>0</v>
      </c>
      <c r="N54" s="127">
        <v>2</v>
      </c>
      <c r="O54" s="127"/>
    </row>
    <row r="55" spans="2:15" ht="42" customHeight="1" x14ac:dyDescent="0.25">
      <c r="B55" s="537"/>
      <c r="C55" s="127"/>
      <c r="D55" s="98"/>
      <c r="E55" s="154"/>
      <c r="F55" s="154"/>
      <c r="G55" s="154"/>
      <c r="H55" s="154"/>
      <c r="I55" s="157"/>
      <c r="J55" s="154"/>
      <c r="K55" s="154"/>
      <c r="L55" s="127"/>
      <c r="M55" s="127">
        <f t="shared" ref="M55:M61" si="3">SUM(E55:K55)</f>
        <v>0</v>
      </c>
      <c r="N55" s="127">
        <v>2</v>
      </c>
      <c r="O55" s="127"/>
    </row>
    <row r="56" spans="2:15" ht="39.75" customHeight="1" x14ac:dyDescent="0.25">
      <c r="B56" s="537"/>
      <c r="C56" s="127"/>
      <c r="D56" s="154"/>
      <c r="E56" s="154"/>
      <c r="F56" s="154"/>
      <c r="G56" s="154"/>
      <c r="H56" s="154"/>
      <c r="I56" s="157"/>
      <c r="J56" s="154"/>
      <c r="K56" s="154"/>
      <c r="L56" s="127"/>
      <c r="M56" s="127">
        <f t="shared" si="3"/>
        <v>0</v>
      </c>
      <c r="N56" s="127"/>
      <c r="O56" s="127"/>
    </row>
    <row r="57" spans="2:15" ht="43.5" customHeight="1" x14ac:dyDescent="0.25">
      <c r="B57" s="537"/>
      <c r="C57" s="127"/>
      <c r="D57" s="154"/>
      <c r="E57" s="154"/>
      <c r="F57" s="154"/>
      <c r="G57" s="154"/>
      <c r="H57" s="154"/>
      <c r="I57" s="157"/>
      <c r="J57" s="154"/>
      <c r="K57" s="154"/>
      <c r="L57" s="127"/>
      <c r="M57" s="127">
        <f t="shared" si="3"/>
        <v>0</v>
      </c>
      <c r="N57" s="127"/>
      <c r="O57" s="127"/>
    </row>
    <row r="58" spans="2:15" ht="39.75" customHeight="1" x14ac:dyDescent="0.25">
      <c r="B58" s="537"/>
      <c r="C58" s="127"/>
      <c r="D58" s="154"/>
      <c r="E58" s="154"/>
      <c r="F58" s="154"/>
      <c r="G58" s="154"/>
      <c r="H58" s="154"/>
      <c r="I58" s="157"/>
      <c r="J58" s="154"/>
      <c r="K58" s="154"/>
      <c r="L58" s="127"/>
      <c r="M58" s="127">
        <f t="shared" si="3"/>
        <v>0</v>
      </c>
      <c r="N58" s="127"/>
      <c r="O58" s="127"/>
    </row>
    <row r="59" spans="2:15" ht="38.25" customHeight="1" x14ac:dyDescent="0.25">
      <c r="B59" s="537"/>
      <c r="C59" s="127"/>
      <c r="D59" s="154"/>
      <c r="E59" s="154"/>
      <c r="F59" s="154"/>
      <c r="G59" s="154"/>
      <c r="H59" s="154"/>
      <c r="I59" s="157"/>
      <c r="J59" s="154"/>
      <c r="K59" s="154"/>
      <c r="L59" s="127"/>
      <c r="M59" s="127">
        <f t="shared" si="3"/>
        <v>0</v>
      </c>
      <c r="N59" s="127"/>
      <c r="O59" s="127"/>
    </row>
    <row r="60" spans="2:15" ht="39.75" customHeight="1" x14ac:dyDescent="0.25">
      <c r="B60" s="537"/>
      <c r="C60" s="127"/>
      <c r="D60" s="154"/>
      <c r="E60" s="154"/>
      <c r="F60" s="154"/>
      <c r="G60" s="154"/>
      <c r="H60" s="154"/>
      <c r="I60" s="157"/>
      <c r="J60" s="154"/>
      <c r="K60" s="154"/>
      <c r="L60" s="127"/>
      <c r="M60" s="127">
        <f t="shared" si="3"/>
        <v>0</v>
      </c>
      <c r="N60" s="127"/>
      <c r="O60" s="127"/>
    </row>
    <row r="61" spans="2:15" ht="43.5" customHeight="1" x14ac:dyDescent="0.25">
      <c r="B61" s="538"/>
      <c r="C61" s="127"/>
      <c r="D61" s="154"/>
      <c r="E61" s="154"/>
      <c r="F61" s="154"/>
      <c r="G61" s="154"/>
      <c r="H61" s="154"/>
      <c r="I61" s="157"/>
      <c r="J61" s="154"/>
      <c r="K61" s="154"/>
      <c r="L61" s="127"/>
      <c r="M61" s="127">
        <f t="shared" si="3"/>
        <v>0</v>
      </c>
      <c r="N61" s="127"/>
      <c r="O61" s="127"/>
    </row>
    <row r="62" spans="2:15" ht="15.75" thickBot="1" x14ac:dyDescent="0.3">
      <c r="C62" s="160"/>
      <c r="D62" s="164"/>
      <c r="E62" s="161"/>
      <c r="F62" s="161"/>
      <c r="G62" s="161"/>
      <c r="H62" s="161"/>
      <c r="I62" s="161"/>
      <c r="J62" s="161"/>
      <c r="K62" s="161"/>
      <c r="L62" s="160"/>
    </row>
    <row r="63" spans="2:15" ht="23.25" customHeight="1" x14ac:dyDescent="0.25">
      <c r="B63" s="527" t="s">
        <v>249</v>
      </c>
      <c r="C63" s="528"/>
      <c r="D63" s="528"/>
      <c r="E63" s="528"/>
      <c r="F63" s="528"/>
      <c r="G63" s="528"/>
      <c r="H63" s="528"/>
      <c r="I63" s="528"/>
      <c r="J63" s="528"/>
      <c r="K63" s="528"/>
      <c r="L63" s="528"/>
      <c r="M63" s="528"/>
      <c r="N63" s="528"/>
      <c r="O63" s="529"/>
    </row>
    <row r="64" spans="2:15" ht="15" customHeight="1" x14ac:dyDescent="0.25">
      <c r="B64" s="530"/>
      <c r="C64" s="531"/>
      <c r="D64" s="531"/>
      <c r="E64" s="531"/>
      <c r="F64" s="531"/>
      <c r="G64" s="531"/>
      <c r="H64" s="531"/>
      <c r="I64" s="531"/>
      <c r="J64" s="531"/>
      <c r="K64" s="531"/>
      <c r="L64" s="531"/>
      <c r="M64" s="531"/>
      <c r="N64" s="531"/>
      <c r="O64" s="532"/>
    </row>
    <row r="65" spans="2:15" ht="25.5" customHeight="1" thickBot="1" x14ac:dyDescent="0.3">
      <c r="B65" s="533"/>
      <c r="C65" s="534"/>
      <c r="D65" s="534"/>
      <c r="E65" s="534"/>
      <c r="F65" s="534"/>
      <c r="G65" s="534"/>
      <c r="H65" s="534"/>
      <c r="I65" s="534"/>
      <c r="J65" s="534"/>
      <c r="K65" s="534"/>
      <c r="L65" s="534"/>
      <c r="M65" s="534"/>
      <c r="N65" s="534"/>
      <c r="O65" s="535"/>
    </row>
    <row r="66" spans="2:15" ht="45.75" customHeight="1" x14ac:dyDescent="0.25">
      <c r="B66" s="522" t="s">
        <v>296</v>
      </c>
      <c r="C66" s="517" t="s">
        <v>63</v>
      </c>
      <c r="D66" s="517" t="s">
        <v>250</v>
      </c>
      <c r="E66" s="519" t="s">
        <v>291</v>
      </c>
      <c r="F66" s="520"/>
      <c r="G66" s="520"/>
      <c r="H66" s="520"/>
      <c r="I66" s="520"/>
      <c r="J66" s="520"/>
      <c r="K66" s="521"/>
      <c r="L66" s="517" t="s">
        <v>251</v>
      </c>
      <c r="M66" s="522" t="s">
        <v>297</v>
      </c>
      <c r="N66" s="522" t="s">
        <v>308</v>
      </c>
      <c r="O66" s="522" t="s">
        <v>309</v>
      </c>
    </row>
    <row r="67" spans="2:15" ht="64.5" customHeight="1" x14ac:dyDescent="0.25">
      <c r="B67" s="523"/>
      <c r="C67" s="518"/>
      <c r="D67" s="518"/>
      <c r="E67" s="204" t="s">
        <v>283</v>
      </c>
      <c r="F67" s="204" t="s">
        <v>284</v>
      </c>
      <c r="G67" s="204" t="s">
        <v>286</v>
      </c>
      <c r="H67" s="204" t="s">
        <v>285</v>
      </c>
      <c r="I67" s="204" t="s">
        <v>287</v>
      </c>
      <c r="J67" s="204" t="s">
        <v>289</v>
      </c>
      <c r="K67" s="204" t="s">
        <v>288</v>
      </c>
      <c r="L67" s="518"/>
      <c r="M67" s="523"/>
      <c r="N67" s="523"/>
      <c r="O67" s="523"/>
    </row>
    <row r="68" spans="2:15" ht="33.75" customHeight="1" x14ac:dyDescent="0.25">
      <c r="B68" s="536">
        <v>5</v>
      </c>
      <c r="C68" s="127"/>
      <c r="D68" s="154"/>
      <c r="E68" s="154"/>
      <c r="F68" s="154"/>
      <c r="G68" s="154"/>
      <c r="H68" s="154"/>
      <c r="I68" s="157"/>
      <c r="J68" s="154"/>
      <c r="K68" s="154"/>
      <c r="L68" s="129"/>
      <c r="M68" s="127">
        <f>SUM(E68:K68)</f>
        <v>0</v>
      </c>
      <c r="N68" s="127"/>
      <c r="O68" s="127"/>
    </row>
    <row r="69" spans="2:15" ht="33.75" customHeight="1" x14ac:dyDescent="0.25">
      <c r="B69" s="537"/>
      <c r="C69" s="127"/>
      <c r="D69" s="154"/>
      <c r="E69" s="154"/>
      <c r="F69" s="154"/>
      <c r="G69" s="154"/>
      <c r="H69" s="154"/>
      <c r="I69" s="157"/>
      <c r="J69" s="154"/>
      <c r="K69" s="154"/>
      <c r="L69" s="127"/>
      <c r="M69" s="127">
        <f t="shared" ref="M69:M75" si="4">SUM(E69:K69)</f>
        <v>0</v>
      </c>
      <c r="N69" s="127"/>
      <c r="O69" s="127"/>
    </row>
    <row r="70" spans="2:15" ht="33" customHeight="1" x14ac:dyDescent="0.25">
      <c r="B70" s="537"/>
      <c r="C70" s="127"/>
      <c r="D70" s="154"/>
      <c r="E70" s="154"/>
      <c r="F70" s="154"/>
      <c r="G70" s="154"/>
      <c r="H70" s="154"/>
      <c r="I70" s="157"/>
      <c r="J70" s="154"/>
      <c r="K70" s="154"/>
      <c r="L70" s="127"/>
      <c r="M70" s="127">
        <f t="shared" si="4"/>
        <v>0</v>
      </c>
      <c r="N70" s="127"/>
      <c r="O70" s="127"/>
    </row>
    <row r="71" spans="2:15" ht="36" customHeight="1" x14ac:dyDescent="0.25">
      <c r="B71" s="537"/>
      <c r="C71" s="127"/>
      <c r="D71" s="154"/>
      <c r="E71" s="154"/>
      <c r="F71" s="154"/>
      <c r="G71" s="154"/>
      <c r="H71" s="154"/>
      <c r="I71" s="157"/>
      <c r="J71" s="154"/>
      <c r="K71" s="154"/>
      <c r="L71" s="127"/>
      <c r="M71" s="127">
        <f t="shared" si="4"/>
        <v>0</v>
      </c>
      <c r="N71" s="127"/>
      <c r="O71" s="127"/>
    </row>
    <row r="72" spans="2:15" ht="36" customHeight="1" x14ac:dyDescent="0.25">
      <c r="B72" s="537"/>
      <c r="C72" s="127"/>
      <c r="D72" s="154"/>
      <c r="E72" s="154"/>
      <c r="F72" s="154"/>
      <c r="G72" s="154"/>
      <c r="H72" s="154"/>
      <c r="I72" s="157"/>
      <c r="J72" s="154"/>
      <c r="K72" s="154"/>
      <c r="L72" s="127"/>
      <c r="M72" s="127">
        <f t="shared" si="4"/>
        <v>0</v>
      </c>
      <c r="N72" s="127"/>
      <c r="O72" s="127"/>
    </row>
    <row r="73" spans="2:15" ht="39.75" customHeight="1" x14ac:dyDescent="0.25">
      <c r="B73" s="537"/>
      <c r="C73" s="127"/>
      <c r="D73" s="154"/>
      <c r="E73" s="154"/>
      <c r="F73" s="154"/>
      <c r="G73" s="154"/>
      <c r="H73" s="154"/>
      <c r="I73" s="157"/>
      <c r="J73" s="154"/>
      <c r="K73" s="154"/>
      <c r="L73" s="127"/>
      <c r="M73" s="127">
        <f t="shared" si="4"/>
        <v>0</v>
      </c>
      <c r="N73" s="127"/>
      <c r="O73" s="127"/>
    </row>
    <row r="74" spans="2:15" ht="28.5" customHeight="1" x14ac:dyDescent="0.25">
      <c r="B74" s="537"/>
      <c r="C74" s="127"/>
      <c r="D74" s="154"/>
      <c r="E74" s="154"/>
      <c r="F74" s="154"/>
      <c r="G74" s="154"/>
      <c r="H74" s="154"/>
      <c r="I74" s="157"/>
      <c r="J74" s="154"/>
      <c r="K74" s="154"/>
      <c r="L74" s="127"/>
      <c r="M74" s="127">
        <f t="shared" si="4"/>
        <v>0</v>
      </c>
      <c r="N74" s="127"/>
      <c r="O74" s="127"/>
    </row>
    <row r="75" spans="2:15" ht="34.5" customHeight="1" x14ac:dyDescent="0.25">
      <c r="B75" s="538"/>
      <c r="C75" s="127"/>
      <c r="D75" s="154"/>
      <c r="E75" s="154"/>
      <c r="F75" s="154"/>
      <c r="G75" s="154"/>
      <c r="H75" s="154"/>
      <c r="I75" s="157"/>
      <c r="J75" s="154"/>
      <c r="K75" s="154"/>
      <c r="L75" s="127"/>
      <c r="M75" s="127">
        <f t="shared" si="4"/>
        <v>0</v>
      </c>
      <c r="N75" s="127"/>
      <c r="O75" s="127"/>
    </row>
    <row r="76" spans="2:15" ht="26.25" customHeight="1" thickBot="1" x14ac:dyDescent="0.3">
      <c r="C76" s="165"/>
      <c r="D76" s="165"/>
      <c r="E76" s="159"/>
      <c r="F76" s="159"/>
      <c r="G76" s="159"/>
      <c r="H76" s="159"/>
      <c r="I76" s="159"/>
      <c r="J76" s="159"/>
      <c r="K76" s="159"/>
      <c r="L76" s="165"/>
    </row>
    <row r="77" spans="2:15" ht="15" customHeight="1" x14ac:dyDescent="0.25">
      <c r="B77" s="527" t="s">
        <v>249</v>
      </c>
      <c r="C77" s="528"/>
      <c r="D77" s="528"/>
      <c r="E77" s="528"/>
      <c r="F77" s="528"/>
      <c r="G77" s="528"/>
      <c r="H77" s="528"/>
      <c r="I77" s="528"/>
      <c r="J77" s="528"/>
      <c r="K77" s="528"/>
      <c r="L77" s="528"/>
      <c r="M77" s="528"/>
      <c r="N77" s="528"/>
      <c r="O77" s="529"/>
    </row>
    <row r="78" spans="2:15" ht="15" customHeight="1" x14ac:dyDescent="0.25">
      <c r="B78" s="530"/>
      <c r="C78" s="531"/>
      <c r="D78" s="531"/>
      <c r="E78" s="531"/>
      <c r="F78" s="531"/>
      <c r="G78" s="531"/>
      <c r="H78" s="531"/>
      <c r="I78" s="531"/>
      <c r="J78" s="531"/>
      <c r="K78" s="531"/>
      <c r="L78" s="531"/>
      <c r="M78" s="531"/>
      <c r="N78" s="531"/>
      <c r="O78" s="532"/>
    </row>
    <row r="79" spans="2:15" ht="15.75" customHeight="1" thickBot="1" x14ac:dyDescent="0.3">
      <c r="B79" s="533"/>
      <c r="C79" s="534"/>
      <c r="D79" s="534"/>
      <c r="E79" s="534"/>
      <c r="F79" s="534"/>
      <c r="G79" s="534"/>
      <c r="H79" s="534"/>
      <c r="I79" s="534"/>
      <c r="J79" s="534"/>
      <c r="K79" s="534"/>
      <c r="L79" s="534"/>
      <c r="M79" s="534"/>
      <c r="N79" s="534"/>
      <c r="O79" s="535"/>
    </row>
    <row r="80" spans="2:15" ht="36.75" customHeight="1" x14ac:dyDescent="0.25">
      <c r="B80" s="522" t="s">
        <v>296</v>
      </c>
      <c r="C80" s="517" t="s">
        <v>63</v>
      </c>
      <c r="D80" s="517" t="s">
        <v>250</v>
      </c>
      <c r="E80" s="519" t="s">
        <v>291</v>
      </c>
      <c r="F80" s="520"/>
      <c r="G80" s="520"/>
      <c r="H80" s="520"/>
      <c r="I80" s="520"/>
      <c r="J80" s="520"/>
      <c r="K80" s="521"/>
      <c r="L80" s="517" t="s">
        <v>251</v>
      </c>
      <c r="M80" s="522" t="s">
        <v>297</v>
      </c>
      <c r="N80" s="522" t="s">
        <v>308</v>
      </c>
      <c r="O80" s="522" t="s">
        <v>309</v>
      </c>
    </row>
    <row r="81" spans="2:15" ht="75" x14ac:dyDescent="0.25">
      <c r="B81" s="523"/>
      <c r="C81" s="518"/>
      <c r="D81" s="518"/>
      <c r="E81" s="204" t="s">
        <v>283</v>
      </c>
      <c r="F81" s="204" t="s">
        <v>284</v>
      </c>
      <c r="G81" s="204" t="s">
        <v>286</v>
      </c>
      <c r="H81" s="204" t="s">
        <v>285</v>
      </c>
      <c r="I81" s="204" t="s">
        <v>287</v>
      </c>
      <c r="J81" s="204" t="s">
        <v>289</v>
      </c>
      <c r="K81" s="204" t="s">
        <v>288</v>
      </c>
      <c r="L81" s="518"/>
      <c r="M81" s="523"/>
      <c r="N81" s="523"/>
      <c r="O81" s="523"/>
    </row>
    <row r="82" spans="2:15" ht="48" customHeight="1" x14ac:dyDescent="0.25">
      <c r="B82" s="536">
        <v>6</v>
      </c>
      <c r="C82" s="127"/>
      <c r="D82" s="154"/>
      <c r="E82" s="154"/>
      <c r="F82" s="154"/>
      <c r="G82" s="154"/>
      <c r="H82" s="154"/>
      <c r="I82" s="157"/>
      <c r="J82" s="154"/>
      <c r="K82" s="154"/>
      <c r="L82" s="129"/>
      <c r="M82" s="127">
        <f>SUM(E82:K82)</f>
        <v>0</v>
      </c>
      <c r="N82" s="127"/>
      <c r="O82" s="127"/>
    </row>
    <row r="83" spans="2:15" ht="37.5" customHeight="1" x14ac:dyDescent="0.25">
      <c r="B83" s="537"/>
      <c r="C83" s="127"/>
      <c r="D83" s="154"/>
      <c r="E83" s="154"/>
      <c r="F83" s="154"/>
      <c r="G83" s="154"/>
      <c r="H83" s="154"/>
      <c r="I83" s="157"/>
      <c r="J83" s="154"/>
      <c r="K83" s="154"/>
      <c r="L83" s="127"/>
      <c r="M83" s="127">
        <f t="shared" ref="M83:M89" si="5">SUM(E83:K83)</f>
        <v>0</v>
      </c>
      <c r="N83" s="127"/>
      <c r="O83" s="127"/>
    </row>
    <row r="84" spans="2:15" ht="50.25" customHeight="1" x14ac:dyDescent="0.25">
      <c r="B84" s="537"/>
      <c r="C84" s="127"/>
      <c r="D84" s="154"/>
      <c r="E84" s="154"/>
      <c r="F84" s="154"/>
      <c r="G84" s="154"/>
      <c r="H84" s="154"/>
      <c r="I84" s="157"/>
      <c r="J84" s="154"/>
      <c r="K84" s="154"/>
      <c r="L84" s="127"/>
      <c r="M84" s="127">
        <f t="shared" si="5"/>
        <v>0</v>
      </c>
      <c r="N84" s="127"/>
      <c r="O84" s="127"/>
    </row>
    <row r="85" spans="2:15" ht="44.25" customHeight="1" x14ac:dyDescent="0.25">
      <c r="B85" s="537"/>
      <c r="C85" s="127"/>
      <c r="D85" s="154"/>
      <c r="E85" s="154"/>
      <c r="F85" s="154"/>
      <c r="G85" s="154"/>
      <c r="H85" s="154"/>
      <c r="I85" s="157"/>
      <c r="J85" s="154"/>
      <c r="K85" s="154"/>
      <c r="L85" s="127"/>
      <c r="M85" s="127">
        <f t="shared" si="5"/>
        <v>0</v>
      </c>
      <c r="N85" s="127"/>
      <c r="O85" s="127"/>
    </row>
    <row r="86" spans="2:15" ht="48" customHeight="1" x14ac:dyDescent="0.25">
      <c r="B86" s="537"/>
      <c r="C86" s="127"/>
      <c r="D86" s="154"/>
      <c r="E86" s="154"/>
      <c r="F86" s="154"/>
      <c r="G86" s="154"/>
      <c r="H86" s="154"/>
      <c r="I86" s="157"/>
      <c r="J86" s="154"/>
      <c r="K86" s="154"/>
      <c r="L86" s="127"/>
      <c r="M86" s="127">
        <f t="shared" si="5"/>
        <v>0</v>
      </c>
      <c r="N86" s="127"/>
      <c r="O86" s="127"/>
    </row>
    <row r="87" spans="2:15" ht="48.75" customHeight="1" x14ac:dyDescent="0.25">
      <c r="B87" s="537"/>
      <c r="C87" s="127"/>
      <c r="D87" s="154"/>
      <c r="E87" s="154"/>
      <c r="F87" s="154"/>
      <c r="G87" s="154"/>
      <c r="H87" s="154"/>
      <c r="I87" s="157"/>
      <c r="J87" s="154"/>
      <c r="K87" s="154"/>
      <c r="L87" s="127"/>
      <c r="M87" s="127">
        <f t="shared" si="5"/>
        <v>0</v>
      </c>
      <c r="N87" s="127"/>
      <c r="O87" s="127"/>
    </row>
    <row r="88" spans="2:15" ht="43.5" customHeight="1" x14ac:dyDescent="0.25">
      <c r="B88" s="537"/>
      <c r="C88" s="127"/>
      <c r="D88" s="154"/>
      <c r="E88" s="154"/>
      <c r="F88" s="154"/>
      <c r="G88" s="154"/>
      <c r="H88" s="154"/>
      <c r="I88" s="157"/>
      <c r="J88" s="154"/>
      <c r="K88" s="154"/>
      <c r="L88" s="127"/>
      <c r="M88" s="127">
        <f t="shared" si="5"/>
        <v>0</v>
      </c>
      <c r="N88" s="127"/>
      <c r="O88" s="127"/>
    </row>
    <row r="89" spans="2:15" ht="49.5" customHeight="1" x14ac:dyDescent="0.25">
      <c r="B89" s="538"/>
      <c r="C89" s="127"/>
      <c r="D89" s="154"/>
      <c r="E89" s="154"/>
      <c r="F89" s="154"/>
      <c r="G89" s="154"/>
      <c r="H89" s="154"/>
      <c r="I89" s="157"/>
      <c r="J89" s="154"/>
      <c r="K89" s="154"/>
      <c r="L89" s="127"/>
      <c r="M89" s="127">
        <f t="shared" si="5"/>
        <v>0</v>
      </c>
      <c r="N89" s="127"/>
      <c r="O89" s="127"/>
    </row>
    <row r="90" spans="2:15" ht="15.75" thickBot="1" x14ac:dyDescent="0.3">
      <c r="C90" s="160"/>
      <c r="D90" s="164"/>
      <c r="E90" s="161"/>
      <c r="F90" s="161"/>
      <c r="G90" s="161"/>
      <c r="H90" s="161"/>
      <c r="I90" s="161"/>
      <c r="J90" s="161"/>
      <c r="K90" s="161"/>
      <c r="L90" s="160"/>
    </row>
    <row r="91" spans="2:15" ht="15" customHeight="1" x14ac:dyDescent="0.25">
      <c r="B91" s="527" t="s">
        <v>249</v>
      </c>
      <c r="C91" s="528"/>
      <c r="D91" s="528"/>
      <c r="E91" s="528"/>
      <c r="F91" s="528"/>
      <c r="G91" s="528"/>
      <c r="H91" s="528"/>
      <c r="I91" s="528"/>
      <c r="J91" s="528"/>
      <c r="K91" s="528"/>
      <c r="L91" s="528"/>
      <c r="M91" s="528"/>
      <c r="N91" s="528"/>
      <c r="O91" s="529"/>
    </row>
    <row r="92" spans="2:15" ht="15" customHeight="1" x14ac:dyDescent="0.25">
      <c r="B92" s="530"/>
      <c r="C92" s="531"/>
      <c r="D92" s="531"/>
      <c r="E92" s="531"/>
      <c r="F92" s="531"/>
      <c r="G92" s="531"/>
      <c r="H92" s="531"/>
      <c r="I92" s="531"/>
      <c r="J92" s="531"/>
      <c r="K92" s="531"/>
      <c r="L92" s="531"/>
      <c r="M92" s="531"/>
      <c r="N92" s="531"/>
      <c r="O92" s="532"/>
    </row>
    <row r="93" spans="2:15" ht="15.75" customHeight="1" thickBot="1" x14ac:dyDescent="0.3">
      <c r="B93" s="533"/>
      <c r="C93" s="534"/>
      <c r="D93" s="534"/>
      <c r="E93" s="534"/>
      <c r="F93" s="534"/>
      <c r="G93" s="534"/>
      <c r="H93" s="534"/>
      <c r="I93" s="534"/>
      <c r="J93" s="534"/>
      <c r="K93" s="534"/>
      <c r="L93" s="534"/>
      <c r="M93" s="534"/>
      <c r="N93" s="534"/>
      <c r="O93" s="535"/>
    </row>
    <row r="94" spans="2:15" ht="45" customHeight="1" x14ac:dyDescent="0.25">
      <c r="B94" s="522" t="s">
        <v>296</v>
      </c>
      <c r="C94" s="517" t="s">
        <v>63</v>
      </c>
      <c r="D94" s="517" t="s">
        <v>250</v>
      </c>
      <c r="E94" s="519" t="s">
        <v>291</v>
      </c>
      <c r="F94" s="520"/>
      <c r="G94" s="520"/>
      <c r="H94" s="520"/>
      <c r="I94" s="520"/>
      <c r="J94" s="520"/>
      <c r="K94" s="521"/>
      <c r="L94" s="517" t="s">
        <v>251</v>
      </c>
      <c r="M94" s="522" t="s">
        <v>297</v>
      </c>
      <c r="N94" s="522" t="s">
        <v>308</v>
      </c>
      <c r="O94" s="522" t="s">
        <v>309</v>
      </c>
    </row>
    <row r="95" spans="2:15" ht="75" x14ac:dyDescent="0.25">
      <c r="B95" s="523"/>
      <c r="C95" s="518"/>
      <c r="D95" s="518"/>
      <c r="E95" s="204" t="s">
        <v>283</v>
      </c>
      <c r="F95" s="204" t="s">
        <v>284</v>
      </c>
      <c r="G95" s="204" t="s">
        <v>286</v>
      </c>
      <c r="H95" s="204" t="s">
        <v>285</v>
      </c>
      <c r="I95" s="204" t="s">
        <v>287</v>
      </c>
      <c r="J95" s="204" t="s">
        <v>289</v>
      </c>
      <c r="K95" s="204" t="s">
        <v>288</v>
      </c>
      <c r="L95" s="518"/>
      <c r="M95" s="523"/>
      <c r="N95" s="523"/>
      <c r="O95" s="523"/>
    </row>
    <row r="96" spans="2:15" ht="55.5" customHeight="1" x14ac:dyDescent="0.25">
      <c r="B96" s="536">
        <v>7</v>
      </c>
      <c r="C96" s="127"/>
      <c r="D96" s="154"/>
      <c r="E96" s="154"/>
      <c r="F96" s="154"/>
      <c r="G96" s="154"/>
      <c r="H96" s="154"/>
      <c r="I96" s="157"/>
      <c r="J96" s="154"/>
      <c r="K96" s="154"/>
      <c r="L96" s="129"/>
      <c r="M96" s="127">
        <f>SUM(E96:K96)</f>
        <v>0</v>
      </c>
      <c r="N96" s="127"/>
      <c r="O96" s="127"/>
    </row>
    <row r="97" spans="2:15" ht="39.75" customHeight="1" x14ac:dyDescent="0.25">
      <c r="B97" s="537"/>
      <c r="C97" s="127"/>
      <c r="D97" s="154"/>
      <c r="E97" s="154"/>
      <c r="F97" s="154"/>
      <c r="G97" s="154"/>
      <c r="H97" s="154"/>
      <c r="I97" s="157"/>
      <c r="J97" s="154"/>
      <c r="K97" s="154"/>
      <c r="L97" s="127"/>
      <c r="M97" s="127">
        <f t="shared" ref="M97:M103" si="6">SUM(E97:K97)</f>
        <v>0</v>
      </c>
      <c r="N97" s="127"/>
      <c r="O97" s="127"/>
    </row>
    <row r="98" spans="2:15" ht="37.5" customHeight="1" x14ac:dyDescent="0.25">
      <c r="B98" s="537"/>
      <c r="C98" s="127"/>
      <c r="D98" s="154"/>
      <c r="E98" s="154"/>
      <c r="F98" s="154"/>
      <c r="G98" s="154"/>
      <c r="H98" s="154"/>
      <c r="I98" s="157"/>
      <c r="J98" s="154"/>
      <c r="K98" s="154"/>
      <c r="L98" s="127"/>
      <c r="M98" s="127">
        <f t="shared" si="6"/>
        <v>0</v>
      </c>
      <c r="N98" s="127"/>
      <c r="O98" s="127"/>
    </row>
    <row r="99" spans="2:15" ht="38.25" customHeight="1" x14ac:dyDescent="0.25">
      <c r="B99" s="537"/>
      <c r="C99" s="127"/>
      <c r="D99" s="154"/>
      <c r="E99" s="154"/>
      <c r="F99" s="154"/>
      <c r="G99" s="154"/>
      <c r="H99" s="154"/>
      <c r="I99" s="157"/>
      <c r="J99" s="154"/>
      <c r="K99" s="154"/>
      <c r="L99" s="127"/>
      <c r="M99" s="127">
        <f t="shared" si="6"/>
        <v>0</v>
      </c>
      <c r="N99" s="127"/>
      <c r="O99" s="127"/>
    </row>
    <row r="100" spans="2:15" ht="40.5" customHeight="1" x14ac:dyDescent="0.25">
      <c r="B100" s="537"/>
      <c r="C100" s="127"/>
      <c r="D100" s="154"/>
      <c r="E100" s="154"/>
      <c r="F100" s="154"/>
      <c r="G100" s="154"/>
      <c r="H100" s="154"/>
      <c r="I100" s="157"/>
      <c r="J100" s="154"/>
      <c r="K100" s="154"/>
      <c r="L100" s="127"/>
      <c r="M100" s="127">
        <f t="shared" si="6"/>
        <v>0</v>
      </c>
      <c r="N100" s="127"/>
      <c r="O100" s="127"/>
    </row>
    <row r="101" spans="2:15" ht="37.5" customHeight="1" x14ac:dyDescent="0.25">
      <c r="B101" s="537"/>
      <c r="C101" s="127"/>
      <c r="D101" s="154"/>
      <c r="E101" s="154"/>
      <c r="F101" s="154"/>
      <c r="G101" s="154"/>
      <c r="H101" s="154"/>
      <c r="I101" s="157"/>
      <c r="J101" s="154"/>
      <c r="K101" s="154"/>
      <c r="L101" s="127"/>
      <c r="M101" s="127">
        <f t="shared" si="6"/>
        <v>0</v>
      </c>
      <c r="N101" s="127"/>
      <c r="O101" s="127"/>
    </row>
    <row r="102" spans="2:15" ht="45" customHeight="1" x14ac:dyDescent="0.25">
      <c r="B102" s="537"/>
      <c r="C102" s="127"/>
      <c r="D102" s="154"/>
      <c r="E102" s="154"/>
      <c r="F102" s="154"/>
      <c r="G102" s="154"/>
      <c r="H102" s="154"/>
      <c r="I102" s="157"/>
      <c r="J102" s="154"/>
      <c r="K102" s="154"/>
      <c r="L102" s="127"/>
      <c r="M102" s="127">
        <f t="shared" si="6"/>
        <v>0</v>
      </c>
      <c r="N102" s="127"/>
      <c r="O102" s="127"/>
    </row>
    <row r="103" spans="2:15" ht="44.25" customHeight="1" x14ac:dyDescent="0.25">
      <c r="B103" s="538"/>
      <c r="C103" s="127"/>
      <c r="D103" s="154"/>
      <c r="E103" s="154"/>
      <c r="F103" s="154"/>
      <c r="G103" s="154"/>
      <c r="H103" s="154"/>
      <c r="I103" s="157"/>
      <c r="J103" s="154"/>
      <c r="K103" s="154"/>
      <c r="L103" s="127"/>
      <c r="M103" s="127">
        <f t="shared" si="6"/>
        <v>0</v>
      </c>
      <c r="N103" s="127"/>
      <c r="O103" s="127"/>
    </row>
    <row r="104" spans="2:15" ht="15.75" thickBot="1" x14ac:dyDescent="0.3">
      <c r="C104" s="160"/>
      <c r="D104" s="164"/>
      <c r="E104" s="161"/>
      <c r="F104" s="161"/>
      <c r="G104" s="161"/>
      <c r="H104" s="161"/>
      <c r="I104" s="161"/>
      <c r="J104" s="161"/>
      <c r="K104" s="161"/>
      <c r="L104" s="160"/>
    </row>
    <row r="105" spans="2:15" ht="15" customHeight="1" x14ac:dyDescent="0.25">
      <c r="B105" s="527" t="s">
        <v>249</v>
      </c>
      <c r="C105" s="528"/>
      <c r="D105" s="528"/>
      <c r="E105" s="528"/>
      <c r="F105" s="528"/>
      <c r="G105" s="528"/>
      <c r="H105" s="528"/>
      <c r="I105" s="528"/>
      <c r="J105" s="528"/>
      <c r="K105" s="528"/>
      <c r="L105" s="528"/>
      <c r="M105" s="528"/>
      <c r="N105" s="528"/>
      <c r="O105" s="529"/>
    </row>
    <row r="106" spans="2:15" ht="15" customHeight="1" x14ac:dyDescent="0.25">
      <c r="B106" s="530"/>
      <c r="C106" s="531"/>
      <c r="D106" s="531"/>
      <c r="E106" s="531"/>
      <c r="F106" s="531"/>
      <c r="G106" s="531"/>
      <c r="H106" s="531"/>
      <c r="I106" s="531"/>
      <c r="J106" s="531"/>
      <c r="K106" s="531"/>
      <c r="L106" s="531"/>
      <c r="M106" s="531"/>
      <c r="N106" s="531"/>
      <c r="O106" s="532"/>
    </row>
    <row r="107" spans="2:15" ht="35.25" customHeight="1" thickBot="1" x14ac:dyDescent="0.3">
      <c r="B107" s="533"/>
      <c r="C107" s="534"/>
      <c r="D107" s="534"/>
      <c r="E107" s="534"/>
      <c r="F107" s="534"/>
      <c r="G107" s="534"/>
      <c r="H107" s="534"/>
      <c r="I107" s="534"/>
      <c r="J107" s="534"/>
      <c r="K107" s="534"/>
      <c r="L107" s="534"/>
      <c r="M107" s="534"/>
      <c r="N107" s="534"/>
      <c r="O107" s="535"/>
    </row>
    <row r="108" spans="2:15" ht="41.25" customHeight="1" x14ac:dyDescent="0.25">
      <c r="B108" s="522" t="s">
        <v>296</v>
      </c>
      <c r="C108" s="517" t="s">
        <v>63</v>
      </c>
      <c r="D108" s="517" t="s">
        <v>250</v>
      </c>
      <c r="E108" s="519" t="s">
        <v>291</v>
      </c>
      <c r="F108" s="520"/>
      <c r="G108" s="520"/>
      <c r="H108" s="520"/>
      <c r="I108" s="520"/>
      <c r="J108" s="520"/>
      <c r="K108" s="521"/>
      <c r="L108" s="517" t="s">
        <v>251</v>
      </c>
      <c r="M108" s="522" t="s">
        <v>297</v>
      </c>
      <c r="N108" s="522" t="s">
        <v>308</v>
      </c>
      <c r="O108" s="522" t="s">
        <v>309</v>
      </c>
    </row>
    <row r="109" spans="2:15" ht="75" x14ac:dyDescent="0.25">
      <c r="B109" s="523"/>
      <c r="C109" s="518"/>
      <c r="D109" s="518"/>
      <c r="E109" s="204" t="s">
        <v>283</v>
      </c>
      <c r="F109" s="204" t="s">
        <v>284</v>
      </c>
      <c r="G109" s="204" t="s">
        <v>286</v>
      </c>
      <c r="H109" s="204" t="s">
        <v>285</v>
      </c>
      <c r="I109" s="204" t="s">
        <v>287</v>
      </c>
      <c r="J109" s="204" t="s">
        <v>289</v>
      </c>
      <c r="K109" s="204" t="s">
        <v>288</v>
      </c>
      <c r="L109" s="518"/>
      <c r="M109" s="523"/>
      <c r="N109" s="523"/>
      <c r="O109" s="523"/>
    </row>
    <row r="110" spans="2:15" ht="52.5" customHeight="1" x14ac:dyDescent="0.25">
      <c r="B110" s="536">
        <v>8</v>
      </c>
      <c r="C110" s="127"/>
      <c r="D110" s="154"/>
      <c r="E110" s="154"/>
      <c r="F110" s="154"/>
      <c r="G110" s="154"/>
      <c r="H110" s="154"/>
      <c r="I110" s="157"/>
      <c r="J110" s="154"/>
      <c r="K110" s="154"/>
      <c r="L110" s="129"/>
      <c r="M110" s="127">
        <f>SUM(E110:K110)</f>
        <v>0</v>
      </c>
      <c r="N110" s="127"/>
      <c r="O110" s="127"/>
    </row>
    <row r="111" spans="2:15" ht="43.5" customHeight="1" x14ac:dyDescent="0.25">
      <c r="B111" s="537"/>
      <c r="C111" s="127"/>
      <c r="D111" s="154"/>
      <c r="E111" s="154"/>
      <c r="F111" s="154"/>
      <c r="G111" s="154"/>
      <c r="H111" s="154"/>
      <c r="I111" s="157"/>
      <c r="J111" s="154"/>
      <c r="K111" s="154"/>
      <c r="L111" s="127"/>
      <c r="M111" s="127">
        <f t="shared" ref="M111:M117" si="7">SUM(E111:K111)</f>
        <v>0</v>
      </c>
      <c r="N111" s="127"/>
      <c r="O111" s="127"/>
    </row>
    <row r="112" spans="2:15" ht="40.5" customHeight="1" x14ac:dyDescent="0.25">
      <c r="B112" s="537"/>
      <c r="C112" s="127"/>
      <c r="D112" s="154"/>
      <c r="E112" s="154"/>
      <c r="F112" s="154"/>
      <c r="G112" s="154"/>
      <c r="H112" s="154"/>
      <c r="I112" s="157"/>
      <c r="J112" s="154"/>
      <c r="K112" s="154"/>
      <c r="L112" s="127"/>
      <c r="M112" s="127">
        <f t="shared" si="7"/>
        <v>0</v>
      </c>
      <c r="N112" s="127"/>
      <c r="O112" s="127"/>
    </row>
    <row r="113" spans="2:15" ht="40.5" customHeight="1" x14ac:dyDescent="0.25">
      <c r="B113" s="537"/>
      <c r="C113" s="127"/>
      <c r="D113" s="154"/>
      <c r="E113" s="154"/>
      <c r="F113" s="154"/>
      <c r="G113" s="154"/>
      <c r="H113" s="154"/>
      <c r="I113" s="157"/>
      <c r="J113" s="154"/>
      <c r="K113" s="154"/>
      <c r="L113" s="127"/>
      <c r="M113" s="127">
        <f t="shared" si="7"/>
        <v>0</v>
      </c>
      <c r="N113" s="127"/>
      <c r="O113" s="127"/>
    </row>
    <row r="114" spans="2:15" ht="48" customHeight="1" x14ac:dyDescent="0.25">
      <c r="B114" s="537"/>
      <c r="C114" s="127"/>
      <c r="D114" s="154"/>
      <c r="E114" s="154"/>
      <c r="F114" s="154"/>
      <c r="G114" s="154"/>
      <c r="H114" s="154"/>
      <c r="I114" s="157"/>
      <c r="J114" s="154"/>
      <c r="K114" s="154"/>
      <c r="L114" s="127"/>
      <c r="M114" s="127">
        <f t="shared" si="7"/>
        <v>0</v>
      </c>
      <c r="N114" s="127"/>
      <c r="O114" s="127"/>
    </row>
    <row r="115" spans="2:15" ht="37.5" customHeight="1" x14ac:dyDescent="0.25">
      <c r="B115" s="537"/>
      <c r="C115" s="127"/>
      <c r="D115" s="154"/>
      <c r="E115" s="154"/>
      <c r="F115" s="154"/>
      <c r="G115" s="154"/>
      <c r="H115" s="154"/>
      <c r="I115" s="157"/>
      <c r="J115" s="154"/>
      <c r="K115" s="154"/>
      <c r="L115" s="127"/>
      <c r="M115" s="127">
        <f t="shared" si="7"/>
        <v>0</v>
      </c>
      <c r="N115" s="127"/>
      <c r="O115" s="127"/>
    </row>
    <row r="116" spans="2:15" ht="45.75" customHeight="1" x14ac:dyDescent="0.25">
      <c r="B116" s="537"/>
      <c r="C116" s="127"/>
      <c r="D116" s="154"/>
      <c r="E116" s="154"/>
      <c r="F116" s="154"/>
      <c r="G116" s="154"/>
      <c r="H116" s="154"/>
      <c r="I116" s="157"/>
      <c r="J116" s="154"/>
      <c r="K116" s="154"/>
      <c r="L116" s="127"/>
      <c r="M116" s="127">
        <f t="shared" si="7"/>
        <v>0</v>
      </c>
      <c r="N116" s="127"/>
      <c r="O116" s="127"/>
    </row>
    <row r="117" spans="2:15" ht="51.75" customHeight="1" x14ac:dyDescent="0.25">
      <c r="B117" s="538"/>
      <c r="C117" s="127"/>
      <c r="D117" s="154"/>
      <c r="E117" s="154"/>
      <c r="F117" s="154"/>
      <c r="G117" s="154"/>
      <c r="H117" s="154"/>
      <c r="I117" s="157"/>
      <c r="J117" s="154"/>
      <c r="K117" s="154"/>
      <c r="L117" s="127"/>
      <c r="M117" s="127">
        <f t="shared" si="7"/>
        <v>0</v>
      </c>
      <c r="N117" s="127"/>
      <c r="O117" s="127"/>
    </row>
    <row r="118" spans="2:15" ht="25.5" customHeight="1" thickBot="1" x14ac:dyDescent="0.3">
      <c r="C118" s="164"/>
      <c r="D118" s="164"/>
      <c r="E118" s="164"/>
      <c r="F118" s="164"/>
      <c r="G118" s="164"/>
      <c r="H118" s="164"/>
      <c r="I118" s="164"/>
      <c r="J118" s="164"/>
      <c r="K118" s="164"/>
      <c r="L118" s="160"/>
    </row>
    <row r="119" spans="2:15" ht="15" customHeight="1" x14ac:dyDescent="0.25">
      <c r="B119" s="527" t="s">
        <v>249</v>
      </c>
      <c r="C119" s="528"/>
      <c r="D119" s="528"/>
      <c r="E119" s="528"/>
      <c r="F119" s="528"/>
      <c r="G119" s="528"/>
      <c r="H119" s="528"/>
      <c r="I119" s="528"/>
      <c r="J119" s="528"/>
      <c r="K119" s="528"/>
      <c r="L119" s="528"/>
      <c r="M119" s="528"/>
      <c r="N119" s="528"/>
      <c r="O119" s="529"/>
    </row>
    <row r="120" spans="2:15" ht="15" customHeight="1" x14ac:dyDescent="0.25">
      <c r="B120" s="530"/>
      <c r="C120" s="531"/>
      <c r="D120" s="531"/>
      <c r="E120" s="531"/>
      <c r="F120" s="531"/>
      <c r="G120" s="531"/>
      <c r="H120" s="531"/>
      <c r="I120" s="531"/>
      <c r="J120" s="531"/>
      <c r="K120" s="531"/>
      <c r="L120" s="531"/>
      <c r="M120" s="531"/>
      <c r="N120" s="531"/>
      <c r="O120" s="532"/>
    </row>
    <row r="121" spans="2:15" ht="15.75" customHeight="1" thickBot="1" x14ac:dyDescent="0.3">
      <c r="B121" s="533"/>
      <c r="C121" s="534"/>
      <c r="D121" s="534"/>
      <c r="E121" s="534"/>
      <c r="F121" s="534"/>
      <c r="G121" s="534"/>
      <c r="H121" s="534"/>
      <c r="I121" s="534"/>
      <c r="J121" s="534"/>
      <c r="K121" s="534"/>
      <c r="L121" s="534"/>
      <c r="M121" s="534"/>
      <c r="N121" s="534"/>
      <c r="O121" s="535"/>
    </row>
    <row r="122" spans="2:15" ht="43.5" customHeight="1" x14ac:dyDescent="0.25">
      <c r="B122" s="522" t="s">
        <v>296</v>
      </c>
      <c r="C122" s="517" t="s">
        <v>63</v>
      </c>
      <c r="D122" s="517" t="s">
        <v>250</v>
      </c>
      <c r="E122" s="519" t="s">
        <v>291</v>
      </c>
      <c r="F122" s="520"/>
      <c r="G122" s="520"/>
      <c r="H122" s="520"/>
      <c r="I122" s="520"/>
      <c r="J122" s="520"/>
      <c r="K122" s="521"/>
      <c r="L122" s="517" t="s">
        <v>251</v>
      </c>
      <c r="M122" s="522" t="s">
        <v>297</v>
      </c>
      <c r="N122" s="522" t="s">
        <v>308</v>
      </c>
      <c r="O122" s="522" t="s">
        <v>309</v>
      </c>
    </row>
    <row r="123" spans="2:15" ht="75" x14ac:dyDescent="0.25">
      <c r="B123" s="523"/>
      <c r="C123" s="518"/>
      <c r="D123" s="518"/>
      <c r="E123" s="204" t="s">
        <v>283</v>
      </c>
      <c r="F123" s="204" t="s">
        <v>284</v>
      </c>
      <c r="G123" s="204" t="s">
        <v>286</v>
      </c>
      <c r="H123" s="204" t="s">
        <v>285</v>
      </c>
      <c r="I123" s="204" t="s">
        <v>287</v>
      </c>
      <c r="J123" s="204" t="s">
        <v>289</v>
      </c>
      <c r="K123" s="204" t="s">
        <v>288</v>
      </c>
      <c r="L123" s="518"/>
      <c r="M123" s="523"/>
      <c r="N123" s="523"/>
      <c r="O123" s="523"/>
    </row>
    <row r="124" spans="2:15" ht="47.25" customHeight="1" x14ac:dyDescent="0.25">
      <c r="B124" s="536">
        <v>9</v>
      </c>
      <c r="C124" s="127"/>
      <c r="D124" s="154"/>
      <c r="E124" s="154"/>
      <c r="F124" s="154"/>
      <c r="G124" s="154"/>
      <c r="H124" s="154"/>
      <c r="I124" s="157"/>
      <c r="J124" s="154"/>
      <c r="K124" s="154"/>
      <c r="L124" s="129"/>
      <c r="M124" s="127">
        <f>SUM(E124:K124)</f>
        <v>0</v>
      </c>
      <c r="N124" s="127"/>
      <c r="O124" s="127"/>
    </row>
    <row r="125" spans="2:15" ht="39.75" customHeight="1" x14ac:dyDescent="0.25">
      <c r="B125" s="537"/>
      <c r="C125" s="127"/>
      <c r="D125" s="154"/>
      <c r="E125" s="154"/>
      <c r="F125" s="154"/>
      <c r="G125" s="154"/>
      <c r="H125" s="154"/>
      <c r="I125" s="157"/>
      <c r="J125" s="154"/>
      <c r="K125" s="154"/>
      <c r="L125" s="127"/>
      <c r="M125" s="127">
        <f t="shared" ref="M125:M131" si="8">SUM(E125:K125)</f>
        <v>0</v>
      </c>
      <c r="N125" s="127"/>
      <c r="O125" s="127"/>
    </row>
    <row r="126" spans="2:15" ht="40.5" customHeight="1" x14ac:dyDescent="0.25">
      <c r="B126" s="537"/>
      <c r="C126" s="127"/>
      <c r="D126" s="154"/>
      <c r="E126" s="154"/>
      <c r="F126" s="154"/>
      <c r="G126" s="154"/>
      <c r="H126" s="154"/>
      <c r="I126" s="157"/>
      <c r="J126" s="154"/>
      <c r="K126" s="154"/>
      <c r="L126" s="127"/>
      <c r="M126" s="127">
        <f t="shared" si="8"/>
        <v>0</v>
      </c>
      <c r="N126" s="127"/>
      <c r="O126" s="127"/>
    </row>
    <row r="127" spans="2:15" ht="40.5" customHeight="1" x14ac:dyDescent="0.25">
      <c r="B127" s="537"/>
      <c r="C127" s="127"/>
      <c r="D127" s="154"/>
      <c r="E127" s="154"/>
      <c r="F127" s="154"/>
      <c r="G127" s="154"/>
      <c r="H127" s="154"/>
      <c r="I127" s="157"/>
      <c r="J127" s="154"/>
      <c r="K127" s="154"/>
      <c r="L127" s="127"/>
      <c r="M127" s="127">
        <f t="shared" si="8"/>
        <v>0</v>
      </c>
      <c r="N127" s="127"/>
      <c r="O127" s="127"/>
    </row>
    <row r="128" spans="2:15" ht="47.25" customHeight="1" x14ac:dyDescent="0.25">
      <c r="B128" s="537"/>
      <c r="C128" s="127"/>
      <c r="D128" s="154"/>
      <c r="E128" s="154"/>
      <c r="F128" s="154"/>
      <c r="G128" s="154"/>
      <c r="H128" s="154"/>
      <c r="I128" s="157"/>
      <c r="J128" s="154"/>
      <c r="K128" s="154"/>
      <c r="L128" s="127"/>
      <c r="M128" s="127">
        <f t="shared" si="8"/>
        <v>0</v>
      </c>
      <c r="N128" s="127"/>
      <c r="O128" s="127"/>
    </row>
    <row r="129" spans="2:15" ht="41.25" customHeight="1" x14ac:dyDescent="0.25">
      <c r="B129" s="537"/>
      <c r="C129" s="127"/>
      <c r="D129" s="154"/>
      <c r="E129" s="154"/>
      <c r="F129" s="154"/>
      <c r="G129" s="154"/>
      <c r="H129" s="154"/>
      <c r="I129" s="157"/>
      <c r="J129" s="154"/>
      <c r="K129" s="154"/>
      <c r="L129" s="127"/>
      <c r="M129" s="127">
        <f t="shared" si="8"/>
        <v>0</v>
      </c>
      <c r="N129" s="127"/>
      <c r="O129" s="127"/>
    </row>
    <row r="130" spans="2:15" ht="41.25" customHeight="1" x14ac:dyDescent="0.25">
      <c r="B130" s="537"/>
      <c r="C130" s="127"/>
      <c r="D130" s="154"/>
      <c r="E130" s="154"/>
      <c r="F130" s="154"/>
      <c r="G130" s="154"/>
      <c r="H130" s="154"/>
      <c r="I130" s="157"/>
      <c r="J130" s="154"/>
      <c r="K130" s="154"/>
      <c r="L130" s="127"/>
      <c r="M130" s="127">
        <f t="shared" si="8"/>
        <v>0</v>
      </c>
      <c r="N130" s="127"/>
      <c r="O130" s="127"/>
    </row>
    <row r="131" spans="2:15" ht="41.25" customHeight="1" x14ac:dyDescent="0.25">
      <c r="B131" s="538"/>
      <c r="C131" s="127"/>
      <c r="D131" s="154"/>
      <c r="E131" s="154"/>
      <c r="F131" s="154"/>
      <c r="G131" s="154"/>
      <c r="H131" s="154"/>
      <c r="I131" s="157"/>
      <c r="J131" s="154"/>
      <c r="K131" s="154"/>
      <c r="L131" s="127"/>
      <c r="M131" s="127">
        <f t="shared" si="8"/>
        <v>0</v>
      </c>
      <c r="N131" s="127"/>
      <c r="O131" s="127"/>
    </row>
    <row r="132" spans="2:15" ht="15.75" thickBot="1" x14ac:dyDescent="0.3">
      <c r="C132" s="160"/>
      <c r="D132" s="164"/>
      <c r="E132" s="161"/>
      <c r="F132" s="161"/>
      <c r="G132" s="161"/>
      <c r="H132" s="161"/>
      <c r="I132" s="161"/>
      <c r="J132" s="161"/>
      <c r="K132" s="161"/>
      <c r="L132" s="162"/>
    </row>
    <row r="133" spans="2:15" ht="15" customHeight="1" x14ac:dyDescent="0.25">
      <c r="B133" s="527" t="s">
        <v>249</v>
      </c>
      <c r="C133" s="528"/>
      <c r="D133" s="528"/>
      <c r="E133" s="528"/>
      <c r="F133" s="528"/>
      <c r="G133" s="528"/>
      <c r="H133" s="528"/>
      <c r="I133" s="528"/>
      <c r="J133" s="528"/>
      <c r="K133" s="528"/>
      <c r="L133" s="528"/>
      <c r="M133" s="528"/>
      <c r="N133" s="528"/>
      <c r="O133" s="529"/>
    </row>
    <row r="134" spans="2:15" ht="15" customHeight="1" x14ac:dyDescent="0.25">
      <c r="B134" s="530"/>
      <c r="C134" s="531"/>
      <c r="D134" s="531"/>
      <c r="E134" s="531"/>
      <c r="F134" s="531"/>
      <c r="G134" s="531"/>
      <c r="H134" s="531"/>
      <c r="I134" s="531"/>
      <c r="J134" s="531"/>
      <c r="K134" s="531"/>
      <c r="L134" s="531"/>
      <c r="M134" s="531"/>
      <c r="N134" s="531"/>
      <c r="O134" s="532"/>
    </row>
    <row r="135" spans="2:15" ht="15.75" customHeight="1" thickBot="1" x14ac:dyDescent="0.3">
      <c r="B135" s="533"/>
      <c r="C135" s="534"/>
      <c r="D135" s="534"/>
      <c r="E135" s="534"/>
      <c r="F135" s="534"/>
      <c r="G135" s="534"/>
      <c r="H135" s="534"/>
      <c r="I135" s="534"/>
      <c r="J135" s="534"/>
      <c r="K135" s="534"/>
      <c r="L135" s="534"/>
      <c r="M135" s="534"/>
      <c r="N135" s="534"/>
      <c r="O135" s="535"/>
    </row>
    <row r="136" spans="2:15" ht="45.75" customHeight="1" x14ac:dyDescent="0.25">
      <c r="B136" s="522" t="s">
        <v>296</v>
      </c>
      <c r="C136" s="517" t="s">
        <v>63</v>
      </c>
      <c r="D136" s="517" t="s">
        <v>250</v>
      </c>
      <c r="E136" s="519" t="s">
        <v>291</v>
      </c>
      <c r="F136" s="520"/>
      <c r="G136" s="520"/>
      <c r="H136" s="520"/>
      <c r="I136" s="520"/>
      <c r="J136" s="520"/>
      <c r="K136" s="521"/>
      <c r="L136" s="517" t="s">
        <v>251</v>
      </c>
      <c r="M136" s="522" t="s">
        <v>297</v>
      </c>
      <c r="N136" s="522" t="s">
        <v>308</v>
      </c>
      <c r="O136" s="522" t="s">
        <v>309</v>
      </c>
    </row>
    <row r="137" spans="2:15" ht="75" x14ac:dyDescent="0.25">
      <c r="B137" s="523"/>
      <c r="C137" s="518"/>
      <c r="D137" s="518"/>
      <c r="E137" s="204" t="s">
        <v>283</v>
      </c>
      <c r="F137" s="204" t="s">
        <v>284</v>
      </c>
      <c r="G137" s="204" t="s">
        <v>286</v>
      </c>
      <c r="H137" s="204" t="s">
        <v>285</v>
      </c>
      <c r="I137" s="204" t="s">
        <v>287</v>
      </c>
      <c r="J137" s="204" t="s">
        <v>289</v>
      </c>
      <c r="K137" s="204" t="s">
        <v>288</v>
      </c>
      <c r="L137" s="518"/>
      <c r="M137" s="523"/>
      <c r="N137" s="523"/>
      <c r="O137" s="523"/>
    </row>
    <row r="138" spans="2:15" ht="47.25" customHeight="1" x14ac:dyDescent="0.25">
      <c r="B138" s="536">
        <v>10</v>
      </c>
      <c r="C138" s="127"/>
      <c r="D138" s="154"/>
      <c r="E138" s="154"/>
      <c r="F138" s="154"/>
      <c r="G138" s="154"/>
      <c r="H138" s="154"/>
      <c r="I138" s="157"/>
      <c r="J138" s="154"/>
      <c r="K138" s="154"/>
      <c r="L138" s="129"/>
      <c r="M138" s="127">
        <f>SUM(E138:K138)</f>
        <v>0</v>
      </c>
      <c r="N138" s="127"/>
      <c r="O138" s="127"/>
    </row>
    <row r="139" spans="2:15" ht="38.25" customHeight="1" x14ac:dyDescent="0.25">
      <c r="B139" s="537"/>
      <c r="C139" s="127"/>
      <c r="D139" s="154"/>
      <c r="E139" s="154"/>
      <c r="F139" s="154"/>
      <c r="G139" s="154"/>
      <c r="H139" s="154"/>
      <c r="I139" s="157"/>
      <c r="J139" s="154"/>
      <c r="K139" s="154"/>
      <c r="L139" s="127"/>
      <c r="M139" s="127">
        <f t="shared" ref="M139:M145" si="9">SUM(E139:K139)</f>
        <v>0</v>
      </c>
      <c r="N139" s="127"/>
      <c r="O139" s="127"/>
    </row>
    <row r="140" spans="2:15" ht="42" customHeight="1" x14ac:dyDescent="0.25">
      <c r="B140" s="537"/>
      <c r="C140" s="127"/>
      <c r="D140" s="154"/>
      <c r="E140" s="154"/>
      <c r="F140" s="154"/>
      <c r="G140" s="154"/>
      <c r="H140" s="154"/>
      <c r="I140" s="157"/>
      <c r="J140" s="154"/>
      <c r="K140" s="154"/>
      <c r="L140" s="127"/>
      <c r="M140" s="127">
        <f t="shared" si="9"/>
        <v>0</v>
      </c>
      <c r="N140" s="127"/>
      <c r="O140" s="127"/>
    </row>
    <row r="141" spans="2:15" ht="45" customHeight="1" x14ac:dyDescent="0.25">
      <c r="B141" s="537"/>
      <c r="C141" s="127"/>
      <c r="D141" s="154"/>
      <c r="E141" s="154"/>
      <c r="F141" s="154"/>
      <c r="G141" s="154"/>
      <c r="H141" s="154"/>
      <c r="I141" s="157"/>
      <c r="J141" s="154"/>
      <c r="K141" s="154"/>
      <c r="L141" s="127"/>
      <c r="M141" s="127">
        <f t="shared" si="9"/>
        <v>0</v>
      </c>
      <c r="N141" s="127"/>
      <c r="O141" s="127"/>
    </row>
    <row r="142" spans="2:15" ht="43.5" customHeight="1" x14ac:dyDescent="0.25">
      <c r="B142" s="537"/>
      <c r="C142" s="127"/>
      <c r="D142" s="154"/>
      <c r="E142" s="154"/>
      <c r="F142" s="154"/>
      <c r="G142" s="154"/>
      <c r="H142" s="154"/>
      <c r="I142" s="157"/>
      <c r="J142" s="154"/>
      <c r="K142" s="154"/>
      <c r="L142" s="127"/>
      <c r="M142" s="127">
        <f t="shared" si="9"/>
        <v>0</v>
      </c>
      <c r="N142" s="127"/>
      <c r="O142" s="127"/>
    </row>
    <row r="143" spans="2:15" ht="42" customHeight="1" x14ac:dyDescent="0.25">
      <c r="B143" s="537"/>
      <c r="C143" s="127"/>
      <c r="D143" s="154"/>
      <c r="E143" s="154"/>
      <c r="F143" s="154"/>
      <c r="G143" s="154"/>
      <c r="H143" s="154"/>
      <c r="I143" s="157"/>
      <c r="J143" s="154"/>
      <c r="K143" s="154"/>
      <c r="L143" s="127"/>
      <c r="M143" s="127">
        <f t="shared" si="9"/>
        <v>0</v>
      </c>
      <c r="N143" s="127"/>
      <c r="O143" s="127"/>
    </row>
    <row r="144" spans="2:15" ht="51" customHeight="1" x14ac:dyDescent="0.25">
      <c r="B144" s="537"/>
      <c r="C144" s="127"/>
      <c r="D144" s="154"/>
      <c r="E144" s="154"/>
      <c r="F144" s="154"/>
      <c r="G144" s="154"/>
      <c r="H144" s="154"/>
      <c r="I144" s="157"/>
      <c r="J144" s="154"/>
      <c r="K144" s="154"/>
      <c r="L144" s="127"/>
      <c r="M144" s="127">
        <f t="shared" si="9"/>
        <v>0</v>
      </c>
      <c r="N144" s="127"/>
      <c r="O144" s="127"/>
    </row>
    <row r="145" spans="2:15" ht="49.5" customHeight="1" x14ac:dyDescent="0.25">
      <c r="B145" s="538"/>
      <c r="C145" s="127"/>
      <c r="D145" s="154"/>
      <c r="E145" s="154"/>
      <c r="F145" s="154"/>
      <c r="G145" s="154"/>
      <c r="H145" s="154"/>
      <c r="I145" s="157"/>
      <c r="J145" s="154"/>
      <c r="K145" s="154"/>
      <c r="L145" s="127"/>
      <c r="M145" s="127">
        <f t="shared" si="9"/>
        <v>0</v>
      </c>
      <c r="N145" s="127"/>
      <c r="O145" s="127"/>
    </row>
    <row r="146" spans="2:15" ht="15.75" thickBot="1" x14ac:dyDescent="0.3">
      <c r="C146" s="160"/>
      <c r="D146" s="164"/>
      <c r="E146" s="161"/>
      <c r="F146" s="161"/>
      <c r="G146" s="161"/>
      <c r="H146" s="161"/>
      <c r="I146" s="161"/>
      <c r="J146" s="161"/>
      <c r="K146" s="161"/>
      <c r="L146" s="160"/>
    </row>
    <row r="147" spans="2:15" ht="15" customHeight="1" x14ac:dyDescent="0.25">
      <c r="B147" s="527" t="s">
        <v>249</v>
      </c>
      <c r="C147" s="528"/>
      <c r="D147" s="528"/>
      <c r="E147" s="528"/>
      <c r="F147" s="528"/>
      <c r="G147" s="528"/>
      <c r="H147" s="528"/>
      <c r="I147" s="528"/>
      <c r="J147" s="528"/>
      <c r="K147" s="528"/>
      <c r="L147" s="528"/>
      <c r="M147" s="528"/>
      <c r="N147" s="528"/>
      <c r="O147" s="529"/>
    </row>
    <row r="148" spans="2:15" ht="15" customHeight="1" x14ac:dyDescent="0.25">
      <c r="B148" s="530"/>
      <c r="C148" s="531"/>
      <c r="D148" s="531"/>
      <c r="E148" s="531"/>
      <c r="F148" s="531"/>
      <c r="G148" s="531"/>
      <c r="H148" s="531"/>
      <c r="I148" s="531"/>
      <c r="J148" s="531"/>
      <c r="K148" s="531"/>
      <c r="L148" s="531"/>
      <c r="M148" s="531"/>
      <c r="N148" s="531"/>
      <c r="O148" s="532"/>
    </row>
    <row r="149" spans="2:15" ht="15.75" customHeight="1" thickBot="1" x14ac:dyDescent="0.3">
      <c r="B149" s="533"/>
      <c r="C149" s="534"/>
      <c r="D149" s="534"/>
      <c r="E149" s="534"/>
      <c r="F149" s="534"/>
      <c r="G149" s="534"/>
      <c r="H149" s="534"/>
      <c r="I149" s="534"/>
      <c r="J149" s="534"/>
      <c r="K149" s="534"/>
      <c r="L149" s="534"/>
      <c r="M149" s="534"/>
      <c r="N149" s="534"/>
      <c r="O149" s="535"/>
    </row>
    <row r="150" spans="2:15" ht="49.5" customHeight="1" x14ac:dyDescent="0.25">
      <c r="B150" s="522" t="s">
        <v>296</v>
      </c>
      <c r="C150" s="517" t="s">
        <v>63</v>
      </c>
      <c r="D150" s="517" t="s">
        <v>250</v>
      </c>
      <c r="E150" s="519" t="s">
        <v>291</v>
      </c>
      <c r="F150" s="520"/>
      <c r="G150" s="520"/>
      <c r="H150" s="520"/>
      <c r="I150" s="520"/>
      <c r="J150" s="520"/>
      <c r="K150" s="521"/>
      <c r="L150" s="517" t="s">
        <v>251</v>
      </c>
      <c r="M150" s="522" t="s">
        <v>297</v>
      </c>
      <c r="N150" s="522" t="s">
        <v>308</v>
      </c>
      <c r="O150" s="522" t="s">
        <v>309</v>
      </c>
    </row>
    <row r="151" spans="2:15" ht="72.75" customHeight="1" x14ac:dyDescent="0.25">
      <c r="B151" s="523"/>
      <c r="C151" s="518"/>
      <c r="D151" s="518"/>
      <c r="E151" s="204" t="s">
        <v>283</v>
      </c>
      <c r="F151" s="204" t="s">
        <v>284</v>
      </c>
      <c r="G151" s="204" t="s">
        <v>286</v>
      </c>
      <c r="H151" s="204" t="s">
        <v>285</v>
      </c>
      <c r="I151" s="204" t="s">
        <v>287</v>
      </c>
      <c r="J151" s="204" t="s">
        <v>289</v>
      </c>
      <c r="K151" s="204" t="s">
        <v>288</v>
      </c>
      <c r="L151" s="518"/>
      <c r="M151" s="523"/>
      <c r="N151" s="523"/>
      <c r="O151" s="523"/>
    </row>
    <row r="152" spans="2:15" ht="51" customHeight="1" x14ac:dyDescent="0.25">
      <c r="B152" s="536">
        <v>11</v>
      </c>
      <c r="C152" s="127"/>
      <c r="D152" s="154"/>
      <c r="E152" s="154"/>
      <c r="F152" s="154"/>
      <c r="G152" s="154"/>
      <c r="H152" s="154"/>
      <c r="I152" s="157"/>
      <c r="J152" s="154"/>
      <c r="K152" s="154"/>
      <c r="L152" s="129"/>
      <c r="M152" s="127">
        <f>SUM(E152:K152)</f>
        <v>0</v>
      </c>
      <c r="N152" s="127"/>
      <c r="O152" s="127"/>
    </row>
    <row r="153" spans="2:15" ht="44.25" customHeight="1" x14ac:dyDescent="0.25">
      <c r="B153" s="537"/>
      <c r="C153" s="127"/>
      <c r="D153" s="154"/>
      <c r="E153" s="154"/>
      <c r="F153" s="154"/>
      <c r="G153" s="154"/>
      <c r="H153" s="154"/>
      <c r="I153" s="157"/>
      <c r="J153" s="154"/>
      <c r="K153" s="154"/>
      <c r="L153" s="127"/>
      <c r="M153" s="127">
        <f t="shared" ref="M153:M159" si="10">SUM(E153:K153)</f>
        <v>0</v>
      </c>
      <c r="N153" s="127"/>
      <c r="O153" s="127"/>
    </row>
    <row r="154" spans="2:15" ht="40.5" customHeight="1" x14ac:dyDescent="0.25">
      <c r="B154" s="537"/>
      <c r="C154" s="127"/>
      <c r="D154" s="154"/>
      <c r="E154" s="154"/>
      <c r="F154" s="154"/>
      <c r="G154" s="154"/>
      <c r="H154" s="154"/>
      <c r="I154" s="157"/>
      <c r="J154" s="154"/>
      <c r="K154" s="154"/>
      <c r="L154" s="127"/>
      <c r="M154" s="127">
        <f t="shared" si="10"/>
        <v>0</v>
      </c>
      <c r="N154" s="127"/>
      <c r="O154" s="127"/>
    </row>
    <row r="155" spans="2:15" ht="39.75" customHeight="1" x14ac:dyDescent="0.25">
      <c r="B155" s="537"/>
      <c r="C155" s="127"/>
      <c r="D155" s="154"/>
      <c r="E155" s="154"/>
      <c r="F155" s="154"/>
      <c r="G155" s="154"/>
      <c r="H155" s="154"/>
      <c r="I155" s="157"/>
      <c r="J155" s="154"/>
      <c r="K155" s="154"/>
      <c r="L155" s="127"/>
      <c r="M155" s="127">
        <f t="shared" si="10"/>
        <v>0</v>
      </c>
      <c r="N155" s="127"/>
      <c r="O155" s="127"/>
    </row>
    <row r="156" spans="2:15" ht="44.25" customHeight="1" x14ac:dyDescent="0.25">
      <c r="B156" s="537"/>
      <c r="C156" s="127"/>
      <c r="D156" s="154"/>
      <c r="E156" s="154"/>
      <c r="F156" s="154"/>
      <c r="G156" s="154"/>
      <c r="H156" s="154"/>
      <c r="I156" s="157"/>
      <c r="J156" s="154"/>
      <c r="K156" s="154"/>
      <c r="L156" s="127"/>
      <c r="M156" s="127">
        <f t="shared" si="10"/>
        <v>0</v>
      </c>
      <c r="N156" s="127"/>
      <c r="O156" s="127"/>
    </row>
    <row r="157" spans="2:15" ht="51.75" customHeight="1" x14ac:dyDescent="0.25">
      <c r="B157" s="537"/>
      <c r="C157" s="127"/>
      <c r="D157" s="154"/>
      <c r="E157" s="154"/>
      <c r="F157" s="154"/>
      <c r="G157" s="154"/>
      <c r="H157" s="154"/>
      <c r="I157" s="157"/>
      <c r="J157" s="154"/>
      <c r="K157" s="154"/>
      <c r="L157" s="127"/>
      <c r="M157" s="127">
        <f t="shared" si="10"/>
        <v>0</v>
      </c>
      <c r="N157" s="127"/>
      <c r="O157" s="127"/>
    </row>
    <row r="158" spans="2:15" ht="41.25" customHeight="1" x14ac:dyDescent="0.25">
      <c r="B158" s="537"/>
      <c r="C158" s="127"/>
      <c r="D158" s="154"/>
      <c r="E158" s="154"/>
      <c r="F158" s="154"/>
      <c r="G158" s="154"/>
      <c r="H158" s="154"/>
      <c r="I158" s="157"/>
      <c r="J158" s="154"/>
      <c r="K158" s="154"/>
      <c r="L158" s="127"/>
      <c r="M158" s="127">
        <f t="shared" si="10"/>
        <v>0</v>
      </c>
      <c r="N158" s="127"/>
      <c r="O158" s="127"/>
    </row>
    <row r="159" spans="2:15" ht="48" customHeight="1" x14ac:dyDescent="0.25">
      <c r="B159" s="538"/>
      <c r="C159" s="127"/>
      <c r="D159" s="154"/>
      <c r="E159" s="154"/>
      <c r="F159" s="154"/>
      <c r="G159" s="154"/>
      <c r="H159" s="154"/>
      <c r="I159" s="157"/>
      <c r="J159" s="154"/>
      <c r="K159" s="154"/>
      <c r="L159" s="127"/>
      <c r="M159" s="127">
        <f t="shared" si="10"/>
        <v>0</v>
      </c>
      <c r="N159" s="127"/>
      <c r="O159" s="127"/>
    </row>
    <row r="160" spans="2:15" x14ac:dyDescent="0.25">
      <c r="C160" s="160"/>
      <c r="D160" s="164"/>
      <c r="E160" s="161"/>
      <c r="F160" s="161"/>
      <c r="G160" s="161"/>
      <c r="H160" s="161"/>
      <c r="I160" s="161"/>
      <c r="J160" s="161"/>
      <c r="K160" s="161"/>
      <c r="L160" s="160"/>
    </row>
    <row r="161" spans="2:15" ht="15.75" thickBot="1" x14ac:dyDescent="0.3">
      <c r="C161" s="160"/>
      <c r="D161" s="164"/>
      <c r="E161" s="161"/>
      <c r="F161" s="161"/>
      <c r="G161" s="161"/>
      <c r="H161" s="161"/>
      <c r="I161" s="161"/>
      <c r="J161" s="161"/>
      <c r="K161" s="161"/>
      <c r="L161" s="160"/>
    </row>
    <row r="162" spans="2:15" ht="29.25" customHeight="1" x14ac:dyDescent="0.25">
      <c r="B162" s="527" t="s">
        <v>249</v>
      </c>
      <c r="C162" s="528"/>
      <c r="D162" s="528"/>
      <c r="E162" s="528"/>
      <c r="F162" s="528"/>
      <c r="G162" s="528"/>
      <c r="H162" s="528"/>
      <c r="I162" s="528"/>
      <c r="J162" s="528"/>
      <c r="K162" s="528"/>
      <c r="L162" s="528"/>
      <c r="M162" s="528"/>
      <c r="N162" s="528"/>
      <c r="O162" s="529"/>
    </row>
    <row r="163" spans="2:15" ht="15" customHeight="1" x14ac:dyDescent="0.25">
      <c r="B163" s="530"/>
      <c r="C163" s="531"/>
      <c r="D163" s="531"/>
      <c r="E163" s="531"/>
      <c r="F163" s="531"/>
      <c r="G163" s="531"/>
      <c r="H163" s="531"/>
      <c r="I163" s="531"/>
      <c r="J163" s="531"/>
      <c r="K163" s="531"/>
      <c r="L163" s="531"/>
      <c r="M163" s="531"/>
      <c r="N163" s="531"/>
      <c r="O163" s="532"/>
    </row>
    <row r="164" spans="2:15" ht="23.25" customHeight="1" thickBot="1" x14ac:dyDescent="0.3">
      <c r="B164" s="533"/>
      <c r="C164" s="534"/>
      <c r="D164" s="534"/>
      <c r="E164" s="534"/>
      <c r="F164" s="534"/>
      <c r="G164" s="534"/>
      <c r="H164" s="534"/>
      <c r="I164" s="534"/>
      <c r="J164" s="534"/>
      <c r="K164" s="534"/>
      <c r="L164" s="534"/>
      <c r="M164" s="534"/>
      <c r="N164" s="534"/>
      <c r="O164" s="535"/>
    </row>
    <row r="165" spans="2:15" ht="45" customHeight="1" x14ac:dyDescent="0.25">
      <c r="B165" s="522" t="s">
        <v>296</v>
      </c>
      <c r="C165" s="517" t="s">
        <v>63</v>
      </c>
      <c r="D165" s="517" t="s">
        <v>250</v>
      </c>
      <c r="E165" s="519" t="s">
        <v>291</v>
      </c>
      <c r="F165" s="520"/>
      <c r="G165" s="520"/>
      <c r="H165" s="520"/>
      <c r="I165" s="520"/>
      <c r="J165" s="520"/>
      <c r="K165" s="521"/>
      <c r="L165" s="517" t="s">
        <v>251</v>
      </c>
      <c r="M165" s="522" t="s">
        <v>297</v>
      </c>
      <c r="N165" s="522" t="s">
        <v>308</v>
      </c>
      <c r="O165" s="522" t="s">
        <v>309</v>
      </c>
    </row>
    <row r="166" spans="2:15" ht="75" x14ac:dyDescent="0.25">
      <c r="B166" s="523"/>
      <c r="C166" s="518"/>
      <c r="D166" s="518"/>
      <c r="E166" s="204" t="s">
        <v>283</v>
      </c>
      <c r="F166" s="204" t="s">
        <v>284</v>
      </c>
      <c r="G166" s="204" t="s">
        <v>286</v>
      </c>
      <c r="H166" s="204" t="s">
        <v>285</v>
      </c>
      <c r="I166" s="204" t="s">
        <v>287</v>
      </c>
      <c r="J166" s="204" t="s">
        <v>289</v>
      </c>
      <c r="K166" s="204" t="s">
        <v>288</v>
      </c>
      <c r="L166" s="518"/>
      <c r="M166" s="523"/>
      <c r="N166" s="523"/>
      <c r="O166" s="523"/>
    </row>
    <row r="167" spans="2:15" ht="45.75" customHeight="1" x14ac:dyDescent="0.25">
      <c r="B167" s="536">
        <v>12</v>
      </c>
      <c r="C167" s="127"/>
      <c r="D167" s="154"/>
      <c r="E167" s="154"/>
      <c r="F167" s="154"/>
      <c r="G167" s="154"/>
      <c r="H167" s="154"/>
      <c r="I167" s="157"/>
      <c r="J167" s="154"/>
      <c r="K167" s="154"/>
      <c r="L167" s="129"/>
      <c r="M167" s="127">
        <f>SUM(E167:K167)</f>
        <v>0</v>
      </c>
      <c r="N167" s="127"/>
      <c r="O167" s="127"/>
    </row>
    <row r="168" spans="2:15" ht="45.75" customHeight="1" x14ac:dyDescent="0.25">
      <c r="B168" s="537"/>
      <c r="C168" s="127"/>
      <c r="D168" s="154"/>
      <c r="E168" s="154"/>
      <c r="F168" s="154"/>
      <c r="G168" s="154"/>
      <c r="H168" s="154"/>
      <c r="I168" s="157"/>
      <c r="J168" s="154"/>
      <c r="K168" s="154"/>
      <c r="L168" s="127"/>
      <c r="M168" s="127">
        <f t="shared" ref="M168:M174" si="11">SUM(E168:K168)</f>
        <v>0</v>
      </c>
      <c r="N168" s="127"/>
      <c r="O168" s="127"/>
    </row>
    <row r="169" spans="2:15" ht="45" customHeight="1" x14ac:dyDescent="0.25">
      <c r="B169" s="537"/>
      <c r="C169" s="127"/>
      <c r="D169" s="154"/>
      <c r="E169" s="154"/>
      <c r="F169" s="154"/>
      <c r="G169" s="154"/>
      <c r="H169" s="154"/>
      <c r="I169" s="157"/>
      <c r="J169" s="154"/>
      <c r="K169" s="154"/>
      <c r="L169" s="127"/>
      <c r="M169" s="127">
        <f t="shared" si="11"/>
        <v>0</v>
      </c>
      <c r="N169" s="127"/>
      <c r="O169" s="127"/>
    </row>
    <row r="170" spans="2:15" ht="40.5" customHeight="1" x14ac:dyDescent="0.25">
      <c r="B170" s="537"/>
      <c r="C170" s="127"/>
      <c r="D170" s="154"/>
      <c r="E170" s="154"/>
      <c r="F170" s="154"/>
      <c r="G170" s="154"/>
      <c r="H170" s="154"/>
      <c r="I170" s="157"/>
      <c r="J170" s="154"/>
      <c r="K170" s="154"/>
      <c r="L170" s="127"/>
      <c r="M170" s="127">
        <f t="shared" si="11"/>
        <v>0</v>
      </c>
      <c r="N170" s="127"/>
      <c r="O170" s="127"/>
    </row>
    <row r="171" spans="2:15" ht="39.75" customHeight="1" x14ac:dyDescent="0.25">
      <c r="B171" s="537"/>
      <c r="C171" s="127"/>
      <c r="D171" s="154"/>
      <c r="E171" s="154"/>
      <c r="F171" s="154"/>
      <c r="G171" s="154"/>
      <c r="H171" s="154"/>
      <c r="I171" s="157"/>
      <c r="J171" s="154"/>
      <c r="K171" s="154"/>
      <c r="L171" s="127"/>
      <c r="M171" s="127">
        <f t="shared" si="11"/>
        <v>0</v>
      </c>
      <c r="N171" s="127"/>
      <c r="O171" s="127"/>
    </row>
    <row r="172" spans="2:15" ht="49.5" customHeight="1" x14ac:dyDescent="0.25">
      <c r="B172" s="537"/>
      <c r="C172" s="127"/>
      <c r="D172" s="154"/>
      <c r="E172" s="154"/>
      <c r="F172" s="154"/>
      <c r="G172" s="154"/>
      <c r="H172" s="154"/>
      <c r="I172" s="157"/>
      <c r="J172" s="154"/>
      <c r="K172" s="154"/>
      <c r="L172" s="127"/>
      <c r="M172" s="127">
        <f t="shared" si="11"/>
        <v>0</v>
      </c>
      <c r="N172" s="127"/>
      <c r="O172" s="127"/>
    </row>
    <row r="173" spans="2:15" ht="57" customHeight="1" x14ac:dyDescent="0.25">
      <c r="B173" s="537"/>
      <c r="C173" s="127"/>
      <c r="D173" s="154"/>
      <c r="E173" s="154"/>
      <c r="F173" s="154"/>
      <c r="G173" s="154"/>
      <c r="H173" s="154"/>
      <c r="I173" s="157"/>
      <c r="J173" s="154"/>
      <c r="K173" s="154"/>
      <c r="L173" s="127"/>
      <c r="M173" s="127">
        <f t="shared" si="11"/>
        <v>0</v>
      </c>
      <c r="N173" s="127"/>
      <c r="O173" s="127"/>
    </row>
    <row r="174" spans="2:15" ht="42" customHeight="1" x14ac:dyDescent="0.25">
      <c r="B174" s="538"/>
      <c r="C174" s="127"/>
      <c r="D174" s="154"/>
      <c r="E174" s="154"/>
      <c r="F174" s="154"/>
      <c r="G174" s="154"/>
      <c r="H174" s="154"/>
      <c r="I174" s="157"/>
      <c r="J174" s="154"/>
      <c r="K174" s="154"/>
      <c r="L174" s="127"/>
      <c r="M174" s="127">
        <f t="shared" si="11"/>
        <v>0</v>
      </c>
      <c r="N174" s="127"/>
      <c r="O174" s="127"/>
    </row>
    <row r="175" spans="2:15" ht="49.5" customHeight="1" x14ac:dyDescent="0.25">
      <c r="C175" s="165"/>
      <c r="D175" s="165"/>
      <c r="E175" s="159"/>
      <c r="F175" s="159"/>
      <c r="G175" s="159"/>
      <c r="H175" s="159"/>
      <c r="I175" s="159"/>
      <c r="J175" s="159"/>
      <c r="K175" s="159"/>
      <c r="L175" s="165"/>
    </row>
    <row r="176" spans="2:15" x14ac:dyDescent="0.25">
      <c r="C176" s="160"/>
      <c r="D176" s="164"/>
      <c r="E176" s="161"/>
      <c r="F176" s="161"/>
      <c r="G176" s="161"/>
      <c r="H176" s="161"/>
      <c r="I176" s="161"/>
      <c r="J176" s="161"/>
      <c r="K176" s="161"/>
      <c r="L176" s="162"/>
    </row>
    <row r="177" spans="3:12" x14ac:dyDescent="0.25">
      <c r="C177" s="160"/>
      <c r="D177" s="164"/>
      <c r="E177" s="161"/>
      <c r="F177" s="161"/>
      <c r="G177" s="161"/>
      <c r="H177" s="161"/>
      <c r="I177" s="161"/>
      <c r="J177" s="161"/>
      <c r="K177" s="161"/>
      <c r="L177" s="160"/>
    </row>
    <row r="178" spans="3:12" x14ac:dyDescent="0.25">
      <c r="C178" s="160"/>
      <c r="D178" s="164"/>
      <c r="E178" s="161"/>
      <c r="F178" s="161"/>
      <c r="G178" s="161"/>
      <c r="H178" s="161"/>
      <c r="I178" s="161"/>
      <c r="J178" s="161"/>
      <c r="K178" s="161"/>
      <c r="L178" s="160"/>
    </row>
    <row r="179" spans="3:12" x14ac:dyDescent="0.25">
      <c r="C179" s="160"/>
      <c r="D179" s="164"/>
      <c r="E179" s="161"/>
      <c r="F179" s="161"/>
      <c r="G179" s="161"/>
      <c r="H179" s="161"/>
      <c r="I179" s="161"/>
      <c r="J179" s="161"/>
      <c r="K179" s="161"/>
      <c r="L179" s="160"/>
    </row>
    <row r="180" spans="3:12" x14ac:dyDescent="0.25">
      <c r="C180" s="160"/>
      <c r="D180" s="164"/>
      <c r="E180" s="161"/>
      <c r="F180" s="161"/>
      <c r="G180" s="161"/>
      <c r="H180" s="161"/>
      <c r="I180" s="161"/>
      <c r="J180" s="161"/>
      <c r="K180" s="161"/>
      <c r="L180" s="160"/>
    </row>
    <row r="181" spans="3:12" x14ac:dyDescent="0.25">
      <c r="C181" s="160"/>
      <c r="D181" s="164"/>
      <c r="E181" s="161"/>
      <c r="F181" s="161"/>
      <c r="G181" s="161"/>
      <c r="H181" s="161"/>
      <c r="I181" s="161"/>
      <c r="J181" s="161"/>
      <c r="K181" s="161"/>
      <c r="L181" s="160"/>
    </row>
    <row r="182" spans="3:12" x14ac:dyDescent="0.25">
      <c r="C182" s="160"/>
      <c r="D182" s="164"/>
      <c r="E182" s="161"/>
      <c r="F182" s="161"/>
      <c r="G182" s="161"/>
      <c r="H182" s="161"/>
      <c r="I182" s="161"/>
      <c r="J182" s="161"/>
      <c r="K182" s="161"/>
      <c r="L182" s="160"/>
    </row>
    <row r="183" spans="3:12" x14ac:dyDescent="0.25">
      <c r="C183" s="160"/>
      <c r="D183" s="164"/>
      <c r="E183" s="161"/>
      <c r="F183" s="161"/>
      <c r="G183" s="161"/>
      <c r="H183" s="161"/>
      <c r="I183" s="161"/>
      <c r="J183" s="161"/>
      <c r="K183" s="161"/>
      <c r="L183" s="160"/>
    </row>
    <row r="184" spans="3:12" ht="30.75" customHeight="1" x14ac:dyDescent="0.25">
      <c r="C184" s="164"/>
      <c r="D184" s="164"/>
      <c r="E184" s="164"/>
      <c r="F184" s="164"/>
      <c r="G184" s="164"/>
      <c r="H184" s="164"/>
      <c r="I184" s="164"/>
      <c r="J184" s="164"/>
      <c r="K184" s="164"/>
      <c r="L184" s="160"/>
    </row>
    <row r="185" spans="3:12" x14ac:dyDescent="0.25">
      <c r="C185" s="165"/>
      <c r="D185" s="165"/>
      <c r="E185" s="159"/>
      <c r="F185" s="159"/>
      <c r="G185" s="159"/>
      <c r="H185" s="159"/>
      <c r="I185" s="159"/>
      <c r="J185" s="159"/>
      <c r="K185" s="159"/>
      <c r="L185" s="165"/>
    </row>
    <row r="186" spans="3:12" x14ac:dyDescent="0.25">
      <c r="C186" s="165"/>
      <c r="D186" s="165"/>
      <c r="E186" s="159"/>
      <c r="F186" s="159"/>
      <c r="G186" s="159"/>
      <c r="H186" s="159"/>
      <c r="I186" s="159"/>
      <c r="J186" s="159"/>
      <c r="K186" s="159"/>
      <c r="L186" s="165"/>
    </row>
    <row r="187" spans="3:12" x14ac:dyDescent="0.25">
      <c r="C187" s="160"/>
      <c r="D187" s="164"/>
      <c r="E187" s="161"/>
      <c r="F187" s="161"/>
      <c r="G187" s="161"/>
      <c r="H187" s="161"/>
      <c r="I187" s="161"/>
      <c r="J187" s="161"/>
      <c r="K187" s="161"/>
      <c r="L187" s="162"/>
    </row>
    <row r="188" spans="3:12" x14ac:dyDescent="0.25">
      <c r="C188" s="160"/>
      <c r="D188" s="164"/>
      <c r="E188" s="161"/>
      <c r="F188" s="161"/>
      <c r="G188" s="161"/>
      <c r="H188" s="161"/>
      <c r="I188" s="161"/>
      <c r="J188" s="161"/>
      <c r="K188" s="161"/>
      <c r="L188" s="160"/>
    </row>
    <row r="189" spans="3:12" x14ac:dyDescent="0.25">
      <c r="C189" s="160"/>
      <c r="D189" s="164"/>
      <c r="E189" s="161"/>
      <c r="F189" s="161"/>
      <c r="G189" s="161"/>
      <c r="H189" s="161"/>
      <c r="I189" s="161"/>
      <c r="J189" s="161"/>
      <c r="K189" s="161"/>
      <c r="L189" s="160"/>
    </row>
    <row r="190" spans="3:12" x14ac:dyDescent="0.25">
      <c r="C190" s="160"/>
      <c r="D190" s="164"/>
      <c r="E190" s="161"/>
      <c r="F190" s="161"/>
      <c r="G190" s="161"/>
      <c r="H190" s="161"/>
      <c r="I190" s="161"/>
      <c r="J190" s="161"/>
      <c r="K190" s="161"/>
      <c r="L190" s="160"/>
    </row>
    <row r="191" spans="3:12" x14ac:dyDescent="0.25">
      <c r="C191" s="160"/>
      <c r="D191" s="164"/>
      <c r="E191" s="161"/>
      <c r="F191" s="161"/>
      <c r="G191" s="161"/>
      <c r="H191" s="161"/>
      <c r="I191" s="161"/>
      <c r="J191" s="161"/>
      <c r="K191" s="161"/>
      <c r="L191" s="160"/>
    </row>
    <row r="192" spans="3:12" x14ac:dyDescent="0.25">
      <c r="C192" s="160"/>
      <c r="D192" s="164"/>
      <c r="E192" s="161"/>
      <c r="F192" s="161"/>
      <c r="G192" s="161"/>
      <c r="H192" s="161"/>
      <c r="I192" s="161"/>
      <c r="J192" s="161"/>
      <c r="K192" s="161"/>
      <c r="L192" s="160"/>
    </row>
    <row r="193" spans="3:12" x14ac:dyDescent="0.25">
      <c r="C193" s="160"/>
      <c r="D193" s="164"/>
      <c r="E193" s="161"/>
      <c r="F193" s="161"/>
      <c r="G193" s="161"/>
      <c r="H193" s="161"/>
      <c r="I193" s="161"/>
      <c r="J193" s="161"/>
      <c r="K193" s="161"/>
      <c r="L193" s="160"/>
    </row>
    <row r="194" spans="3:12" x14ac:dyDescent="0.25">
      <c r="C194" s="160"/>
      <c r="D194" s="164"/>
      <c r="E194" s="161"/>
      <c r="F194" s="161"/>
      <c r="G194" s="161"/>
      <c r="H194" s="161"/>
      <c r="I194" s="161"/>
      <c r="J194" s="161"/>
      <c r="K194" s="161"/>
      <c r="L194" s="160"/>
    </row>
    <row r="195" spans="3:12" ht="23.25" customHeight="1" x14ac:dyDescent="0.25">
      <c r="C195" s="164"/>
      <c r="D195" s="164"/>
      <c r="E195" s="164"/>
      <c r="F195" s="164"/>
      <c r="G195" s="164"/>
      <c r="H195" s="164"/>
      <c r="I195" s="164"/>
      <c r="J195" s="164"/>
      <c r="K195" s="164"/>
      <c r="L195" s="160"/>
    </row>
    <row r="196" spans="3:12" x14ac:dyDescent="0.25">
      <c r="C196" s="165"/>
      <c r="D196" s="165"/>
      <c r="E196" s="159"/>
      <c r="F196" s="159"/>
      <c r="G196" s="159"/>
      <c r="H196" s="159"/>
      <c r="I196" s="159"/>
      <c r="J196" s="159"/>
      <c r="K196" s="159"/>
      <c r="L196" s="165"/>
    </row>
    <row r="197" spans="3:12" x14ac:dyDescent="0.25">
      <c r="C197" s="165"/>
      <c r="D197" s="165"/>
      <c r="E197" s="159"/>
      <c r="F197" s="159"/>
      <c r="G197" s="159"/>
      <c r="H197" s="159"/>
      <c r="I197" s="159"/>
      <c r="J197" s="159"/>
      <c r="K197" s="159"/>
      <c r="L197" s="165"/>
    </row>
    <row r="198" spans="3:12" x14ac:dyDescent="0.25">
      <c r="C198" s="160"/>
      <c r="D198" s="164"/>
      <c r="E198" s="161"/>
      <c r="F198" s="161"/>
      <c r="G198" s="161"/>
      <c r="H198" s="161"/>
      <c r="I198" s="161"/>
      <c r="J198" s="161"/>
      <c r="K198" s="161"/>
      <c r="L198" s="162"/>
    </row>
    <row r="199" spans="3:12" x14ac:dyDescent="0.25">
      <c r="C199" s="160"/>
      <c r="D199" s="164"/>
      <c r="E199" s="161"/>
      <c r="F199" s="161"/>
      <c r="G199" s="161"/>
      <c r="H199" s="161"/>
      <c r="I199" s="161"/>
      <c r="J199" s="161"/>
      <c r="K199" s="161"/>
      <c r="L199" s="160"/>
    </row>
    <row r="200" spans="3:12" x14ac:dyDescent="0.25">
      <c r="C200" s="160"/>
      <c r="D200" s="164"/>
      <c r="E200" s="161"/>
      <c r="F200" s="161"/>
      <c r="G200" s="161"/>
      <c r="H200" s="161"/>
      <c r="I200" s="161"/>
      <c r="J200" s="161"/>
      <c r="K200" s="161"/>
      <c r="L200" s="160"/>
    </row>
    <row r="201" spans="3:12" x14ac:dyDescent="0.25">
      <c r="C201" s="160"/>
      <c r="D201" s="164"/>
      <c r="E201" s="161"/>
      <c r="F201" s="161"/>
      <c r="G201" s="161"/>
      <c r="H201" s="161"/>
      <c r="I201" s="161"/>
      <c r="J201" s="161"/>
      <c r="K201" s="161"/>
      <c r="L201" s="160"/>
    </row>
    <row r="202" spans="3:12" x14ac:dyDescent="0.25">
      <c r="C202" s="160"/>
      <c r="D202" s="164"/>
      <c r="E202" s="161"/>
      <c r="F202" s="161"/>
      <c r="G202" s="161"/>
      <c r="H202" s="161"/>
      <c r="I202" s="161"/>
      <c r="J202" s="161"/>
      <c r="K202" s="161"/>
      <c r="L202" s="160"/>
    </row>
    <row r="203" spans="3:12" x14ac:dyDescent="0.25">
      <c r="C203" s="160"/>
      <c r="D203" s="164"/>
      <c r="E203" s="161"/>
      <c r="F203" s="161"/>
      <c r="G203" s="161"/>
      <c r="H203" s="161"/>
      <c r="I203" s="161"/>
      <c r="J203" s="161"/>
      <c r="K203" s="161"/>
      <c r="L203" s="160"/>
    </row>
    <row r="204" spans="3:12" x14ac:dyDescent="0.25">
      <c r="C204" s="160"/>
      <c r="D204" s="164"/>
      <c r="E204" s="161"/>
      <c r="F204" s="161"/>
      <c r="G204" s="161"/>
      <c r="H204" s="161"/>
      <c r="I204" s="161"/>
      <c r="J204" s="161"/>
      <c r="K204" s="161"/>
      <c r="L204" s="160"/>
    </row>
    <row r="205" spans="3:12" x14ac:dyDescent="0.25">
      <c r="C205" s="160"/>
      <c r="D205" s="164"/>
      <c r="E205" s="161"/>
      <c r="F205" s="161"/>
      <c r="G205" s="161"/>
      <c r="H205" s="161"/>
      <c r="I205" s="161"/>
      <c r="J205" s="161"/>
      <c r="K205" s="161"/>
      <c r="L205" s="160"/>
    </row>
    <row r="206" spans="3:12" ht="25.5" customHeight="1" x14ac:dyDescent="0.25">
      <c r="C206" s="164"/>
      <c r="D206" s="164"/>
      <c r="E206" s="164"/>
      <c r="F206" s="164"/>
      <c r="G206" s="164"/>
      <c r="H206" s="164"/>
      <c r="I206" s="164"/>
      <c r="J206" s="164"/>
      <c r="K206" s="164"/>
      <c r="L206" s="160"/>
    </row>
    <row r="207" spans="3:12" x14ac:dyDescent="0.25">
      <c r="C207" s="165"/>
      <c r="D207" s="165"/>
      <c r="E207" s="159"/>
      <c r="F207" s="159"/>
      <c r="G207" s="159"/>
      <c r="H207" s="159"/>
      <c r="I207" s="159"/>
      <c r="J207" s="159"/>
      <c r="K207" s="159"/>
      <c r="L207" s="165"/>
    </row>
    <row r="208" spans="3:12" x14ac:dyDescent="0.25">
      <c r="C208" s="165"/>
      <c r="D208" s="165"/>
      <c r="E208" s="159"/>
      <c r="F208" s="159"/>
      <c r="G208" s="159"/>
      <c r="H208" s="159"/>
      <c r="I208" s="159"/>
      <c r="J208" s="159"/>
      <c r="K208" s="159"/>
      <c r="L208" s="165"/>
    </row>
    <row r="209" spans="3:12" x14ac:dyDescent="0.25">
      <c r="C209" s="160"/>
      <c r="D209" s="164"/>
      <c r="E209" s="161"/>
      <c r="F209" s="161"/>
      <c r="G209" s="161"/>
      <c r="H209" s="161"/>
      <c r="I209" s="161"/>
      <c r="J209" s="161"/>
      <c r="K209" s="161"/>
      <c r="L209" s="162"/>
    </row>
    <row r="210" spans="3:12" x14ac:dyDescent="0.25">
      <c r="C210" s="160"/>
      <c r="D210" s="164"/>
      <c r="E210" s="161"/>
      <c r="F210" s="161"/>
      <c r="G210" s="161"/>
      <c r="H210" s="161"/>
      <c r="I210" s="161"/>
      <c r="J210" s="161"/>
      <c r="K210" s="161"/>
      <c r="L210" s="160"/>
    </row>
    <row r="211" spans="3:12" x14ac:dyDescent="0.25">
      <c r="C211" s="160"/>
      <c r="D211" s="164"/>
      <c r="E211" s="161"/>
      <c r="F211" s="161"/>
      <c r="G211" s="161"/>
      <c r="H211" s="161"/>
      <c r="I211" s="161"/>
      <c r="J211" s="161"/>
      <c r="K211" s="161"/>
      <c r="L211" s="160"/>
    </row>
    <row r="212" spans="3:12" x14ac:dyDescent="0.25">
      <c r="C212" s="160"/>
      <c r="D212" s="164"/>
      <c r="E212" s="161"/>
      <c r="F212" s="161"/>
      <c r="G212" s="161"/>
      <c r="H212" s="161"/>
      <c r="I212" s="161"/>
      <c r="J212" s="161"/>
      <c r="K212" s="161"/>
      <c r="L212" s="160"/>
    </row>
    <row r="213" spans="3:12" x14ac:dyDescent="0.25">
      <c r="C213" s="160"/>
      <c r="D213" s="164"/>
      <c r="E213" s="161"/>
      <c r="F213" s="161"/>
      <c r="G213" s="161"/>
      <c r="H213" s="161"/>
      <c r="I213" s="161"/>
      <c r="J213" s="161"/>
      <c r="K213" s="161"/>
      <c r="L213" s="160"/>
    </row>
    <row r="214" spans="3:12" x14ac:dyDescent="0.25">
      <c r="C214" s="160"/>
      <c r="D214" s="164"/>
      <c r="E214" s="161"/>
      <c r="F214" s="161"/>
      <c r="G214" s="161"/>
      <c r="H214" s="161"/>
      <c r="I214" s="161"/>
      <c r="J214" s="161"/>
      <c r="K214" s="161"/>
      <c r="L214" s="160"/>
    </row>
    <row r="215" spans="3:12" x14ac:dyDescent="0.25">
      <c r="C215" s="160"/>
      <c r="D215" s="164"/>
      <c r="E215" s="161"/>
      <c r="F215" s="161"/>
      <c r="G215" s="161"/>
      <c r="H215" s="161"/>
      <c r="I215" s="161"/>
      <c r="J215" s="161"/>
      <c r="K215" s="161"/>
      <c r="L215" s="160"/>
    </row>
    <row r="216" spans="3:12" x14ac:dyDescent="0.25">
      <c r="C216" s="160"/>
      <c r="D216" s="164"/>
      <c r="E216" s="161"/>
      <c r="F216" s="161"/>
      <c r="G216" s="161"/>
      <c r="H216" s="161"/>
      <c r="I216" s="161"/>
      <c r="J216" s="161"/>
      <c r="K216" s="161"/>
      <c r="L216" s="160"/>
    </row>
    <row r="217" spans="3:12" ht="30" customHeight="1" x14ac:dyDescent="0.25">
      <c r="C217" s="166"/>
      <c r="D217" s="167"/>
      <c r="E217" s="167"/>
      <c r="F217" s="167"/>
      <c r="G217" s="167"/>
      <c r="H217" s="167"/>
      <c r="I217" s="167"/>
      <c r="J217" s="167"/>
      <c r="K217" s="168"/>
      <c r="L217" s="158"/>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167:C174 C54:C62 C209:C216 C68:C75 C82:C90 C96:C104 C11:C18 C110:C117 C124:C132 C138:C146 C176:C183 C187:C194 C198:C205 C39:C48"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I39:I46 G39:G46 G167:G174 E25:E32 I11:I18 G11:G18 I25:I32 G25:G32 E167:E174 I167:I174 E39:E46" xr:uid="{00000000-0002-0000-0700-000001000000}">
      <formula1>$AB$5:$AB$6</formula1>
    </dataValidation>
    <dataValidation type="list" allowBlank="1" showInputMessage="1" showErrorMessage="1" sqref="F11:F18 F152:F159 F138:F145 F124:F131 F110:F117 F96:F103 F82:F89 F68:F75 F54:F61 F167:F174 F25:F32 F39:F46"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J39:J46 J167:J174 H25:H32 J11:J18 J25:J32 H167:H174 H39:H46" xr:uid="{00000000-0002-0000-0700-000003000000}">
      <formula1>$AD$5:$AD$6</formula1>
    </dataValidation>
    <dataValidation type="list" allowBlank="1" showInputMessage="1" showErrorMessage="1" sqref="K11:K18 K152:K159 K138:K145 K124:K131 K110:K117 K96:K103 K82:K89 K68:K75 K54:K61 K167:K174 K25:K32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2020-01-22T17:04:58Z</dcterms:modified>
</cp:coreProperties>
</file>