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Seguimiento mapas de riesgo 2018\"/>
    </mc:Choice>
  </mc:AlternateContent>
  <xr:revisionPtr revIDLastSave="0" documentId="8_{4CC6D933-E303-4FBB-8CCB-3C4448CAEA9C}" xr6:coauthVersionLast="36" xr6:coauthVersionMax="36" xr10:uidLastSave="{00000000-0000-0000-0000-000000000000}"/>
  <bookViews>
    <workbookView xWindow="0" yWindow="0" windowWidth="25200" windowHeight="11775"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s="1"/>
  <c r="R111" i="20" s="1"/>
  <c r="AE111" i="20"/>
  <c r="AF111" i="20"/>
  <c r="AE112" i="20"/>
  <c r="AF112" i="20"/>
  <c r="AH111" i="20" s="1"/>
  <c r="AJ111" i="20" s="1"/>
  <c r="AL111" i="20" s="1"/>
  <c r="AE113" i="20"/>
  <c r="AF113" i="20"/>
  <c r="O115" i="20"/>
  <c r="P115" i="20"/>
  <c r="Q115" i="20" s="1"/>
  <c r="R115" i="20" s="1"/>
  <c r="AE115" i="20"/>
  <c r="AF115" i="20"/>
  <c r="AE116" i="20"/>
  <c r="AF116" i="20"/>
  <c r="AE117" i="20"/>
  <c r="AF117" i="20"/>
  <c r="O118" i="20"/>
  <c r="P118" i="20"/>
  <c r="Q118" i="20" s="1"/>
  <c r="R118" i="20" s="1"/>
  <c r="AE118" i="20"/>
  <c r="AF118" i="20"/>
  <c r="AE119" i="20"/>
  <c r="AF119" i="20"/>
  <c r="AE120" i="20"/>
  <c r="AF120" i="20"/>
  <c r="AE122" i="20"/>
  <c r="AF122" i="20"/>
  <c r="O123" i="20"/>
  <c r="P123" i="20"/>
  <c r="AE123" i="20"/>
  <c r="AF123" i="20"/>
  <c r="AE124" i="20"/>
  <c r="AF124" i="20"/>
  <c r="AE125" i="20"/>
  <c r="AF125" i="20"/>
  <c r="AE127" i="20"/>
  <c r="AF127" i="20"/>
  <c r="O128" i="20"/>
  <c r="P128" i="20"/>
  <c r="AE128" i="20"/>
  <c r="AF128" i="20"/>
  <c r="AE129" i="20"/>
  <c r="AF129" i="20"/>
  <c r="AE130" i="20"/>
  <c r="AF130" i="20"/>
  <c r="AE132" i="20"/>
  <c r="AF132" i="20"/>
  <c r="O133" i="20"/>
  <c r="P133" i="20"/>
  <c r="AE133" i="20"/>
  <c r="AF133" i="20"/>
  <c r="AE134" i="20"/>
  <c r="AF134" i="20"/>
  <c r="AE135" i="20"/>
  <c r="AF135" i="20"/>
  <c r="AE137" i="20"/>
  <c r="AF137" i="20"/>
  <c r="O138" i="20"/>
  <c r="P138" i="20"/>
  <c r="AE138" i="20"/>
  <c r="AF138" i="20"/>
  <c r="AE139" i="20"/>
  <c r="AF139" i="20"/>
  <c r="AE140" i="20"/>
  <c r="AF140" i="20"/>
  <c r="AE142" i="20"/>
  <c r="AF142" i="20"/>
  <c r="AH118" i="20" l="1"/>
  <c r="AJ118" i="20" s="1"/>
  <c r="AL118" i="20" s="1"/>
  <c r="AG118" i="20"/>
  <c r="AI118" i="20" s="1"/>
  <c r="AK118" i="20" s="1"/>
  <c r="Q133" i="20"/>
  <c r="R133" i="20" s="1"/>
  <c r="Q138" i="20"/>
  <c r="R138" i="20" s="1"/>
  <c r="AH123" i="20"/>
  <c r="AJ123" i="20" s="1"/>
  <c r="AL123" i="20" s="1"/>
  <c r="AH133" i="20"/>
  <c r="AJ133" i="20" s="1"/>
  <c r="AL133" i="20" s="1"/>
  <c r="Q128" i="20"/>
  <c r="R128" i="20" s="1"/>
  <c r="AG123" i="20"/>
  <c r="AI123" i="20" s="1"/>
  <c r="AK123" i="20" s="1"/>
  <c r="AG115" i="20"/>
  <c r="AI115" i="20" s="1"/>
  <c r="AK115" i="20" s="1"/>
  <c r="AG138" i="20"/>
  <c r="AI138" i="20" s="1"/>
  <c r="AK138" i="20" s="1"/>
  <c r="AG133" i="20"/>
  <c r="AI133" i="20" s="1"/>
  <c r="AK133" i="20" s="1"/>
  <c r="AM133" i="20" s="1"/>
  <c r="AH128" i="20"/>
  <c r="AJ128" i="20" s="1"/>
  <c r="AL128" i="20" s="1"/>
  <c r="AH115" i="20"/>
  <c r="AJ115" i="20" s="1"/>
  <c r="AL115" i="20" s="1"/>
  <c r="AH138" i="20"/>
  <c r="AJ138" i="20" s="1"/>
  <c r="AL138" i="20" s="1"/>
  <c r="AG128" i="20"/>
  <c r="AI128" i="20" s="1"/>
  <c r="AK128" i="20" s="1"/>
  <c r="Q123" i="20"/>
  <c r="R123" i="20" s="1"/>
  <c r="AG111" i="20"/>
  <c r="AI111" i="20" s="1"/>
  <c r="AK111" i="20" s="1"/>
  <c r="AM111" i="20" s="1"/>
  <c r="AM118" i="20"/>
  <c r="AM138" i="20"/>
  <c r="AM123" i="20" l="1"/>
  <c r="AM128" i="20"/>
  <c r="AM1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<sst xmlns="http://schemas.openxmlformats.org/spreadsheetml/2006/main" count="1000" uniqueCount="389">
  <si>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</si>
  <si>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</si>
  <si>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</si>
  <si>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</si>
  <si>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</si>
  <si>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</si>
  <si>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</si>
  <si>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</si>
  <si>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</si>
  <si>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</si>
  <si>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</si>
  <si>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</si>
  <si>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</si>
  <si>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</si>
  <si>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</si>
  <si>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</si>
  <si>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</si>
  <si>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</si>
  <si>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</si>
  <si>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</si>
  <si>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</si>
  <si>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</si>
  <si>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</si>
  <si>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</si>
  <si>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</si>
  <si>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</si>
  <si>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</si>
  <si>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</si>
  <si>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</si>
  <si>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</si>
  <si>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</si>
  <si>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</si>
  <si>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</si>
  <si>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</si>
  <si>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</si>
  <si>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</si>
  <si>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</si>
  <si>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</si>
  <si>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</si>
  <si>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</si>
  <si>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</si>
  <si>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</si>
  <si>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</si>
  <si>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</si>
  <si>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</si>
  <si>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</si>
  <si>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</si>
  <si>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</si>
  <si>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</si>
  <si>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</si>
  <si>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</si>
  <si>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</si>
  <si>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</si>
  <si>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</si>
  <si>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</si>
  <si>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</si>
  <si>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</si>
  <si>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</si>
  <si>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</si>
  <si>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</si>
  <si>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</si>
  <si>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</si>
  <si>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</si>
  <si>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</si>
  <si>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</si>
  <si>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</si>
  <si>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</si>
  <si>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</si>
  <si>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</si>
  <si>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</si>
  <si>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</si>
  <si>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</si>
  <si>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</si>
  <si>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</si>
  <si>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</si>
  <si>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</si>
  <si>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</si>
  <si>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</si>
  <si>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</si>
  <si>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</si>
  <si>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</si>
  <si>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</si>
  <si>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</si>
  <si>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</si>
  <si>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</si>
  <si>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</si>
  <si>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</si>
  <si>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</si>
  <si>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</si>
  <si>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</si>
  <si>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</si>
  <si>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</si>
  <si>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</si>
  <si>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</si>
  <si>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</si>
  <si>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</si>
  <si>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</si>
  <si>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</si>
  <si>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</si>
  <si>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</si>
  <si>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</si>
  <si>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</si>
  <si>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</si>
  <si>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</si>
  <si>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</si>
  <si>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</si>
  <si>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</si>
  <si>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</si>
  <si>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</si>
  <si>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</si>
  <si>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</si>
  <si>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</si>
  <si>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</si>
  <si>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</si>
  <si>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</si>
  <si>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</si>
  <si>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</si>
  <si>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</si>
  <si>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</si>
  <si>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</si>
  <si>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</si>
  <si>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</si>
  <si>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</si>
  <si>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</si>
  <si>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</si>
  <si>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</si>
  <si>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</si>
  <si>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</si>
  <si>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</si>
  <si>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</si>
  <si>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</si>
  <si>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</si>
  <si>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</si>
  <si>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</si>
  <si>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</si>
  <si>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</si>
  <si>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</si>
  <si>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</si>
  <si>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</si>
  <si>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</si>
  <si>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</si>
  <si>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</si>
  <si>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</si>
  <si>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</si>
  <si>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</si>
  <si>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</si>
  <si>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</si>
  <si>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</si>
  <si>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</si>
  <si>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</si>
  <si>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</si>
  <si>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</si>
  <si>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</si>
  <si>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</si>
  <si>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</si>
  <si>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</si>
  <si>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</si>
  <si>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</si>
  <si>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</si>
  <si>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</si>
  <si>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</si>
  <si>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</si>
  <si>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</si>
  <si>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</si>
  <si>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</si>
  <si>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</si>
  <si>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</si>
  <si>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</si>
  <si>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</si>
  <si>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</si>
  <si>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</si>
  <si>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</si>
  <si>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</si>
  <si>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</si>
  <si>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</si>
  <si>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</si>
  <si>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</si>
  <si>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</si>
  <si>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</si>
  <si>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</si>
  <si>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</si>
  <si>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</si>
  <si>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</si>
  <si>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</si>
  <si>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</si>
  <si>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</si>
  <si>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</si>
  <si>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</si>
  <si>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</si>
  <si>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</si>
  <si>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</si>
  <si>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</si>
  <si>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</si>
  <si>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</si>
  <si>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</si>
  <si>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</si>
  <si>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</si>
  <si>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</si>
  <si>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</si>
  <si>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</si>
  <si>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</si>
  <si>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</si>
  <si>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</si>
  <si>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</si>
  <si>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</si>
  <si>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</si>
  <si>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</si>
  <si>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</si>
  <si>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</si>
  <si>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</si>
  <si>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</si>
  <si>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</si>
  <si>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</si>
  <si>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</si>
  <si>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</si>
  <si>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</si>
  <si>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</si>
  <si>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</si>
  <si>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</si>
  <si>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</si>
  <si>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</si>
  <si>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</si>
  <si>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</si>
  <si>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</si>
  <si>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</si>
  <si>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</si>
  <si>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</si>
  <si>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</si>
  <si>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</si>
  <si>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</si>
  <si>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</si>
  <si>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</si>
  <si>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</si>
  <si>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</si>
  <si>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</si>
  <si>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</si>
  <si>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</si>
  <si>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</si>
  <si>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</si>
  <si>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</si>
  <si>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</si>
  <si>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</si>
  <si>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</si>
  <si>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</si>
  <si>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</si>
  <si>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</si>
  <si>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</si>
  <si>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</si>
  <si>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</si>
  <si>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</si>
  <si>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</si>
  <si>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</si>
  <si>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</si>
  <si>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</si>
  <si>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</si>
  <si>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</si>
  <si>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</si>
  <si>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</si>
  <si>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</si>
  <si>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</si>
  <si>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</si>
  <si>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</si>
  <si>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</si>
  <si>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</si>
  <si>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</si>
  <si>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</si>
  <si>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</si>
  <si>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</si>
  <si>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</si>
  <si>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</si>
  <si>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</si>
  <si>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</si>
  <si>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</si>
  <si>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</si>
  <si>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</si>
  <si>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</si>
  <si>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</si>
  <si>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</si>
  <si>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</si>
  <si>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</si>
  <si>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</si>
  <si>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</si>
  <si>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</si>
  <si>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</si>
  <si>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</si>
  <si>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</si>
  <si>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</si>
  <si>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</si>
  <si>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</si>
  <si>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</si>
  <si>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</si>
  <si>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</si>
  <si>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</si>
  <si>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</si>
  <si>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</si>
  <si>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</si>
  <si>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</si>
  <si>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</si>
  <si>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</si>
  <si>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</si>
  <si>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</si>
  <si>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</si>
  <si>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</si>
  <si>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</si>
  <si>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</si>
  <si>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</si>
  <si>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</si>
  <si>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</si>
  <si>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</si>
  <si>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</si>
  <si>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</si>
  <si>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</si>
  <si>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</si>
  <si>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</si>
  <si>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</si>
  <si>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</si>
  <si>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</si>
  <si>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</si>
  <si>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TECNOLOGICA</t>
  </si>
  <si>
    <t>Inadecuada Gestión de la infraestructura tecnológica y de comunicaciones</t>
  </si>
  <si>
    <t>Desconocimiento normativo vigente sobre plataforma tecnologica y comunicaciones.</t>
  </si>
  <si>
    <t>Fallas en la conectividad de los sistemas de información tanto interno como externo.</t>
  </si>
  <si>
    <t>incumplimiento de la misionalidad del instituto</t>
  </si>
  <si>
    <t>Perdida de la imagen institucional</t>
  </si>
  <si>
    <t>Posibles investigaciones y sanciones.</t>
  </si>
  <si>
    <t>Mesas de trabajo cada 3 meses para verificar la normatividad vigente</t>
  </si>
  <si>
    <t xml:space="preserve">Fallas en la conectvidad, página Web, PBX, correo electronico </t>
  </si>
  <si>
    <t>Incumplimiiento de los lineamientos en materia de la gestión plataformas tecnologica y comunicaciones.</t>
  </si>
  <si>
    <t>socializacion de los lineamientos al interior del Instituto</t>
  </si>
  <si>
    <t>actas de participación, reuniones, socializacion intranet</t>
  </si>
  <si>
    <t>analizar la causa raiz del incumplimiento a la gestión.</t>
  </si>
  <si>
    <t>Seguimiento al cumplimiento del PETIC.</t>
  </si>
  <si>
    <t>Definir e implementar acciones de seguimiento al cumplimiento normativo.</t>
  </si>
  <si>
    <t>Capacitación en seguridad y privacidad de la información.</t>
  </si>
  <si>
    <t>Mesas de trabajo cada 3 meses para verificar el cumplimiento de la normatividad vigente</t>
  </si>
  <si>
    <t>Cumplimiento de ejecucion PETIC</t>
  </si>
  <si>
    <t>Area Tecnologia</t>
  </si>
  <si>
    <t>NINGUNO</t>
  </si>
  <si>
    <t>Falta de chequeo permanente a los permisos para el acceso a los sistemas de información.</t>
  </si>
  <si>
    <t>Ineficacia de los mecanismos de seguridad informática implementados para impedir ataques y vulneraciones tanto de origen externo como interno.</t>
  </si>
  <si>
    <t>A cada funcionario o contratista de la Entidad se le asigna un usuario de red, así mismo el ingreso por parte de los usuarios a los aplicativos institucionales se encuentra supeditada al suministro de clave de acceso a los mismos con las restricciones pertinentes</t>
  </si>
  <si>
    <t>Generación de backups a la información primordial de la Entidad</t>
  </si>
  <si>
    <t>Se evidencia que los controles se aplican y son efectivos, los mismos estan debidamente formulados y existe correlacion entre las causas determinadas y los controles formulados</t>
  </si>
  <si>
    <t xml:space="preserve">Por solicitud mediante correo electrónico del jefe de área o la persona responsable, se solicita a la mesa de servicios informaticos, la creacionde usuarios de red para los nuevos funcionarios y/o contratistas </t>
  </si>
  <si>
    <t>Con el apoyo de la herramienta PF Sense se ha realizado monitoreo constante a la red del IDPYBA, existe identificacion de incidencias presentadas en el flujo de la red</t>
  </si>
  <si>
    <t>Se han realizado backups a la información institucional relevante, se cuenta con servicio de backup en la nube.</t>
  </si>
  <si>
    <t>Restaurar la información de los Backups existentes.</t>
  </si>
  <si>
    <t>Manipulación no autorizada de la información registrada en los sistemas del Instituto</t>
  </si>
  <si>
    <t>Falta de controles para el acceso a los sistemas de que dispone la entidad.</t>
  </si>
  <si>
    <t>Aplicación de firewall PF Sense, un servicio de IDS/IPS para brindar control de conexiones no autorizadas y así brindar protección perimetral y al interior de la red</t>
  </si>
  <si>
    <t>Posible perdida de informacion</t>
  </si>
  <si>
    <t>Posibles ataque a la seguridad informatica del Instituto.</t>
  </si>
  <si>
    <t>Usuarios no tengan el perfil debidamente configurado a su funcion</t>
  </si>
  <si>
    <t xml:space="preserve">actas de participación, reuniones, capacitaciones </t>
  </si>
  <si>
    <t>Cumplimiento al plan estrategico de seguridad</t>
  </si>
  <si>
    <t>Se tiene controlada la actividad de la infraestrurara tecnologica</t>
  </si>
  <si>
    <t>Se realizan actualizaciones de SW y parches de seguridad</t>
  </si>
  <si>
    <t>Incumplimiento con el Modelo de Seguridad y Privacidad de la Información de las Políticas Gobierno Digital</t>
  </si>
  <si>
    <t>Posible ataque externo e internos a la infraestructura informática del Instituto.</t>
  </si>
  <si>
    <t>Falta de controles a los elementos informáticos de la infraestructura tecnológica del Instituto.</t>
  </si>
  <si>
    <t>No se tienen los suficientes elementos tecnológicos en Hardware y Software para control de la  seguridad informática del Instituto</t>
  </si>
  <si>
    <t>Desconociemiento de la normatividad de seguridad  y privacidad de la información</t>
  </si>
  <si>
    <t>Se tienen controles de seguridad perimetral y detección de intrusos asociados a la infraestructura tecnológica.</t>
  </si>
  <si>
    <t>Incluir en los proyectos nuevos del PETI las necesidades de hardware y software requeridas para que sean tenidas en cuenta en la Planeación Estrategita Institucional.</t>
  </si>
  <si>
    <t>Mesas de trabajo mensual  para verificar el cumplimiento del MSPI y los avances y oportunidades de mejoramiento.</t>
  </si>
  <si>
    <t>Elaborar los planes de accion provistos en el MSPI para el cumplimiento de las políticas</t>
  </si>
  <si>
    <t>Se realiza la implementación de un IDS/IPS para mantener un control de afectaciones tecnológicas.</t>
  </si>
  <si>
    <t>Se realiza el levantamiento del estado actual del Instituto en temas de MSPI</t>
  </si>
  <si>
    <t>Difundir los avances en el PETIC a las áreas competentes.</t>
  </si>
  <si>
    <t>Se elabora cartilla  para los funcionarios y colaboradores en el adecuado manejo y lineamientos de los elementos informáticos.</t>
  </si>
  <si>
    <t>bitacora del monitoreo de la seguridad de la infraestructura</t>
  </si>
  <si>
    <t>Se asigna el usuario y contraseña, solo bajo solicitud  por medio de la mesa de servicio de las personas responsables.</t>
  </si>
  <si>
    <t xml:space="preserve">La persona responsable debe solicitar por medio de la mesa de servicios, la creacion de usuarios en los diferentes Aplicativos, debe informar el correcto perfil o rol. </t>
  </si>
  <si>
    <t>La seguridad centralizada que se administraba con el proveedor ETB, se ha cambiado por un FireWall INHOUSE que se implementó. Se realiza un levantamiento del protocolo de monitoreo. El monitoreo se realiza cada 4 horas independiente de las alarmas generadas.</t>
  </si>
  <si>
    <t>Se participa de los eventos organizados por Mintic y Alta Consejeria Distrital TIC, en cuanto a la normatividad vigente en materia de lineamientos Tecnologicos</t>
  </si>
  <si>
    <t>Fallas en la seguridad y privacidad de la información que es manejada por el Instituto.</t>
  </si>
  <si>
    <t>Se realizan las actualizaciones alos elementos informaticos de seguridad  de manera constante</t>
  </si>
  <si>
    <t>Se tiene contemplado en la actualizacion de PETI, adquirir nueva y mejores herramientas para garantizar la seguridad</t>
  </si>
  <si>
    <t>Se realiza la mesa tecnica de tecnologia, donde se levantan requirimientos de las areas y tambien generales donde se incluyen temas de MSPI</t>
  </si>
  <si>
    <t>Del conocimiento previo y del logrado en los eventos, se han realizados actualizacion y ajustes de normatividad</t>
  </si>
  <si>
    <t xml:space="preserve">Se da conocer y se aplican los lineamientos a las funcionarios </t>
  </si>
  <si>
    <t>Se actualiza el PETIC para que este acorde con los parametros de Gobierno Digital. Se actualiza el catalogo de servicios.</t>
  </si>
  <si>
    <t xml:space="preserve">Los requirimientos enviados por las Areas, se tienen en cuenta para la actualizacion del Petic </t>
  </si>
  <si>
    <t>Se verifica que el perfil solicitado se ajuste a las funciones del usuario final</t>
  </si>
  <si>
    <t xml:space="preserve">Se realiza de manera constante  las actualizaciones, parches y configuraciones. Para mantener al FireWall realizando el monitoreo correcto </t>
  </si>
  <si>
    <t>Se realizan tareas de verificacion, para analizar que los backup se realizan de manera correcta</t>
  </si>
  <si>
    <t>Se realiza monitoreo con la un IDS/PS, para el control,de seguridad</t>
  </si>
  <si>
    <t>Los requerimienos levantados se tiene en cuenta para la actualizacion del MSPI</t>
  </si>
  <si>
    <t>Se corrigen posibles vulnerabilidades detectadas por las herramientas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</si>
</sst>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2">
    <xf numFmtId="0" fontId="0" fillId="0" borderId="0" xfId="0"/>
    <xf numFmtId="0" fontId="5" fillId="2" borderId="1" xfId="12" applyFont="1" applyFill="1" applyBorder="1" applyAlignment="1" applyProtection="1">
      <alignment horizontal="center" vertical="center"/>
    </xf>
    <xf numFmtId="0" fontId="6" fillId="11" borderId="1" xfId="12" applyFont="1" applyFill="1" applyBorder="1" applyAlignment="1" applyProtection="1">
      <alignment horizontal="center" vertical="center" wrapText="1"/>
    </xf>
    <xf numFmtId="0" fontId="10" fillId="2"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applyProtection="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3" fillId="12" borderId="1" xfId="12" applyFont="1" applyFill="1" applyBorder="1" applyAlignment="1" applyProtection="1">
      <alignment horizontal="left" vertical="center" wrapText="1"/>
    </xf>
    <xf numFmtId="0" fontId="3" fillId="13" borderId="1" xfId="12" applyFont="1" applyFill="1" applyBorder="1" applyAlignment="1" applyProtection="1">
      <alignment horizontal="left" vertical="center" wrapText="1"/>
    </xf>
    <xf numFmtId="0" fontId="3" fillId="15" borderId="1" xfId="12" applyFont="1" applyFill="1" applyBorder="1" applyAlignment="1" applyProtection="1">
      <alignment horizontal="left" vertical="center" wrapText="1"/>
    </xf>
    <xf numFmtId="0" fontId="3" fillId="16" borderId="1" xfId="12" applyFont="1" applyFill="1" applyBorder="1" applyAlignment="1" applyProtection="1">
      <alignment horizontal="left" vertical="center" wrapText="1"/>
    </xf>
    <xf numFmtId="0" fontId="9" fillId="2" borderId="1" xfId="12" applyFont="1" applyFill="1" applyBorder="1" applyAlignment="1" applyProtection="1">
      <alignment horizontal="center" vertical="center" wrapText="1"/>
    </xf>
    <xf numFmtId="1" fontId="0" fillId="0" borderId="1" xfId="0" applyNumberFormat="1" applyBorder="1"/>
    <xf numFmtId="1" fontId="0" fillId="0" borderId="1" xfId="0" applyNumberFormat="1" applyFill="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applyProtection="1"/>
    <xf numFmtId="0" fontId="55" fillId="0" borderId="0" xfId="0" applyFont="1" applyProtection="1"/>
    <xf numFmtId="0" fontId="55" fillId="0" borderId="0" xfId="0" applyFont="1" applyProtection="1">
      <protection hidden="1"/>
    </xf>
    <xf numFmtId="0" fontId="55" fillId="12" borderId="0" xfId="0" applyFont="1" applyFill="1" applyProtection="1"/>
    <xf numFmtId="0" fontId="55" fillId="0" borderId="0" xfId="0" applyFont="1" applyAlignment="1" applyProtection="1">
      <alignment wrapText="1"/>
    </xf>
    <xf numFmtId="0" fontId="55" fillId="13" borderId="0" xfId="0" applyFont="1" applyFill="1" applyProtection="1"/>
    <xf numFmtId="0" fontId="55" fillId="15" borderId="0" xfId="0" applyFont="1" applyFill="1" applyProtection="1"/>
    <xf numFmtId="0" fontId="55" fillId="16" borderId="0" xfId="0" applyFont="1" applyFill="1" applyProtection="1"/>
    <xf numFmtId="0" fontId="55" fillId="14" borderId="0" xfId="0" applyFont="1" applyFill="1" applyProtection="1"/>
    <xf numFmtId="0" fontId="55" fillId="0" borderId="5" xfId="0" applyFont="1" applyBorder="1" applyAlignment="1" applyProtection="1">
      <alignment horizontal="justify" vertical="center" wrapText="1"/>
      <protection locked="0"/>
    </xf>
    <xf numFmtId="0" fontId="55" fillId="0" borderId="6" xfId="0" applyFont="1" applyFill="1" applyBorder="1" applyAlignment="1" applyProtection="1">
      <alignment horizontal="center" vertical="center" wrapText="1"/>
      <protection hidden="1"/>
    </xf>
    <xf numFmtId="3" fontId="55" fillId="0" borderId="5" xfId="0" applyNumberFormat="1" applyFont="1" applyFill="1" applyBorder="1" applyAlignment="1" applyProtection="1">
      <alignment horizontal="center" vertical="center" wrapText="1"/>
      <protection hidden="1"/>
    </xf>
    <xf numFmtId="0" fontId="55" fillId="14" borderId="0" xfId="0" applyFont="1" applyFill="1" applyBorder="1" applyProtection="1"/>
    <xf numFmtId="0" fontId="55" fillId="14" borderId="7" xfId="0" applyFont="1" applyFill="1" applyBorder="1" applyProtection="1"/>
    <xf numFmtId="0" fontId="55" fillId="14" borderId="1" xfId="0" applyFont="1" applyFill="1" applyBorder="1" applyProtection="1"/>
    <xf numFmtId="0" fontId="55" fillId="0" borderId="1" xfId="0" applyFont="1" applyBorder="1" applyProtection="1"/>
    <xf numFmtId="0" fontId="55" fillId="0" borderId="8"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applyProtection="1"/>
    <xf numFmtId="0" fontId="7" fillId="11" borderId="1" xfId="12" applyFont="1" applyFill="1" applyBorder="1" applyAlignment="1">
      <alignment horizontal="center" vertical="center"/>
    </xf>
    <xf numFmtId="0" fontId="22" fillId="12" borderId="6" xfId="12" applyFont="1" applyFill="1" applyBorder="1" applyAlignment="1" applyProtection="1">
      <alignment horizontal="center" vertical="center" wrapText="1"/>
    </xf>
    <xf numFmtId="0" fontId="22" fillId="13" borderId="6" xfId="12" applyFont="1" applyFill="1" applyBorder="1" applyAlignment="1" applyProtection="1">
      <alignment horizontal="center" vertical="center" wrapText="1"/>
    </xf>
    <xf numFmtId="0" fontId="22" fillId="16" borderId="9" xfId="12" applyFont="1" applyFill="1" applyBorder="1" applyAlignment="1" applyProtection="1">
      <alignment horizontal="center" vertical="center" wrapText="1"/>
    </xf>
    <xf numFmtId="0" fontId="22" fillId="15" borderId="6" xfId="12" applyFont="1" applyFill="1" applyBorder="1" applyAlignment="1" applyProtection="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Fill="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applyAlignment="1"/>
    <xf numFmtId="0" fontId="55" fillId="0" borderId="5" xfId="0" applyFont="1" applyBorder="1" applyAlignment="1" applyProtection="1">
      <alignment horizontal="justify" vertical="center" wrapText="1"/>
      <protection locked="0"/>
    </xf>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applyAlignment="1" applyProtection="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applyProtection="1"/>
    <xf numFmtId="0" fontId="65" fillId="0" borderId="0" xfId="0" applyFont="1" applyProtection="1">
      <protection hidden="1"/>
    </xf>
    <xf numFmtId="0" fontId="38" fillId="0" borderId="0" xfId="0" applyFont="1" applyProtection="1"/>
    <xf numFmtId="0" fontId="66" fillId="0" borderId="0" xfId="0" applyFont="1" applyBorder="1" applyAlignment="1" applyProtection="1">
      <alignment horizontal="center" vertical="center" wrapText="1"/>
      <protection hidden="1"/>
    </xf>
    <xf numFmtId="0" fontId="66" fillId="0" borderId="0" xfId="0" applyFont="1" applyProtection="1">
      <protection hidden="1"/>
    </xf>
    <xf numFmtId="0" fontId="65" fillId="0" borderId="0" xfId="0" applyFont="1" applyFill="1" applyProtection="1"/>
    <xf numFmtId="0" fontId="38" fillId="0" borderId="0" xfId="0" applyFont="1" applyAlignment="1" applyProtection="1">
      <alignment wrapText="1"/>
    </xf>
    <xf numFmtId="3" fontId="55" fillId="0" borderId="5" xfId="0" applyNumberFormat="1" applyFont="1" applyFill="1" applyBorder="1" applyAlignment="1" applyProtection="1">
      <alignment horizontal="center" vertical="center" wrapText="1"/>
      <protection hidden="1"/>
    </xf>
    <xf numFmtId="0" fontId="64" fillId="0" borderId="1" xfId="0" applyFont="1" applyBorder="1" applyAlignment="1" applyProtection="1">
      <alignment horizontal="center"/>
    </xf>
    <xf numFmtId="0" fontId="64" fillId="0" borderId="20" xfId="0" applyFont="1" applyBorder="1" applyAlignment="1" applyProtection="1">
      <alignment horizontal="center"/>
    </xf>
    <xf numFmtId="0" fontId="64" fillId="0" borderId="0" xfId="0" applyFont="1" applyBorder="1" applyAlignment="1" applyProtection="1">
      <alignment horizontal="center"/>
    </xf>
    <xf numFmtId="0" fontId="64" fillId="0" borderId="21" xfId="0" applyFont="1" applyBorder="1" applyAlignment="1" applyProtection="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Fill="1" applyBorder="1" applyAlignment="1" applyProtection="1">
      <alignment horizontal="justify" vertical="center" wrapText="1"/>
      <protection locked="0"/>
    </xf>
    <xf numFmtId="0" fontId="55" fillId="0" borderId="12" xfId="0" applyFont="1" applyFill="1" applyBorder="1" applyAlignment="1" applyProtection="1">
      <alignment horizontal="justify" vertical="center" wrapText="1"/>
      <protection locked="0"/>
    </xf>
    <xf numFmtId="0" fontId="55" fillId="0" borderId="12" xfId="0" applyFont="1" applyFill="1" applyBorder="1" applyAlignment="1" applyProtection="1">
      <alignment vertical="center" wrapText="1"/>
      <protection locked="0"/>
    </xf>
    <xf numFmtId="0" fontId="55" fillId="0" borderId="13" xfId="0" applyFont="1" applyFill="1" applyBorder="1" applyAlignment="1" applyProtection="1">
      <alignment vertical="center" wrapText="1"/>
      <protection locked="0"/>
    </xf>
    <xf numFmtId="0" fontId="61" fillId="0" borderId="0" xfId="0" applyFont="1" applyBorder="1" applyAlignment="1" applyProtection="1"/>
    <xf numFmtId="0" fontId="25" fillId="0" borderId="0" xfId="0" applyFont="1" applyBorder="1" applyAlignment="1" applyProtection="1">
      <alignment horizontal="center"/>
    </xf>
    <xf numFmtId="0" fontId="25" fillId="0" borderId="0" xfId="0" applyFont="1" applyBorder="1" applyAlignment="1" applyProtection="1"/>
    <xf numFmtId="0" fontId="61" fillId="0" borderId="1" xfId="0" applyFont="1" applyBorder="1" applyAlignment="1" applyProtection="1"/>
    <xf numFmtId="0" fontId="25" fillId="0" borderId="1" xfId="0" applyFont="1" applyBorder="1" applyAlignment="1" applyProtection="1"/>
    <xf numFmtId="0" fontId="68" fillId="0" borderId="20" xfId="0" applyFont="1" applyBorder="1" applyAlignment="1" applyProtection="1">
      <alignment horizontal="center"/>
    </xf>
    <xf numFmtId="0" fontId="68" fillId="0" borderId="0" xfId="0" applyFont="1" applyBorder="1" applyAlignment="1" applyProtection="1">
      <alignment horizontal="center"/>
    </xf>
    <xf numFmtId="0" fontId="68" fillId="0" borderId="0" xfId="0" applyFont="1" applyBorder="1" applyAlignment="1" applyProtection="1"/>
    <xf numFmtId="0" fontId="69" fillId="22" borderId="24" xfId="0" applyFont="1" applyFill="1" applyBorder="1" applyAlignment="1" applyProtection="1"/>
    <xf numFmtId="0" fontId="69" fillId="22" borderId="24" xfId="0" applyFont="1" applyFill="1" applyBorder="1" applyAlignment="1" applyProtection="1">
      <alignment vertical="center" wrapText="1"/>
    </xf>
    <xf numFmtId="0" fontId="69" fillId="22" borderId="24" xfId="0" applyFont="1" applyFill="1" applyBorder="1" applyAlignment="1" applyProtection="1">
      <alignment horizontal="center" vertical="center" wrapText="1"/>
    </xf>
    <xf numFmtId="0" fontId="69" fillId="23" borderId="24" xfId="0" applyFont="1" applyFill="1" applyBorder="1" applyAlignment="1" applyProtection="1">
      <alignment horizontal="center" vertical="center" wrapText="1"/>
    </xf>
    <xf numFmtId="0" fontId="8" fillId="24" borderId="19" xfId="0" applyFont="1" applyFill="1" applyBorder="1" applyAlignment="1" applyProtection="1">
      <alignment horizontal="center" vertical="center" wrapText="1"/>
    </xf>
    <xf numFmtId="0" fontId="69" fillId="22" borderId="5" xfId="0" applyFont="1" applyFill="1" applyBorder="1" applyAlignment="1" applyProtection="1">
      <alignment horizontal="center" vertical="center" wrapText="1"/>
    </xf>
    <xf numFmtId="0" fontId="70" fillId="23" borderId="5" xfId="0" applyFont="1" applyFill="1" applyBorder="1" applyAlignment="1" applyProtection="1">
      <alignment horizontal="center" vertical="center" wrapText="1"/>
    </xf>
    <xf numFmtId="0" fontId="69" fillId="25" borderId="6" xfId="0" applyFont="1" applyFill="1" applyBorder="1" applyAlignment="1" applyProtection="1">
      <alignment horizontal="center" vertical="center" wrapText="1"/>
    </xf>
    <xf numFmtId="0" fontId="39" fillId="25" borderId="6" xfId="10" applyFont="1" applyFill="1" applyBorder="1" applyAlignment="1" applyProtection="1">
      <alignment horizontal="center" vertical="center" wrapText="1"/>
    </xf>
    <xf numFmtId="0" fontId="22" fillId="24" borderId="6" xfId="0" applyFont="1" applyFill="1" applyBorder="1" applyAlignment="1" applyProtection="1">
      <alignment horizontal="center" vertical="center" wrapText="1"/>
    </xf>
    <xf numFmtId="0" fontId="69" fillId="22" borderId="9" xfId="0" applyFont="1" applyFill="1" applyBorder="1" applyAlignment="1" applyProtection="1">
      <alignment horizontal="center" vertical="center" wrapText="1"/>
    </xf>
    <xf numFmtId="0" fontId="69" fillId="23" borderId="9" xfId="0" applyFont="1" applyFill="1" applyBorder="1" applyAlignment="1" applyProtection="1">
      <alignment horizontal="center" vertical="center" wrapText="1"/>
    </xf>
    <xf numFmtId="0" fontId="68" fillId="0" borderId="1" xfId="0" applyFont="1" applyBorder="1" applyAlignment="1" applyProtection="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pplyProtection="1">
      <alignment horizontal="center"/>
    </xf>
    <xf numFmtId="0" fontId="55" fillId="0" borderId="27" xfId="0" applyFont="1" applyFill="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0" fillId="0" borderId="0" xfId="0" applyBorder="1"/>
    <xf numFmtId="0" fontId="69" fillId="22" borderId="28" xfId="0" applyFont="1" applyFill="1" applyBorder="1" applyAlignment="1" applyProtection="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applyAlignment="1"/>
    <xf numFmtId="0" fontId="68" fillId="0" borderId="30" xfId="0" applyFont="1" applyBorder="1" applyAlignment="1" applyProtection="1"/>
    <xf numFmtId="0" fontId="68" fillId="0" borderId="33" xfId="0" applyFont="1" applyBorder="1" applyAlignment="1" applyProtection="1"/>
    <xf numFmtId="0" fontId="68" fillId="0" borderId="30" xfId="0" applyFont="1" applyBorder="1" applyAlignment="1" applyProtection="1">
      <alignment horizontal="center"/>
    </xf>
    <xf numFmtId="0" fontId="68" fillId="0" borderId="33" xfId="0" applyFont="1" applyBorder="1" applyAlignment="1" applyProtection="1">
      <alignment horizontal="center"/>
    </xf>
    <xf numFmtId="0" fontId="0" fillId="0" borderId="1" xfId="0" applyBorder="1" applyAlignment="1">
      <alignment horizontal="center" vertical="center" wrapText="1"/>
    </xf>
    <xf numFmtId="0" fontId="0" fillId="0" borderId="25" xfId="0" applyBorder="1"/>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71" fillId="0" borderId="0" xfId="0" applyFont="1" applyFill="1" applyBorder="1" applyAlignment="1">
      <alignment wrapText="1"/>
    </xf>
    <xf numFmtId="0" fontId="0" fillId="0" borderId="30" xfId="0" applyFill="1" applyBorder="1" applyAlignment="1"/>
    <xf numFmtId="0" fontId="0" fillId="0" borderId="0" xfId="0" applyFill="1" applyBorder="1" applyAlignment="1"/>
    <xf numFmtId="0" fontId="0" fillId="0" borderId="0" xfId="0" applyFill="1" applyBorder="1" applyAlignment="1">
      <alignment vertical="center"/>
    </xf>
    <xf numFmtId="0" fontId="0" fillId="0" borderId="32" xfId="0" applyBorder="1" applyAlignment="1"/>
    <xf numFmtId="0" fontId="0" fillId="0" borderId="33" xfId="0" applyBorder="1" applyAlignment="1"/>
    <xf numFmtId="0" fontId="0" fillId="0" borderId="34" xfId="0" applyBorder="1" applyAlignment="1"/>
    <xf numFmtId="0" fontId="22" fillId="26" borderId="35" xfId="0" applyFont="1" applyFill="1" applyBorder="1" applyAlignment="1" applyProtection="1">
      <alignment horizontal="center" vertical="center" textRotation="90" wrapText="1"/>
    </xf>
    <xf numFmtId="0" fontId="22" fillId="26" borderId="21" xfId="0" applyFont="1" applyFill="1" applyBorder="1" applyAlignment="1" applyProtection="1">
      <alignment horizontal="center" vertical="center" textRotation="90" wrapText="1"/>
    </xf>
    <xf numFmtId="0" fontId="22" fillId="26" borderId="9" xfId="0" applyFont="1" applyFill="1" applyBorder="1" applyAlignment="1" applyProtection="1">
      <alignment horizontal="center" vertical="center" wrapText="1"/>
    </xf>
    <xf numFmtId="0" fontId="22" fillId="26" borderId="36" xfId="0" applyFont="1" applyFill="1" applyBorder="1" applyAlignment="1" applyProtection="1">
      <alignment horizontal="center" vertical="center" wrapText="1"/>
    </xf>
    <xf numFmtId="0" fontId="22" fillId="26" borderId="6" xfId="0" applyFont="1" applyFill="1" applyBorder="1" applyAlignment="1" applyProtection="1">
      <alignment horizontal="center" vertical="center" wrapText="1"/>
    </xf>
    <xf numFmtId="0" fontId="40" fillId="27" borderId="37" xfId="0" applyFont="1" applyFill="1" applyBorder="1" applyAlignment="1" applyProtection="1">
      <alignment horizontal="center" vertical="center"/>
    </xf>
    <xf numFmtId="0" fontId="40" fillId="27" borderId="21" xfId="0" applyFont="1" applyFill="1" applyBorder="1" applyAlignment="1" applyProtection="1">
      <alignment horizontal="center" vertical="center"/>
    </xf>
    <xf numFmtId="0" fontId="69" fillId="27" borderId="8" xfId="0" applyFont="1" applyFill="1" applyBorder="1" applyAlignment="1" applyProtection="1">
      <alignment horizontal="center" vertical="center" wrapText="1"/>
    </xf>
    <xf numFmtId="0" fontId="69" fillId="27" borderId="9" xfId="0" applyFont="1" applyFill="1" applyBorder="1" applyAlignment="1" applyProtection="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pplyProtection="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pplyProtection="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Fill="1" applyBorder="1" applyAlignment="1" applyProtection="1">
      <alignment horizontal="justify" vertical="center" wrapText="1"/>
      <protection locked="0"/>
    </xf>
    <xf numFmtId="0" fontId="55" fillId="0" borderId="6" xfId="0" applyFont="1" applyFill="1" applyBorder="1" applyAlignment="1" applyProtection="1">
      <alignment vertical="center" wrapText="1"/>
      <protection locked="0"/>
    </xf>
    <xf numFmtId="0" fontId="22" fillId="24" borderId="19" xfId="0" applyFont="1" applyFill="1" applyBorder="1" applyAlignment="1" applyProtection="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applyBorder="1"/>
    <xf numFmtId="0" fontId="74" fillId="14" borderId="0" xfId="0" applyFont="1" applyFill="1" applyBorder="1" applyAlignment="1">
      <alignment horizontal="center" vertical="center"/>
    </xf>
    <xf numFmtId="0" fontId="51" fillId="14" borderId="0" xfId="0" applyFont="1" applyFill="1" applyBorder="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Fill="1" applyBorder="1" applyAlignment="1" applyProtection="1">
      <alignment horizontal="justify" vertical="center" wrapText="1"/>
      <protection locked="0"/>
    </xf>
    <xf numFmtId="0" fontId="55" fillId="0" borderId="15" xfId="0" applyFont="1" applyFill="1" applyBorder="1" applyAlignment="1" applyProtection="1">
      <alignment vertical="center" wrapText="1"/>
      <protection locked="0"/>
    </xf>
    <xf numFmtId="0" fontId="55" fillId="0" borderId="1" xfId="0" applyFont="1" applyFill="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2" xfId="0" applyFont="1" applyFill="1" applyBorder="1" applyAlignment="1" applyProtection="1">
      <alignment horizontal="justify" vertical="center" wrapText="1"/>
      <protection locked="0"/>
    </xf>
    <xf numFmtId="0" fontId="55" fillId="0" borderId="26" xfId="0" applyFont="1" applyFill="1" applyBorder="1" applyAlignment="1" applyProtection="1">
      <alignment horizontal="justify" vertical="center" wrapText="1"/>
      <protection locked="0"/>
    </xf>
    <xf numFmtId="0" fontId="55" fillId="0" borderId="26" xfId="0" applyFont="1" applyFill="1" applyBorder="1" applyAlignment="1" applyProtection="1">
      <alignment vertical="center" wrapText="1"/>
      <protection locked="0"/>
    </xf>
    <xf numFmtId="0" fontId="55" fillId="0" borderId="47" xfId="0" applyFont="1" applyFill="1" applyBorder="1" applyAlignment="1" applyProtection="1">
      <alignment horizontal="justify" vertical="center" wrapText="1"/>
      <protection locked="0"/>
    </xf>
    <xf numFmtId="0" fontId="55" fillId="0" borderId="7" xfId="0" applyFont="1" applyFill="1" applyBorder="1" applyAlignment="1" applyProtection="1">
      <alignment horizontal="justify" vertical="center" wrapText="1"/>
      <protection locked="0"/>
    </xf>
    <xf numFmtId="17" fontId="55" fillId="0" borderId="48" xfId="0" applyNumberFormat="1" applyFont="1" applyFill="1" applyBorder="1" applyAlignment="1" applyProtection="1">
      <alignment horizontal="justify" vertical="center" wrapText="1"/>
      <protection locked="0"/>
    </xf>
    <xf numFmtId="17" fontId="55" fillId="0" borderId="11" xfId="0" applyNumberFormat="1" applyFont="1" applyFill="1" applyBorder="1" applyAlignment="1" applyProtection="1">
      <alignment horizontal="justify" vertical="center" wrapText="1"/>
      <protection locked="0"/>
    </xf>
    <xf numFmtId="0" fontId="55" fillId="0" borderId="33" xfId="0" applyFont="1" applyFill="1" applyBorder="1" applyAlignment="1" applyProtection="1">
      <alignment vertical="center" wrapText="1"/>
      <protection locked="0"/>
    </xf>
    <xf numFmtId="0" fontId="55" fillId="0" borderId="49" xfId="0" applyFont="1" applyFill="1" applyBorder="1" applyAlignment="1" applyProtection="1">
      <alignment horizontal="justify" vertical="center" wrapText="1"/>
      <protection locked="0"/>
    </xf>
    <xf numFmtId="0" fontId="55" fillId="0" borderId="48" xfId="0" applyFont="1" applyBorder="1" applyAlignment="1" applyProtection="1">
      <alignment vertical="center"/>
    </xf>
    <xf numFmtId="0" fontId="55" fillId="0" borderId="13" xfId="0" applyFont="1" applyFill="1" applyBorder="1" applyAlignment="1" applyProtection="1">
      <alignment horizontal="justify" vertical="center" wrapText="1"/>
      <protection locked="0"/>
    </xf>
    <xf numFmtId="0" fontId="55" fillId="0" borderId="9" xfId="0" applyFont="1" applyFill="1" applyBorder="1" applyAlignment="1" applyProtection="1">
      <alignment horizontal="justify" vertical="center" wrapText="1"/>
      <protection locked="0"/>
    </xf>
    <xf numFmtId="0" fontId="61" fillId="0" borderId="1" xfId="0" applyFont="1" applyBorder="1" applyAlignment="1">
      <alignment horizontal="justify" vertical="center" wrapText="1"/>
    </xf>
    <xf numFmtId="14" fontId="55" fillId="0" borderId="1" xfId="0" applyNumberFormat="1" applyFont="1" applyFill="1" applyBorder="1" applyAlignment="1" applyProtection="1">
      <alignment vertical="center" wrapText="1"/>
      <protection locked="0"/>
    </xf>
    <xf numFmtId="0" fontId="55" fillId="0" borderId="11" xfId="0" applyFont="1" applyFill="1" applyBorder="1" applyAlignment="1" applyProtection="1">
      <alignment horizontal="center" vertical="center" wrapText="1"/>
      <protection locked="0"/>
    </xf>
    <xf numFmtId="0" fontId="55" fillId="0" borderId="6" xfId="0" applyFont="1" applyFill="1" applyBorder="1" applyAlignment="1" applyProtection="1">
      <alignment horizontal="center" vertical="center" wrapText="1"/>
      <protection locked="0"/>
    </xf>
    <xf numFmtId="0" fontId="49" fillId="0" borderId="6" xfId="0" applyFont="1" applyFill="1" applyBorder="1" applyAlignment="1" applyProtection="1">
      <alignment horizontal="center" vertical="center" wrapText="1"/>
      <protection locked="0"/>
    </xf>
    <xf numFmtId="0" fontId="55" fillId="0" borderId="6" xfId="0" applyFont="1" applyFill="1" applyBorder="1" applyAlignment="1" applyProtection="1">
      <alignment horizontal="left" vertical="center" wrapText="1"/>
      <protection locked="0"/>
    </xf>
    <xf numFmtId="0" fontId="55" fillId="0" borderId="11" xfId="0" quotePrefix="1" applyFont="1" applyFill="1" applyBorder="1" applyAlignment="1" applyProtection="1">
      <alignment horizontal="center" vertical="center" wrapText="1"/>
      <protection locked="0"/>
    </xf>
    <xf numFmtId="0" fontId="55" fillId="0" borderId="5" xfId="0" applyFont="1" applyFill="1" applyBorder="1" applyAlignment="1" applyProtection="1">
      <alignment horizontal="center" vertical="center" wrapText="1"/>
      <protection hidden="1"/>
    </xf>
    <xf numFmtId="3" fontId="55" fillId="0" borderId="5" xfId="0" applyNumberFormat="1" applyFont="1" applyFill="1" applyBorder="1" applyAlignment="1" applyProtection="1">
      <alignment horizontal="center" vertical="center" wrapText="1"/>
      <protection hidden="1"/>
    </xf>
    <xf numFmtId="0" fontId="55" fillId="0" borderId="1" xfId="0" applyFont="1" applyBorder="1" applyAlignment="1" applyProtection="1">
      <alignment horizontal="center" vertical="center" wrapText="1"/>
    </xf>
    <xf numFmtId="0" fontId="55" fillId="0" borderId="11" xfId="0" applyFont="1" applyFill="1" applyBorder="1" applyAlignment="1" applyProtection="1">
      <alignment horizontal="left" vertical="top" wrapText="1"/>
      <protection locked="0"/>
    </xf>
    <xf numFmtId="0" fontId="1" fillId="14" borderId="44"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4"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25" fillId="0" borderId="1" xfId="0" applyFont="1" applyBorder="1" applyAlignment="1" applyProtection="1">
      <alignment horizontal="center"/>
    </xf>
    <xf numFmtId="0" fontId="25" fillId="0" borderId="26" xfId="0" applyFont="1" applyBorder="1" applyAlignment="1" applyProtection="1">
      <alignment horizontal="left"/>
    </xf>
    <xf numFmtId="0" fontId="25" fillId="0" borderId="7" xfId="0" applyFont="1" applyBorder="1" applyAlignment="1" applyProtection="1">
      <alignment horizontal="left"/>
    </xf>
    <xf numFmtId="0" fontId="0" fillId="33" borderId="1" xfId="0" applyFill="1" applyBorder="1" applyAlignment="1">
      <alignment horizontal="center"/>
    </xf>
    <xf numFmtId="0" fontId="0" fillId="0" borderId="1" xfId="0" applyBorder="1" applyAlignment="1">
      <alignment horizontal="center" wrapText="1"/>
    </xf>
    <xf numFmtId="0" fontId="64" fillId="0" borderId="1" xfId="0" applyFont="1" applyBorder="1" applyAlignment="1" applyProtection="1">
      <alignment horizontal="center"/>
    </xf>
    <xf numFmtId="0" fontId="68" fillId="0" borderId="1" xfId="0" applyFont="1" applyBorder="1" applyAlignment="1" applyProtection="1">
      <alignment horizontal="center"/>
    </xf>
    <xf numFmtId="0" fontId="25" fillId="0" borderId="26" xfId="0" applyFont="1" applyBorder="1" applyAlignment="1" applyProtection="1">
      <alignment horizontal="center" vertical="center"/>
    </xf>
    <xf numFmtId="0" fontId="25" fillId="0" borderId="49" xfId="0" applyFont="1" applyBorder="1" applyAlignment="1" applyProtection="1">
      <alignment horizontal="center" vertical="center"/>
    </xf>
    <xf numFmtId="0" fontId="25" fillId="0" borderId="7" xfId="0" applyFont="1" applyBorder="1" applyAlignment="1" applyProtection="1">
      <alignment horizontal="center" vertical="center"/>
    </xf>
    <xf numFmtId="0" fontId="61" fillId="0" borderId="1" xfId="0" applyFont="1" applyBorder="1" applyAlignment="1" applyProtection="1">
      <alignment horizontal="center"/>
    </xf>
    <xf numFmtId="0" fontId="55" fillId="0" borderId="5" xfId="0" applyFont="1" applyFill="1" applyBorder="1" applyAlignment="1" applyProtection="1">
      <alignment horizontal="center" vertical="center" wrapText="1"/>
      <protection locked="0"/>
    </xf>
    <xf numFmtId="0" fontId="55" fillId="0" borderId="8" xfId="0" applyFont="1" applyFill="1" applyBorder="1" applyAlignment="1" applyProtection="1">
      <alignment horizontal="center" vertical="center" wrapText="1"/>
      <protection locked="0"/>
    </xf>
    <xf numFmtId="0" fontId="64" fillId="0" borderId="26" xfId="0" applyFont="1" applyBorder="1" applyAlignment="1" applyProtection="1">
      <alignment horizontal="center"/>
    </xf>
    <xf numFmtId="0" fontId="64" fillId="0" borderId="49" xfId="0" applyFont="1" applyBorder="1" applyAlignment="1" applyProtection="1">
      <alignment horizontal="center"/>
    </xf>
    <xf numFmtId="0" fontId="64" fillId="0" borderId="7" xfId="0" applyFont="1" applyBorder="1" applyAlignment="1" applyProtection="1">
      <alignment horizontal="center"/>
    </xf>
    <xf numFmtId="0" fontId="69" fillId="27" borderId="5" xfId="0" applyFont="1" applyFill="1" applyBorder="1" applyAlignment="1" applyProtection="1">
      <alignment horizontal="center" vertical="center" wrapText="1"/>
    </xf>
    <xf numFmtId="0" fontId="69" fillId="27" borderId="9" xfId="0" applyFont="1" applyFill="1" applyBorder="1" applyAlignment="1" applyProtection="1">
      <alignment horizontal="center" vertical="center" wrapText="1"/>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6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58"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7" fillId="14" borderId="60"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1" xfId="0" applyFont="1" applyBorder="1" applyAlignment="1" applyProtection="1">
      <alignment horizontal="center" vertical="center" wrapText="1"/>
      <protection hidden="1"/>
    </xf>
    <xf numFmtId="0" fontId="55" fillId="0" borderId="5" xfId="0" applyFont="1" applyFill="1" applyBorder="1" applyAlignment="1" applyProtection="1">
      <alignment horizontal="center" vertical="center" wrapText="1"/>
      <protection hidden="1"/>
    </xf>
    <xf numFmtId="0" fontId="55" fillId="0" borderId="8" xfId="0" applyFont="1" applyFill="1" applyBorder="1" applyAlignment="1" applyProtection="1">
      <alignment horizontal="center" vertical="center" wrapText="1"/>
      <protection hidden="1"/>
    </xf>
    <xf numFmtId="0" fontId="55" fillId="0" borderId="9" xfId="0" applyFont="1" applyFill="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3"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69" fillId="22" borderId="5" xfId="0" applyFont="1" applyFill="1" applyBorder="1" applyAlignment="1" applyProtection="1">
      <alignment horizontal="center" vertical="center" wrapText="1"/>
    </xf>
    <xf numFmtId="0" fontId="69" fillId="22" borderId="9" xfId="0" applyFont="1" applyFill="1" applyBorder="1" applyAlignment="1" applyProtection="1">
      <alignment horizontal="center" vertical="center" wrapText="1"/>
    </xf>
    <xf numFmtId="0" fontId="69" fillId="25" borderId="50" xfId="0" applyFont="1" applyFill="1" applyBorder="1" applyAlignment="1" applyProtection="1">
      <alignment horizontal="center" vertical="center" wrapText="1"/>
    </xf>
    <xf numFmtId="0" fontId="69" fillId="25" borderId="41" xfId="0" applyFont="1" applyFill="1" applyBorder="1" applyAlignment="1" applyProtection="1">
      <alignment horizontal="center" vertical="center" wrapText="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22" fillId="35" borderId="11" xfId="12" applyFont="1" applyFill="1" applyBorder="1" applyAlignment="1" applyProtection="1">
      <alignment horizontal="center" vertical="center" wrapText="1"/>
    </xf>
    <xf numFmtId="0" fontId="22" fillId="35" borderId="43" xfId="12" applyFont="1" applyFill="1" applyBorder="1" applyAlignment="1" applyProtection="1">
      <alignment horizontal="center" vertical="center" wrapText="1"/>
    </xf>
    <xf numFmtId="0" fontId="69" fillId="27" borderId="11" xfId="0" applyFont="1" applyFill="1" applyBorder="1" applyAlignment="1" applyProtection="1">
      <alignment horizontal="center" vertical="center" wrapText="1"/>
    </xf>
    <xf numFmtId="0" fontId="69" fillId="27" borderId="13" xfId="0" applyFont="1" applyFill="1" applyBorder="1" applyAlignment="1" applyProtection="1">
      <alignment horizontal="center" vertical="center" wrapText="1"/>
    </xf>
    <xf numFmtId="0" fontId="40" fillId="36" borderId="60" xfId="0" applyFont="1" applyFill="1" applyBorder="1" applyAlignment="1" applyProtection="1">
      <alignment horizontal="center" vertical="center" wrapText="1"/>
    </xf>
    <xf numFmtId="0" fontId="40" fillId="36" borderId="37" xfId="0" applyFont="1" applyFill="1" applyBorder="1" applyAlignment="1" applyProtection="1">
      <alignment horizontal="center" vertical="center" wrapText="1"/>
    </xf>
    <xf numFmtId="0" fontId="40" fillId="36" borderId="61" xfId="0" applyFont="1" applyFill="1" applyBorder="1" applyAlignment="1" applyProtection="1">
      <alignment horizontal="center" vertical="center" wrapText="1"/>
    </xf>
    <xf numFmtId="0" fontId="40" fillId="36" borderId="28" xfId="0" applyFont="1" applyFill="1" applyBorder="1" applyAlignment="1" applyProtection="1">
      <alignment horizontal="center" vertical="center" wrapText="1"/>
    </xf>
    <xf numFmtId="0" fontId="40" fillId="27" borderId="60" xfId="0" applyFont="1" applyFill="1" applyBorder="1" applyAlignment="1" applyProtection="1">
      <alignment horizontal="center" vertical="center"/>
    </xf>
    <xf numFmtId="0" fontId="40" fillId="27" borderId="35" xfId="0" applyFont="1" applyFill="1" applyBorder="1" applyAlignment="1" applyProtection="1">
      <alignment horizontal="center" vertical="center"/>
    </xf>
    <xf numFmtId="0" fontId="40" fillId="27" borderId="37" xfId="0" applyFont="1" applyFill="1" applyBorder="1" applyAlignment="1" applyProtection="1">
      <alignment horizontal="center" vertical="center"/>
    </xf>
    <xf numFmtId="0" fontId="40" fillId="27" borderId="61" xfId="0" applyFont="1" applyFill="1" applyBorder="1" applyAlignment="1" applyProtection="1">
      <alignment horizontal="center" vertical="center"/>
    </xf>
    <xf numFmtId="0" fontId="40" fillId="27" borderId="62" xfId="0" applyFont="1" applyFill="1" applyBorder="1" applyAlignment="1" applyProtection="1">
      <alignment horizontal="center" vertical="center"/>
    </xf>
    <xf numFmtId="0" fontId="40" fillId="27" borderId="28" xfId="0" applyFont="1" applyFill="1" applyBorder="1" applyAlignment="1" applyProtection="1">
      <alignment horizontal="center" vertical="center"/>
    </xf>
    <xf numFmtId="0" fontId="66" fillId="0" borderId="0" xfId="0" applyFont="1" applyBorder="1" applyAlignment="1" applyProtection="1">
      <alignment horizontal="center" vertical="center" wrapText="1"/>
      <protection hidden="1"/>
    </xf>
    <xf numFmtId="0" fontId="22" fillId="26" borderId="14" xfId="0" applyFont="1" applyFill="1" applyBorder="1" applyAlignment="1" applyProtection="1">
      <alignment horizontal="center" vertical="center" wrapText="1"/>
    </xf>
    <xf numFmtId="0" fontId="22" fillId="26" borderId="16" xfId="0" applyFont="1" applyFill="1" applyBorder="1" applyAlignment="1" applyProtection="1">
      <alignment horizontal="center" vertical="center" wrapText="1"/>
    </xf>
    <xf numFmtId="0" fontId="22" fillId="26" borderId="11" xfId="0" applyFont="1" applyFill="1" applyBorder="1" applyAlignment="1" applyProtection="1">
      <alignment horizontal="center" vertical="center" wrapText="1"/>
    </xf>
    <xf numFmtId="0" fontId="22" fillId="26" borderId="13" xfId="0" applyFont="1" applyFill="1" applyBorder="1" applyAlignment="1" applyProtection="1">
      <alignment horizontal="center" vertical="center" wrapText="1"/>
    </xf>
    <xf numFmtId="0" fontId="40" fillId="35" borderId="60" xfId="0" applyFont="1" applyFill="1" applyBorder="1" applyAlignment="1" applyProtection="1">
      <alignment horizontal="center" vertical="center"/>
    </xf>
    <xf numFmtId="0" fontId="40" fillId="35" borderId="35" xfId="0" applyFont="1" applyFill="1" applyBorder="1" applyAlignment="1" applyProtection="1">
      <alignment horizontal="center" vertical="center"/>
    </xf>
    <xf numFmtId="0" fontId="40" fillId="35" borderId="37" xfId="0" applyFont="1" applyFill="1" applyBorder="1" applyAlignment="1" applyProtection="1">
      <alignment horizontal="center" vertical="center"/>
    </xf>
    <xf numFmtId="0" fontId="40" fillId="35" borderId="61" xfId="0" applyFont="1" applyFill="1" applyBorder="1" applyAlignment="1" applyProtection="1">
      <alignment horizontal="center" vertical="center"/>
    </xf>
    <xf numFmtId="0" fontId="40" fillId="35" borderId="62" xfId="0" applyFont="1" applyFill="1" applyBorder="1" applyAlignment="1" applyProtection="1">
      <alignment horizontal="center" vertical="center"/>
    </xf>
    <xf numFmtId="0" fontId="40" fillId="35" borderId="28" xfId="0" applyFont="1" applyFill="1" applyBorder="1" applyAlignment="1" applyProtection="1">
      <alignment horizontal="center" vertical="center"/>
    </xf>
    <xf numFmtId="0" fontId="22" fillId="35" borderId="27" xfId="12" applyFont="1" applyFill="1" applyBorder="1" applyAlignment="1" applyProtection="1">
      <alignment horizontal="center" vertical="center" wrapText="1"/>
    </xf>
    <xf numFmtId="0" fontId="22" fillId="35" borderId="52" xfId="12" applyFont="1" applyFill="1" applyBorder="1" applyAlignment="1" applyProtection="1">
      <alignment horizontal="center" vertical="center" wrapText="1"/>
    </xf>
    <xf numFmtId="0" fontId="22" fillId="36" borderId="5" xfId="0" applyFont="1" applyFill="1" applyBorder="1" applyAlignment="1" applyProtection="1">
      <alignment horizontal="center" vertical="center" wrapText="1"/>
    </xf>
    <xf numFmtId="0" fontId="22" fillId="36" borderId="9" xfId="0" applyFont="1" applyFill="1" applyBorder="1" applyAlignment="1" applyProtection="1">
      <alignment horizontal="center" vertical="center" wrapText="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3" xfId="0" applyFont="1" applyBorder="1" applyAlignment="1" applyProtection="1">
      <alignment horizontal="center" vertical="center" wrapText="1"/>
      <protection hidden="1"/>
    </xf>
    <xf numFmtId="3" fontId="55" fillId="0" borderId="5" xfId="0" applyNumberFormat="1" applyFont="1" applyFill="1" applyBorder="1" applyAlignment="1" applyProtection="1">
      <alignment horizontal="center" vertical="center" wrapText="1"/>
      <protection hidden="1"/>
    </xf>
    <xf numFmtId="3" fontId="55" fillId="0" borderId="9" xfId="0" applyNumberFormat="1" applyFont="1" applyFill="1" applyBorder="1" applyAlignment="1" applyProtection="1">
      <alignment horizontal="center" vertical="center" wrapText="1"/>
      <protection hidden="1"/>
    </xf>
    <xf numFmtId="0" fontId="57" fillId="0" borderId="51" xfId="0" applyFont="1" applyFill="1" applyBorder="1" applyAlignment="1" applyProtection="1">
      <alignment horizontal="center" vertical="center" wrapText="1"/>
      <protection locked="0"/>
    </xf>
    <xf numFmtId="0" fontId="57" fillId="0" borderId="49"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75" fillId="25" borderId="60" xfId="0" applyFont="1" applyFill="1" applyBorder="1" applyAlignment="1" applyProtection="1">
      <alignment horizontal="center" vertical="center" wrapText="1"/>
    </xf>
    <xf numFmtId="0" fontId="75" fillId="25" borderId="35" xfId="0" applyFont="1" applyFill="1" applyBorder="1" applyAlignment="1" applyProtection="1">
      <alignment horizontal="center" vertical="center" wrapText="1"/>
    </xf>
    <xf numFmtId="0" fontId="75" fillId="25" borderId="37" xfId="0" applyFont="1" applyFill="1" applyBorder="1" applyAlignment="1" applyProtection="1">
      <alignment horizontal="center" vertical="center" wrapText="1"/>
    </xf>
    <xf numFmtId="0" fontId="75" fillId="25" borderId="61" xfId="0" applyFont="1" applyFill="1" applyBorder="1" applyAlignment="1" applyProtection="1">
      <alignment horizontal="center" vertical="center" wrapText="1"/>
    </xf>
    <xf numFmtId="0" fontId="75" fillId="25" borderId="62" xfId="0" applyFont="1" applyFill="1" applyBorder="1" applyAlignment="1" applyProtection="1">
      <alignment horizontal="center" vertical="center" wrapText="1"/>
    </xf>
    <xf numFmtId="0" fontId="75" fillId="25" borderId="28" xfId="0" applyFont="1" applyFill="1" applyBorder="1" applyAlignment="1" applyProtection="1">
      <alignment horizontal="center" vertical="center" wrapText="1"/>
    </xf>
    <xf numFmtId="0" fontId="39" fillId="25" borderId="19" xfId="10" applyFont="1" applyFill="1" applyBorder="1" applyAlignment="1" applyProtection="1">
      <alignment horizontal="center" vertical="center" wrapText="1"/>
    </xf>
    <xf numFmtId="0" fontId="39" fillId="25" borderId="36" xfId="10" applyFont="1" applyFill="1" applyBorder="1" applyAlignment="1" applyProtection="1">
      <alignment horizontal="center" vertical="center" wrapText="1"/>
    </xf>
    <xf numFmtId="0" fontId="8" fillId="0" borderId="1" xfId="0" applyFont="1" applyBorder="1" applyAlignment="1" applyProtection="1">
      <alignment horizontal="center"/>
    </xf>
    <xf numFmtId="0" fontId="69" fillId="22" borderId="19" xfId="0" applyFont="1" applyFill="1" applyBorder="1" applyAlignment="1" applyProtection="1">
      <alignment horizontal="center" vertical="center" wrapText="1"/>
    </xf>
    <xf numFmtId="0" fontId="69" fillId="22" borderId="36" xfId="0" applyFont="1" applyFill="1" applyBorder="1" applyAlignment="1" applyProtection="1">
      <alignment horizontal="center" vertical="center" wrapText="1"/>
    </xf>
    <xf numFmtId="0" fontId="63" fillId="24" borderId="60"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75" fillId="11" borderId="19" xfId="0" applyFont="1" applyFill="1" applyBorder="1" applyAlignment="1" applyProtection="1">
      <alignment horizontal="center"/>
    </xf>
    <xf numFmtId="0" fontId="75" fillId="11" borderId="24" xfId="0" applyFont="1" applyFill="1" applyBorder="1" applyAlignment="1" applyProtection="1">
      <alignment horizontal="center"/>
    </xf>
    <xf numFmtId="0" fontId="75" fillId="11" borderId="36" xfId="0" applyFont="1" applyFill="1" applyBorder="1" applyAlignment="1" applyProtection="1">
      <alignment horizontal="center"/>
    </xf>
    <xf numFmtId="0" fontId="78" fillId="26" borderId="3" xfId="0" applyFont="1" applyFill="1" applyBorder="1" applyAlignment="1" applyProtection="1">
      <alignment horizontal="center" vertical="center" textRotation="90" wrapText="1"/>
    </xf>
    <xf numFmtId="0" fontId="78" fillId="26" borderId="4" xfId="0" applyFont="1" applyFill="1" applyBorder="1" applyAlignment="1" applyProtection="1">
      <alignment horizontal="center" vertical="center" textRotation="90" wrapText="1"/>
    </xf>
    <xf numFmtId="0" fontId="78" fillId="26" borderId="1" xfId="0" applyFont="1" applyFill="1" applyBorder="1" applyAlignment="1" applyProtection="1">
      <alignment horizontal="center" vertical="center" textRotation="90" wrapText="1"/>
    </xf>
    <xf numFmtId="0" fontId="78" fillId="26" borderId="18" xfId="0" applyFont="1" applyFill="1" applyBorder="1" applyAlignment="1" applyProtection="1">
      <alignment horizontal="center" vertical="center" textRotation="90" wrapText="1"/>
    </xf>
    <xf numFmtId="0" fontId="78" fillId="26" borderId="10" xfId="0" applyFont="1" applyFill="1" applyBorder="1" applyAlignment="1" applyProtection="1">
      <alignment horizontal="center" vertical="center" textRotation="90" wrapText="1"/>
    </xf>
    <xf numFmtId="0" fontId="78" fillId="26" borderId="23" xfId="0" applyFont="1" applyFill="1" applyBorder="1" applyAlignment="1" applyProtection="1">
      <alignment horizontal="center" vertical="center" textRotation="90" wrapText="1"/>
    </xf>
    <xf numFmtId="0" fontId="75" fillId="26" borderId="19" xfId="0" applyFont="1" applyFill="1" applyBorder="1" applyAlignment="1" applyProtection="1">
      <alignment horizontal="center"/>
    </xf>
    <xf numFmtId="0" fontId="75" fillId="26" borderId="24" xfId="0" applyFont="1" applyFill="1" applyBorder="1" applyAlignment="1" applyProtection="1">
      <alignment horizontal="center"/>
    </xf>
    <xf numFmtId="0" fontId="75" fillId="26" borderId="36" xfId="0" applyFont="1" applyFill="1" applyBorder="1" applyAlignment="1" applyProtection="1">
      <alignment horizontal="center"/>
    </xf>
    <xf numFmtId="0" fontId="22" fillId="34" borderId="5" xfId="0" applyFont="1" applyFill="1" applyBorder="1" applyAlignment="1" applyProtection="1">
      <alignment horizontal="center" vertical="center" textRotation="90" wrapText="1"/>
    </xf>
    <xf numFmtId="0" fontId="22" fillId="34" borderId="8" xfId="0" applyFont="1" applyFill="1" applyBorder="1" applyAlignment="1" applyProtection="1">
      <alignment horizontal="center" vertical="center" textRotation="90" wrapText="1"/>
    </xf>
    <xf numFmtId="0" fontId="22" fillId="34" borderId="9" xfId="0" applyFont="1" applyFill="1" applyBorder="1" applyAlignment="1" applyProtection="1">
      <alignment horizontal="center" vertical="center" textRotation="90" wrapText="1"/>
    </xf>
    <xf numFmtId="0" fontId="75" fillId="28" borderId="60" xfId="0" applyFont="1" applyFill="1" applyBorder="1" applyAlignment="1" applyProtection="1">
      <alignment horizontal="center" vertical="center" wrapText="1"/>
    </xf>
    <xf numFmtId="0" fontId="75" fillId="28" borderId="35" xfId="0" applyFont="1" applyFill="1" applyBorder="1" applyAlignment="1" applyProtection="1">
      <alignment horizontal="center" vertical="center" wrapText="1"/>
    </xf>
    <xf numFmtId="0" fontId="75" fillId="28" borderId="37" xfId="0" applyFont="1" applyFill="1" applyBorder="1" applyAlignment="1" applyProtection="1">
      <alignment horizontal="center" vertical="center" wrapText="1"/>
    </xf>
    <xf numFmtId="0" fontId="75" fillId="28" borderId="61" xfId="0" applyFont="1" applyFill="1" applyBorder="1" applyAlignment="1" applyProtection="1">
      <alignment horizontal="center" vertical="center" wrapText="1"/>
    </xf>
    <xf numFmtId="0" fontId="75" fillId="28" borderId="62" xfId="0" applyFont="1" applyFill="1" applyBorder="1" applyAlignment="1" applyProtection="1">
      <alignment horizontal="center" vertical="center" wrapText="1"/>
    </xf>
    <xf numFmtId="0" fontId="75" fillId="28" borderId="28" xfId="0" applyFont="1" applyFill="1" applyBorder="1" applyAlignment="1" applyProtection="1">
      <alignment horizontal="center" vertical="center" wrapText="1"/>
    </xf>
    <xf numFmtId="0" fontId="22" fillId="26" borderId="60" xfId="0" applyFont="1" applyFill="1" applyBorder="1" applyAlignment="1" applyProtection="1">
      <alignment horizontal="center" vertical="center" textRotation="90" wrapText="1"/>
    </xf>
    <xf numFmtId="0" fontId="22" fillId="26" borderId="20" xfId="0" applyFont="1" applyFill="1" applyBorder="1" applyAlignment="1" applyProtection="1">
      <alignment horizontal="center" vertical="center" textRotation="90" wrapText="1"/>
    </xf>
    <xf numFmtId="0" fontId="22" fillId="26" borderId="61" xfId="0" applyFont="1" applyFill="1" applyBorder="1" applyAlignment="1" applyProtection="1">
      <alignment horizontal="center" vertical="center" textRotation="90" wrapText="1"/>
    </xf>
    <xf numFmtId="0" fontId="39" fillId="26" borderId="37" xfId="10" applyFont="1" applyFill="1" applyBorder="1" applyAlignment="1" applyProtection="1">
      <alignment horizontal="center" vertical="center" textRotation="90" wrapText="1"/>
    </xf>
    <xf numFmtId="0" fontId="39" fillId="26" borderId="21" xfId="10" applyFont="1" applyFill="1" applyBorder="1" applyAlignment="1" applyProtection="1">
      <alignment horizontal="center" vertical="center" textRotation="90" wrapText="1"/>
    </xf>
    <xf numFmtId="0" fontId="39" fillId="26" borderId="28" xfId="10" applyFont="1" applyFill="1" applyBorder="1" applyAlignment="1" applyProtection="1">
      <alignment horizontal="center" vertical="center" textRotation="90" wrapText="1"/>
    </xf>
    <xf numFmtId="0" fontId="76" fillId="28" borderId="19" xfId="10" applyFont="1" applyFill="1" applyBorder="1" applyAlignment="1" applyProtection="1">
      <alignment horizontal="center" vertical="center" wrapText="1"/>
    </xf>
    <xf numFmtId="0" fontId="76" fillId="28" borderId="36" xfId="10" applyFont="1" applyFill="1" applyBorder="1" applyAlignment="1" applyProtection="1">
      <alignment horizontal="center" vertical="center" wrapText="1"/>
    </xf>
    <xf numFmtId="0" fontId="69" fillId="28" borderId="34" xfId="0" applyFont="1" applyFill="1" applyBorder="1" applyAlignment="1" applyProtection="1">
      <alignment horizontal="center" vertical="center" wrapText="1"/>
    </xf>
    <xf numFmtId="0" fontId="69" fillId="28" borderId="25" xfId="0" applyFont="1" applyFill="1" applyBorder="1" applyAlignment="1" applyProtection="1">
      <alignment horizontal="center" vertical="center" wrapText="1"/>
    </xf>
    <xf numFmtId="0" fontId="69" fillId="28" borderId="50" xfId="0" applyFont="1" applyFill="1" applyBorder="1" applyAlignment="1" applyProtection="1">
      <alignment horizontal="center" vertical="center" wrapText="1"/>
    </xf>
    <xf numFmtId="0" fontId="69" fillId="28" borderId="41" xfId="0" applyFont="1" applyFill="1" applyBorder="1" applyAlignment="1" applyProtection="1">
      <alignment horizontal="center" vertical="center" wrapText="1"/>
    </xf>
    <xf numFmtId="0" fontId="22" fillId="26" borderId="5" xfId="0" applyFont="1" applyFill="1" applyBorder="1" applyAlignment="1" applyProtection="1">
      <alignment horizontal="center" vertical="center" wrapText="1"/>
    </xf>
    <xf numFmtId="0" fontId="22" fillId="26" borderId="8" xfId="0" applyFont="1" applyFill="1" applyBorder="1" applyAlignment="1" applyProtection="1">
      <alignment horizontal="center" vertical="center" wrapText="1"/>
    </xf>
    <xf numFmtId="0" fontId="22" fillId="26" borderId="9" xfId="0" applyFont="1" applyFill="1" applyBorder="1" applyAlignment="1" applyProtection="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pplyProtection="1">
      <alignment horizontal="center" vertical="center" wrapText="1"/>
    </xf>
    <xf numFmtId="0" fontId="8" fillId="24" borderId="24" xfId="0" applyFont="1" applyFill="1" applyBorder="1" applyAlignment="1" applyProtection="1">
      <alignment horizontal="center" vertical="center" wrapText="1"/>
    </xf>
    <xf numFmtId="0" fontId="8" fillId="24" borderId="36" xfId="0" applyFont="1" applyFill="1" applyBorder="1" applyAlignment="1" applyProtection="1">
      <alignment horizontal="center" vertical="center" wrapText="1"/>
    </xf>
    <xf numFmtId="0" fontId="22" fillId="24" borderId="19" xfId="0" applyFont="1" applyFill="1" applyBorder="1" applyAlignment="1" applyProtection="1">
      <alignment horizontal="center" vertical="center" wrapText="1"/>
    </xf>
    <xf numFmtId="0" fontId="22" fillId="24" borderId="24" xfId="0" applyFont="1" applyFill="1" applyBorder="1" applyAlignment="1" applyProtection="1">
      <alignment horizontal="center" vertical="center" wrapText="1"/>
    </xf>
    <xf numFmtId="0" fontId="63"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52" fillId="27" borderId="60"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Border="1" applyAlignment="1">
      <alignment horizontal="center" vertical="center"/>
    </xf>
    <xf numFmtId="0" fontId="52" fillId="27" borderId="21" xfId="10" applyFill="1" applyBorder="1" applyAlignment="1">
      <alignment horizontal="center" vertical="center"/>
    </xf>
    <xf numFmtId="1" fontId="55" fillId="0" borderId="56" xfId="0" applyNumberFormat="1" applyFont="1" applyBorder="1" applyAlignment="1" applyProtection="1">
      <alignment horizontal="center" vertical="center"/>
      <protection hidden="1"/>
    </xf>
    <xf numFmtId="1" fontId="55" fillId="0" borderId="50"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0"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2" fillId="27" borderId="61" xfId="10" applyFill="1" applyBorder="1" applyAlignment="1">
      <alignment horizontal="center" vertical="center"/>
    </xf>
    <xf numFmtId="0" fontId="52" fillId="27" borderId="62" xfId="10" applyFill="1" applyBorder="1" applyAlignment="1">
      <alignment horizontal="center" vertical="center"/>
    </xf>
    <xf numFmtId="0" fontId="52" fillId="27" borderId="28" xfId="10" applyFill="1" applyBorder="1" applyAlignment="1">
      <alignment horizontal="center" vertical="center"/>
    </xf>
    <xf numFmtId="0" fontId="57" fillId="0" borderId="27"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5" fillId="0" borderId="27" xfId="0" applyFont="1" applyFill="1" applyBorder="1" applyAlignment="1" applyProtection="1">
      <alignment horizontal="center" vertical="center" wrapText="1"/>
      <protection locked="0"/>
    </xf>
    <xf numFmtId="0" fontId="55" fillId="0" borderId="54"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59" xfId="0" applyFont="1" applyBorder="1" applyAlignment="1" applyProtection="1">
      <alignment horizontal="center" vertical="center"/>
      <protection hidden="1"/>
    </xf>
    <xf numFmtId="0" fontId="57" fillId="0" borderId="53" xfId="0" applyFont="1" applyFill="1" applyBorder="1" applyAlignment="1" applyProtection="1">
      <alignment horizontal="center" vertical="center" wrapText="1"/>
      <protection locked="0"/>
    </xf>
    <xf numFmtId="0" fontId="57" fillId="0" borderId="55" xfId="0" applyFont="1" applyFill="1" applyBorder="1" applyAlignment="1" applyProtection="1">
      <alignment horizontal="center" vertical="center" wrapText="1"/>
      <protection locked="0"/>
    </xf>
    <xf numFmtId="0" fontId="57" fillId="0" borderId="16" xfId="0" applyFont="1" applyFill="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hidden="1"/>
    </xf>
    <xf numFmtId="0" fontId="52" fillId="27" borderId="60"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Border="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61" xfId="10" applyFill="1" applyBorder="1" applyAlignment="1" applyProtection="1">
      <alignment horizontal="center" vertical="center" wrapText="1"/>
      <protection locked="0"/>
    </xf>
    <xf numFmtId="0" fontId="52" fillId="27" borderId="62"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2" fillId="27" borderId="60"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Border="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61" xfId="10" applyFill="1" applyBorder="1" applyAlignment="1" applyProtection="1">
      <alignment horizontal="center" vertical="center"/>
      <protection locked="0"/>
    </xf>
    <xf numFmtId="0" fontId="52" fillId="27" borderId="62"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55" fillId="0" borderId="9" xfId="0" applyFont="1" applyFill="1" applyBorder="1" applyAlignment="1" applyProtection="1">
      <alignment horizontal="center" vertical="center" wrapText="1"/>
      <protection locked="0"/>
    </xf>
    <xf numFmtId="0" fontId="73" fillId="31" borderId="60"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3"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Border="1" applyAlignment="1">
      <alignment horizontal="center" vertical="center"/>
    </xf>
    <xf numFmtId="0" fontId="0" fillId="14" borderId="42" xfId="0" applyFill="1" applyBorder="1" applyAlignment="1">
      <alignment horizontal="justify" vertical="center"/>
    </xf>
    <xf numFmtId="0" fontId="0" fillId="14" borderId="54" xfId="0" applyFill="1" applyBorder="1" applyAlignment="1">
      <alignment horizontal="justify" vertical="center"/>
    </xf>
    <xf numFmtId="0" fontId="63" fillId="21" borderId="26" xfId="0" applyFont="1" applyFill="1" applyBorder="1" applyAlignment="1">
      <alignment horizontal="center"/>
    </xf>
    <xf numFmtId="0" fontId="63" fillId="21" borderId="49" xfId="0" applyFont="1" applyFill="1" applyBorder="1" applyAlignment="1">
      <alignment horizontal="center"/>
    </xf>
    <xf numFmtId="0" fontId="63" fillId="21" borderId="7" xfId="0" applyFont="1" applyFill="1" applyBorder="1" applyAlignment="1">
      <alignment horizontal="center"/>
    </xf>
    <xf numFmtId="0" fontId="63" fillId="14" borderId="66"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3" fillId="0" borderId="1" xfId="12" applyFont="1" applyBorder="1" applyAlignment="1" applyProtection="1">
      <alignment horizontal="left" vertical="center" wrapText="1"/>
    </xf>
    <xf numFmtId="0" fontId="3" fillId="0" borderId="68" xfId="12" applyFont="1" applyBorder="1" applyAlignment="1" applyProtection="1">
      <alignment horizontal="center" vertical="center" wrapText="1"/>
    </xf>
    <xf numFmtId="0" fontId="3" fillId="0" borderId="59" xfId="12" applyFont="1" applyBorder="1" applyAlignment="1" applyProtection="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3" fillId="0" borderId="63" xfId="12" applyFont="1" applyBorder="1" applyAlignment="1" applyProtection="1">
      <alignment horizontal="center" vertical="center" wrapText="1"/>
    </xf>
    <xf numFmtId="0" fontId="3" fillId="0" borderId="65" xfId="12" applyFont="1" applyBorder="1" applyAlignment="1" applyProtection="1">
      <alignment horizontal="center" vertical="center" wrapText="1"/>
    </xf>
    <xf numFmtId="0" fontId="7" fillId="11" borderId="1" xfId="12" applyFont="1" applyFill="1" applyBorder="1" applyAlignment="1">
      <alignment horizontal="center" vertical="center"/>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5" xfId="12" applyFont="1" applyFill="1" applyBorder="1" applyAlignment="1" applyProtection="1">
      <alignment horizontal="center" vertical="center" wrapText="1"/>
    </xf>
    <xf numFmtId="0" fontId="8" fillId="14" borderId="0" xfId="12" applyFont="1" applyFill="1" applyBorder="1" applyAlignment="1" applyProtection="1">
      <alignment horizontal="center" vertical="center" wrapText="1"/>
    </xf>
    <xf numFmtId="0" fontId="12" fillId="12" borderId="44" xfId="12" applyFont="1" applyFill="1" applyBorder="1" applyAlignment="1" applyProtection="1">
      <alignment horizontal="center" vertical="center" wrapText="1"/>
    </xf>
    <xf numFmtId="0" fontId="12" fillId="12" borderId="50" xfId="12" applyFont="1" applyFill="1" applyBorder="1" applyAlignment="1" applyProtection="1">
      <alignment horizontal="center" vertical="center" wrapText="1"/>
    </xf>
    <xf numFmtId="0" fontId="12" fillId="12" borderId="25" xfId="12" applyFont="1" applyFill="1" applyBorder="1" applyAlignment="1" applyProtection="1">
      <alignment horizontal="center" vertical="center" wrapText="1"/>
    </xf>
    <xf numFmtId="0" fontId="11" fillId="15" borderId="44" xfId="12" applyFont="1" applyFill="1" applyBorder="1" applyAlignment="1" applyProtection="1">
      <alignment horizontal="center" vertical="center"/>
    </xf>
    <xf numFmtId="0" fontId="11" fillId="15" borderId="50" xfId="12" applyFont="1" applyFill="1" applyBorder="1" applyAlignment="1" applyProtection="1">
      <alignment horizontal="center" vertical="center"/>
    </xf>
    <xf numFmtId="0" fontId="11" fillId="15" borderId="25" xfId="12" applyFont="1" applyFill="1" applyBorder="1" applyAlignment="1" applyProtection="1">
      <alignment horizontal="center" vertical="center"/>
    </xf>
    <xf numFmtId="0" fontId="5" fillId="11" borderId="44" xfId="12" applyFont="1" applyFill="1" applyBorder="1" applyAlignment="1" applyProtection="1">
      <alignment horizontal="center" vertical="center"/>
    </xf>
    <xf numFmtId="0" fontId="5" fillId="11" borderId="50" xfId="12" applyFont="1" applyFill="1" applyBorder="1" applyAlignment="1" applyProtection="1">
      <alignment horizontal="center" vertical="center"/>
    </xf>
    <xf numFmtId="0" fontId="5" fillId="11" borderId="25" xfId="12" applyFont="1" applyFill="1" applyBorder="1" applyAlignment="1" applyProtection="1">
      <alignment horizontal="center" vertical="center"/>
    </xf>
    <xf numFmtId="0" fontId="5" fillId="2" borderId="44" xfId="12" applyFont="1" applyFill="1" applyBorder="1" applyAlignment="1" applyProtection="1">
      <alignment horizontal="center" vertical="center"/>
    </xf>
    <xf numFmtId="0" fontId="5" fillId="2" borderId="50" xfId="12" applyFont="1" applyFill="1" applyBorder="1" applyAlignment="1" applyProtection="1">
      <alignment horizontal="center" vertical="center"/>
    </xf>
    <xf numFmtId="0" fontId="5" fillId="2" borderId="25" xfId="12" applyFont="1" applyFill="1" applyBorder="1" applyAlignment="1" applyProtection="1">
      <alignment horizontal="center" vertical="center"/>
    </xf>
    <xf numFmtId="0" fontId="11" fillId="12" borderId="44" xfId="12" applyFont="1" applyFill="1" applyBorder="1" applyAlignment="1" applyProtection="1">
      <alignment horizontal="center" vertical="center" wrapText="1"/>
    </xf>
    <xf numFmtId="0" fontId="11" fillId="12" borderId="50" xfId="12" applyFont="1" applyFill="1" applyBorder="1" applyAlignment="1" applyProtection="1">
      <alignment horizontal="center" vertical="center" wrapText="1"/>
    </xf>
    <xf numFmtId="0" fontId="11" fillId="12" borderId="25" xfId="12" applyFont="1" applyFill="1" applyBorder="1" applyAlignment="1" applyProtection="1">
      <alignment horizontal="center" vertical="center" wrapText="1"/>
    </xf>
    <xf numFmtId="0" fontId="11" fillId="13" borderId="44" xfId="12" applyFont="1" applyFill="1" applyBorder="1" applyAlignment="1" applyProtection="1">
      <alignment horizontal="center" vertical="center" wrapText="1"/>
    </xf>
    <xf numFmtId="0" fontId="11" fillId="13" borderId="50" xfId="12" applyFont="1" applyFill="1" applyBorder="1" applyAlignment="1" applyProtection="1">
      <alignment horizontal="center" vertical="center" wrapText="1"/>
    </xf>
    <xf numFmtId="0" fontId="11" fillId="13" borderId="25" xfId="12" applyFont="1" applyFill="1" applyBorder="1" applyAlignment="1" applyProtection="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4" xfId="12" applyFont="1" applyFill="1" applyBorder="1" applyAlignment="1" applyProtection="1">
      <alignment horizontal="center" vertical="center"/>
    </xf>
    <xf numFmtId="0" fontId="11" fillId="13" borderId="50" xfId="12" applyFont="1" applyFill="1" applyBorder="1" applyAlignment="1" applyProtection="1">
      <alignment horizontal="center" vertical="center"/>
    </xf>
    <xf numFmtId="0" fontId="11" fillId="13" borderId="25" xfId="12" applyFont="1" applyFill="1" applyBorder="1" applyAlignment="1" applyProtection="1">
      <alignment horizontal="center" vertical="center"/>
    </xf>
    <xf numFmtId="0" fontId="11" fillId="16" borderId="44" xfId="12" applyFont="1" applyFill="1" applyBorder="1" applyAlignment="1" applyProtection="1">
      <alignment horizontal="center" vertical="center" wrapText="1"/>
    </xf>
    <xf numFmtId="0" fontId="11" fillId="16" borderId="50" xfId="12" applyFont="1" applyFill="1" applyBorder="1" applyAlignment="1" applyProtection="1">
      <alignment horizontal="center" vertical="center" wrapText="1"/>
    </xf>
    <xf numFmtId="0" fontId="11" fillId="16" borderId="25" xfId="12" applyFont="1" applyFill="1" applyBorder="1" applyAlignment="1" applyProtection="1">
      <alignment horizontal="center" vertical="center" wrapText="1"/>
    </xf>
    <xf numFmtId="0" fontId="11" fillId="16" borderId="44" xfId="12" applyFont="1" applyFill="1" applyBorder="1" applyAlignment="1" applyProtection="1">
      <alignment horizontal="center" vertical="center"/>
    </xf>
    <xf numFmtId="0" fontId="11" fillId="16" borderId="50" xfId="12" applyFont="1" applyFill="1" applyBorder="1" applyAlignment="1" applyProtection="1">
      <alignment horizontal="center" vertical="center"/>
    </xf>
    <xf numFmtId="0" fontId="11" fillId="16" borderId="25" xfId="12" applyFont="1" applyFill="1" applyBorder="1" applyAlignment="1" applyProtection="1">
      <alignment horizontal="center" vertical="center"/>
    </xf>
    <xf numFmtId="0" fontId="11" fillId="15" borderId="44" xfId="12" applyFont="1" applyFill="1" applyBorder="1" applyAlignment="1" applyProtection="1">
      <alignment horizontal="center" vertical="center" wrapText="1"/>
    </xf>
    <xf numFmtId="0" fontId="11" fillId="15" borderId="50" xfId="12" applyFont="1" applyFill="1" applyBorder="1" applyAlignment="1" applyProtection="1">
      <alignment horizontal="center" vertical="center" wrapText="1"/>
    </xf>
    <xf numFmtId="0" fontId="11" fillId="15" borderId="25" xfId="12" applyFont="1" applyFill="1" applyBorder="1" applyAlignment="1" applyProtection="1">
      <alignment horizontal="center" vertical="center" wrapText="1"/>
    </xf>
    <xf numFmtId="0" fontId="9" fillId="37" borderId="1" xfId="12" applyFont="1" applyFill="1" applyBorder="1" applyAlignment="1" applyProtection="1">
      <alignment horizontal="center" vertical="center" wrapText="1"/>
    </xf>
    <xf numFmtId="0" fontId="7" fillId="38" borderId="1" xfId="12" applyFont="1" applyFill="1" applyBorder="1" applyAlignment="1" applyProtection="1">
      <alignment horizontal="center" vertical="center"/>
    </xf>
    <xf numFmtId="0" fontId="11" fillId="12" borderId="1" xfId="12" applyFont="1" applyFill="1" applyBorder="1" applyAlignment="1" applyProtection="1">
      <alignment horizontal="center" vertical="center" wrapText="1"/>
    </xf>
    <xf numFmtId="0" fontId="11" fillId="12" borderId="1" xfId="12" applyFont="1" applyFill="1" applyBorder="1" applyAlignment="1" applyProtection="1">
      <alignment horizontal="center" vertical="center"/>
    </xf>
    <xf numFmtId="0" fontId="5" fillId="2" borderId="1" xfId="12" applyFont="1" applyFill="1" applyBorder="1" applyAlignment="1" applyProtection="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80" fillId="40" borderId="60"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Border="1" applyAlignment="1">
      <alignment horizontal="center" vertical="center"/>
    </xf>
    <xf numFmtId="0" fontId="80" fillId="40" borderId="21" xfId="0" applyFont="1" applyFill="1" applyBorder="1" applyAlignment="1">
      <alignment horizontal="center" vertical="center"/>
    </xf>
    <xf numFmtId="0" fontId="80" fillId="40" borderId="61" xfId="0" applyFont="1" applyFill="1" applyBorder="1" applyAlignment="1">
      <alignment horizontal="center" vertical="center"/>
    </xf>
    <xf numFmtId="0" fontId="80" fillId="40" borderId="62"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4" xfId="0" applyFont="1" applyBorder="1" applyAlignment="1">
      <alignment horizontal="center" vertical="center"/>
    </xf>
    <xf numFmtId="0" fontId="54" fillId="0" borderId="50" xfId="0" applyFont="1" applyBorder="1" applyAlignment="1">
      <alignment horizontal="center" vertical="center"/>
    </xf>
    <xf numFmtId="0" fontId="54" fillId="0" borderId="25" xfId="0" applyFont="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5" xfId="0" applyFont="1" applyFill="1" applyBorder="1" applyAlignment="1">
      <alignment horizontal="center" vertical="center" wrapText="1"/>
    </xf>
    <xf numFmtId="0" fontId="72" fillId="39" borderId="46"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Border="1" applyAlignment="1">
      <alignment horizontal="center" wrapText="1"/>
    </xf>
    <xf numFmtId="0" fontId="63" fillId="39" borderId="26" xfId="0" applyFont="1" applyFill="1" applyBorder="1" applyAlignment="1">
      <alignment horizontal="center" vertical="center"/>
    </xf>
    <xf numFmtId="0" fontId="63" fillId="39" borderId="49" xfId="0" applyFont="1" applyFill="1" applyBorder="1" applyAlignment="1">
      <alignment horizontal="center" vertical="center"/>
    </xf>
    <xf numFmtId="0" fontId="63" fillId="39" borderId="7" xfId="0" applyFont="1" applyFill="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16">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75364E4-3B72-4381-B951-112BA8C9E720}"/>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22" name="Imagen 2">
          <a:extLst>
            <a:ext uri="{FF2B5EF4-FFF2-40B4-BE49-F238E27FC236}">
              <a16:creationId xmlns:a16="http://schemas.microsoft.com/office/drawing/2014/main" id="{3CF01594-BB67-4DED-BD22-2803009E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23" name="Imagen 3">
          <a:extLst>
            <a:ext uri="{FF2B5EF4-FFF2-40B4-BE49-F238E27FC236}">
              <a16:creationId xmlns:a16="http://schemas.microsoft.com/office/drawing/2014/main" id="{92753D8F-24EB-4D24-8417-04D772DDF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93" name="Imagen 2">
          <a:extLst>
            <a:ext uri="{FF2B5EF4-FFF2-40B4-BE49-F238E27FC236}">
              <a16:creationId xmlns:a16="http://schemas.microsoft.com/office/drawing/2014/main" id="{E3C18B37-6D6E-43E4-9106-8971E1A05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94" name="Imagen 2">
          <a:extLst>
            <a:ext uri="{FF2B5EF4-FFF2-40B4-BE49-F238E27FC236}">
              <a16:creationId xmlns:a16="http://schemas.microsoft.com/office/drawing/2014/main" id="{F3375284-886E-4E61-BE40-7BDEFA62D6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95" name="Imagen 3">
          <a:extLst>
            <a:ext uri="{FF2B5EF4-FFF2-40B4-BE49-F238E27FC236}">
              <a16:creationId xmlns:a16="http://schemas.microsoft.com/office/drawing/2014/main" id="{A09FA95A-832B-45B7-8011-4A4C8A0829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96" name="Imagen 3">
          <a:extLst>
            <a:ext uri="{FF2B5EF4-FFF2-40B4-BE49-F238E27FC236}">
              <a16:creationId xmlns:a16="http://schemas.microsoft.com/office/drawing/2014/main" id="{43ACB3D1-C678-4AFD-9A61-A33D8377D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97" name="Imagen 3">
          <a:extLst>
            <a:ext uri="{FF2B5EF4-FFF2-40B4-BE49-F238E27FC236}">
              <a16:creationId xmlns:a16="http://schemas.microsoft.com/office/drawing/2014/main" id="{5C93CEBE-9065-4E20-BE29-1A07B74ADD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98" name="Imagen 2">
          <a:extLst>
            <a:ext uri="{FF2B5EF4-FFF2-40B4-BE49-F238E27FC236}">
              <a16:creationId xmlns:a16="http://schemas.microsoft.com/office/drawing/2014/main" id="{69117011-4B44-48A4-8981-B5BE19F6B9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99" name="Imagen 2">
          <a:extLst>
            <a:ext uri="{FF2B5EF4-FFF2-40B4-BE49-F238E27FC236}">
              <a16:creationId xmlns:a16="http://schemas.microsoft.com/office/drawing/2014/main" id="{4963078E-5F2D-49CA-9A78-7A4E555F98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C3024A-D086-4E14-B717-F32CBAB8D24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1EC292B-007A-4CFE-8299-D9D5DD9A1F9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ED7D407-BF10-42F3-9A7A-6C3A3CE2746E}"/>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E069C15-0FB3-44C2-8DB9-B3707850BF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42ECFB1-4668-4CED-BD49-DAF1BD88A7BB}"/>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10"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46" t="s">
        <v>0</v>
      </c>
      <c r="C3" s="247"/>
      <c r="D3" s="247"/>
    </row>
    <row r="4" spans="2:4" ht="108" customHeight="1" x14ac:dyDescent="0.25">
      <c r="B4" s="127" t="s">
        <v>226</v>
      </c>
      <c r="C4" s="127" t="s">
        <v>227</v>
      </c>
      <c r="D4" s="127" t="s">
        <v>228</v>
      </c>
    </row>
    <row r="5" spans="2:4" ht="45" x14ac:dyDescent="0.25">
      <c r="B5" s="82" t="s">
        <v>185</v>
      </c>
      <c r="C5" s="243" t="s">
        <v>223</v>
      </c>
      <c r="D5" s="245" t="s">
        <v>203</v>
      </c>
    </row>
    <row r="6" spans="2:4" ht="45" x14ac:dyDescent="0.25">
      <c r="B6" s="82" t="s">
        <v>186</v>
      </c>
      <c r="C6" s="244"/>
      <c r="D6" s="244"/>
    </row>
    <row r="7" spans="2:4" ht="75" x14ac:dyDescent="0.25">
      <c r="B7" s="128" t="s">
        <v>187</v>
      </c>
      <c r="C7" s="129" t="s">
        <v>221</v>
      </c>
      <c r="D7" s="129" t="s">
        <v>204</v>
      </c>
    </row>
    <row r="8" spans="2:4" ht="60" x14ac:dyDescent="0.25">
      <c r="B8" s="128" t="s">
        <v>188</v>
      </c>
      <c r="C8" s="129" t="s">
        <v>222</v>
      </c>
      <c r="D8" s="129" t="s">
        <v>205</v>
      </c>
    </row>
    <row r="9" spans="2:4" ht="50.25" customHeight="1" x14ac:dyDescent="0.25">
      <c r="B9" s="130" t="s">
        <v>220</v>
      </c>
      <c r="C9" s="130" t="s">
        <v>224</v>
      </c>
      <c r="D9" s="129" t="s">
        <v>206</v>
      </c>
    </row>
    <row r="10" spans="2:4" ht="62.25" customHeight="1" x14ac:dyDescent="0.25">
      <c r="B10" s="130" t="s">
        <v>216</v>
      </c>
      <c r="C10" s="126" t="s">
        <v>225</v>
      </c>
      <c r="D10" s="130" t="s">
        <v>207</v>
      </c>
    </row>
    <row r="11" spans="2:4" ht="64.5" customHeight="1" x14ac:dyDescent="0.25">
      <c r="B11" s="130"/>
      <c r="C11" s="130" t="s">
        <v>217</v>
      </c>
      <c r="D11" s="131" t="s">
        <v>208</v>
      </c>
    </row>
    <row r="12" spans="2:4" ht="81.75" customHeight="1" x14ac:dyDescent="0.25">
      <c r="B12" s="83"/>
    </row>
    <row r="13" spans="2:4" ht="81.75" customHeight="1" x14ac:dyDescent="0.25">
      <c r="B13" s="83"/>
    </row>
    <row r="14" spans="2:4" ht="81.75" customHeight="1" x14ac:dyDescent="0.25">
      <c r="B14" s="83"/>
    </row>
    <row r="15" spans="2:4" ht="81.75" customHeight="1" x14ac:dyDescent="0.25">
      <c r="B15" s="83"/>
    </row>
    <row r="16" spans="2:4" ht="81.75" customHeight="1" x14ac:dyDescent="0.25">
      <c r="B16" s="83"/>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4"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5"/>
      <c r="C2" s="255"/>
      <c r="D2" s="255"/>
      <c r="E2" s="255"/>
      <c r="F2" s="254" t="s">
        <v>189</v>
      </c>
      <c r="G2" s="254"/>
      <c r="H2" s="254"/>
      <c r="I2" s="254"/>
      <c r="J2" s="254"/>
      <c r="K2" s="254"/>
      <c r="L2" s="254"/>
      <c r="M2" s="254"/>
      <c r="N2" s="254"/>
      <c r="O2" s="254"/>
      <c r="P2" s="254"/>
      <c r="Q2" s="254"/>
    </row>
    <row r="3" spans="2:17" x14ac:dyDescent="0.25">
      <c r="B3" s="255"/>
      <c r="C3" s="255"/>
      <c r="D3" s="255"/>
      <c r="E3" s="255"/>
      <c r="F3" s="254" t="s">
        <v>314</v>
      </c>
      <c r="G3" s="254"/>
      <c r="H3" s="254"/>
      <c r="I3" s="254"/>
      <c r="J3" s="254"/>
      <c r="K3" s="254"/>
      <c r="L3" s="254"/>
      <c r="M3" s="254"/>
      <c r="N3" s="254"/>
      <c r="O3" s="254"/>
      <c r="P3" s="254"/>
      <c r="Q3" s="254"/>
    </row>
    <row r="4" spans="2:17" ht="15" customHeight="1" x14ac:dyDescent="0.25">
      <c r="B4" s="255"/>
      <c r="C4" s="255"/>
      <c r="D4" s="255"/>
      <c r="E4" s="255"/>
      <c r="F4" s="254" t="s">
        <v>193</v>
      </c>
      <c r="G4" s="254"/>
      <c r="H4" s="254"/>
      <c r="I4" s="254"/>
      <c r="J4" s="254"/>
      <c r="K4" s="254"/>
      <c r="L4" s="254"/>
      <c r="M4" s="254"/>
      <c r="N4" s="254"/>
      <c r="O4" s="254"/>
      <c r="P4" s="254"/>
      <c r="Q4" s="254"/>
    </row>
    <row r="5" spans="2:17" x14ac:dyDescent="0.25">
      <c r="B5" s="255"/>
      <c r="C5" s="255"/>
      <c r="D5" s="255"/>
      <c r="E5" s="255"/>
      <c r="F5" s="256" t="s">
        <v>313</v>
      </c>
      <c r="G5" s="257"/>
      <c r="H5" s="257"/>
      <c r="I5" s="257"/>
      <c r="J5" s="257"/>
      <c r="K5" s="257"/>
      <c r="L5" s="257"/>
      <c r="M5" s="258"/>
      <c r="N5" s="249" t="s">
        <v>209</v>
      </c>
      <c r="O5" s="259"/>
      <c r="P5" s="254"/>
      <c r="Q5" s="254"/>
    </row>
    <row r="6" spans="2:17" x14ac:dyDescent="0.25">
      <c r="B6" s="255"/>
      <c r="C6" s="255"/>
      <c r="D6" s="255"/>
      <c r="E6" s="255"/>
      <c r="F6" s="249" t="s">
        <v>196</v>
      </c>
      <c r="G6" s="249"/>
      <c r="H6" s="249"/>
      <c r="I6" s="249"/>
      <c r="J6" s="249"/>
      <c r="K6" s="249"/>
      <c r="L6" s="249"/>
      <c r="M6" s="249"/>
      <c r="N6" s="250" t="s">
        <v>197</v>
      </c>
      <c r="O6" s="251"/>
      <c r="P6" s="254"/>
      <c r="Q6" s="254"/>
    </row>
    <row r="7" spans="2:17" x14ac:dyDescent="0.25">
      <c r="B7" s="252" t="s">
        <v>281</v>
      </c>
      <c r="C7" s="252"/>
      <c r="D7" s="252"/>
      <c r="E7" s="252"/>
      <c r="F7" s="252"/>
      <c r="G7" s="252"/>
      <c r="H7" s="252"/>
      <c r="I7" s="252"/>
      <c r="J7" s="252"/>
      <c r="K7" s="252"/>
      <c r="L7" s="252"/>
      <c r="M7" s="252"/>
      <c r="N7" s="252"/>
      <c r="O7" s="252"/>
      <c r="P7" s="252"/>
      <c r="Q7" s="252"/>
    </row>
    <row r="8" spans="2:17" x14ac:dyDescent="0.25">
      <c r="B8" s="248" t="s">
        <v>282</v>
      </c>
      <c r="C8" s="248"/>
      <c r="D8" s="248"/>
      <c r="E8" s="248"/>
      <c r="F8" s="253" t="s">
        <v>283</v>
      </c>
      <c r="G8" s="248" t="s">
        <v>47</v>
      </c>
      <c r="H8" s="248"/>
      <c r="I8" s="253" t="s">
        <v>284</v>
      </c>
      <c r="J8" s="253"/>
      <c r="K8" s="253"/>
      <c r="L8" s="253"/>
      <c r="M8" s="253"/>
      <c r="N8" s="253"/>
      <c r="O8" s="253"/>
      <c r="P8" s="253"/>
      <c r="Q8" s="253"/>
    </row>
    <row r="9" spans="2:17" x14ac:dyDescent="0.25">
      <c r="B9" s="248"/>
      <c r="C9" s="248"/>
      <c r="D9" s="248"/>
      <c r="E9" s="248"/>
      <c r="F9" s="253"/>
      <c r="G9" s="248"/>
      <c r="H9" s="248"/>
      <c r="I9" s="253"/>
      <c r="J9" s="253"/>
      <c r="K9" s="253"/>
      <c r="L9" s="253"/>
      <c r="M9" s="253"/>
      <c r="N9" s="253"/>
      <c r="O9" s="253"/>
      <c r="P9" s="253"/>
      <c r="Q9" s="253"/>
    </row>
    <row r="10" spans="2:17" x14ac:dyDescent="0.25">
      <c r="B10" s="248"/>
      <c r="C10" s="248"/>
      <c r="D10" s="248"/>
      <c r="E10" s="248"/>
      <c r="F10" s="134"/>
      <c r="G10" s="248"/>
      <c r="H10" s="248"/>
      <c r="I10" s="248"/>
      <c r="J10" s="248"/>
      <c r="K10" s="248"/>
      <c r="L10" s="248"/>
      <c r="M10" s="248"/>
      <c r="N10" s="248"/>
      <c r="O10" s="248"/>
      <c r="P10" s="248"/>
      <c r="Q10" s="248"/>
    </row>
    <row r="11" spans="2:17" x14ac:dyDescent="0.25">
      <c r="B11" s="248"/>
      <c r="C11" s="248"/>
      <c r="D11" s="248"/>
      <c r="E11" s="248"/>
      <c r="F11" s="134"/>
      <c r="G11" s="248"/>
      <c r="H11" s="248"/>
      <c r="I11" s="248"/>
      <c r="J11" s="248"/>
      <c r="K11" s="248"/>
      <c r="L11" s="248"/>
      <c r="M11" s="248"/>
      <c r="N11" s="248"/>
      <c r="O11" s="248"/>
      <c r="P11" s="248"/>
      <c r="Q11" s="248"/>
    </row>
    <row r="12" spans="2:17" x14ac:dyDescent="0.25">
      <c r="B12" s="248"/>
      <c r="C12" s="248"/>
      <c r="D12" s="248"/>
      <c r="E12" s="248"/>
      <c r="F12" s="134"/>
      <c r="G12" s="248"/>
      <c r="H12" s="248"/>
      <c r="I12" s="248"/>
      <c r="J12" s="248"/>
      <c r="K12" s="248"/>
      <c r="L12" s="248"/>
      <c r="M12" s="248"/>
      <c r="N12" s="248"/>
      <c r="O12" s="248"/>
      <c r="P12" s="248"/>
      <c r="Q12" s="248"/>
    </row>
    <row r="13" spans="2:17" x14ac:dyDescent="0.25">
      <c r="B13" s="248"/>
      <c r="C13" s="248"/>
      <c r="D13" s="248"/>
      <c r="E13" s="248"/>
      <c r="F13" s="134"/>
      <c r="G13" s="248"/>
      <c r="H13" s="248"/>
      <c r="I13" s="248"/>
      <c r="J13" s="248"/>
      <c r="K13" s="248"/>
      <c r="L13" s="248"/>
      <c r="M13" s="248"/>
      <c r="N13" s="248"/>
      <c r="O13" s="248"/>
      <c r="P13" s="248"/>
      <c r="Q13" s="248"/>
    </row>
    <row r="14" spans="2:17" x14ac:dyDescent="0.25">
      <c r="B14" s="248"/>
      <c r="C14" s="248"/>
      <c r="D14" s="248"/>
      <c r="E14" s="248"/>
      <c r="F14" s="134"/>
      <c r="G14" s="248"/>
      <c r="H14" s="248"/>
      <c r="I14" s="248"/>
      <c r="J14" s="248"/>
      <c r="K14" s="248"/>
      <c r="L14" s="248"/>
      <c r="M14" s="248"/>
      <c r="N14" s="248"/>
      <c r="O14" s="248"/>
      <c r="P14" s="248"/>
      <c r="Q14" s="248"/>
    </row>
    <row r="15" spans="2:17" x14ac:dyDescent="0.25">
      <c r="B15" s="248"/>
      <c r="C15" s="248"/>
      <c r="D15" s="248"/>
      <c r="E15" s="248"/>
      <c r="F15" s="134"/>
      <c r="G15" s="248"/>
      <c r="H15" s="248"/>
      <c r="I15" s="248"/>
      <c r="J15" s="248"/>
      <c r="K15" s="248"/>
      <c r="L15" s="248"/>
      <c r="M15" s="248"/>
      <c r="N15" s="248"/>
      <c r="O15" s="248"/>
      <c r="P15" s="248"/>
      <c r="Q15" s="248"/>
    </row>
    <row r="16" spans="2:17" x14ac:dyDescent="0.25">
      <c r="B16" s="248"/>
      <c r="C16" s="248"/>
      <c r="D16" s="248"/>
      <c r="E16" s="248"/>
      <c r="F16" s="134"/>
      <c r="G16" s="248"/>
      <c r="H16" s="248"/>
      <c r="I16" s="248"/>
      <c r="J16" s="248"/>
      <c r="K16" s="248"/>
      <c r="L16" s="248"/>
      <c r="M16" s="248"/>
      <c r="N16" s="248"/>
      <c r="O16" s="248"/>
      <c r="P16" s="248"/>
      <c r="Q16" s="248"/>
    </row>
    <row r="17" spans="2:17" x14ac:dyDescent="0.25">
      <c r="B17" s="248"/>
      <c r="C17" s="248"/>
      <c r="D17" s="248"/>
      <c r="E17" s="248"/>
      <c r="F17" s="134"/>
      <c r="G17" s="248"/>
      <c r="H17" s="248"/>
      <c r="I17" s="248"/>
      <c r="J17" s="248"/>
      <c r="K17" s="248"/>
      <c r="L17" s="248"/>
      <c r="M17" s="248"/>
      <c r="N17" s="248"/>
      <c r="O17" s="248"/>
      <c r="P17" s="248"/>
      <c r="Q17" s="248"/>
    </row>
    <row r="18" spans="2:17" x14ac:dyDescent="0.25">
      <c r="B18" s="248"/>
      <c r="C18" s="248"/>
      <c r="D18" s="248"/>
      <c r="E18" s="248"/>
      <c r="F18" s="134"/>
      <c r="G18" s="248"/>
      <c r="H18" s="248"/>
      <c r="I18" s="248"/>
      <c r="J18" s="248"/>
      <c r="K18" s="248"/>
      <c r="L18" s="248"/>
      <c r="M18" s="248"/>
      <c r="N18" s="248"/>
      <c r="O18" s="248"/>
      <c r="P18" s="248"/>
      <c r="Q18" s="248"/>
    </row>
    <row r="19" spans="2:17" x14ac:dyDescent="0.25">
      <c r="B19" s="248"/>
      <c r="C19" s="248"/>
      <c r="D19" s="248"/>
      <c r="E19" s="248"/>
      <c r="F19" s="134"/>
      <c r="G19" s="248"/>
      <c r="H19" s="248"/>
      <c r="I19" s="248"/>
      <c r="J19" s="248"/>
      <c r="K19" s="248"/>
      <c r="L19" s="248"/>
      <c r="M19" s="248"/>
      <c r="N19" s="248"/>
      <c r="O19" s="248"/>
      <c r="P19" s="248"/>
      <c r="Q19" s="248"/>
    </row>
    <row r="20" spans="2:17" x14ac:dyDescent="0.25">
      <c r="B20" s="248"/>
      <c r="C20" s="248"/>
      <c r="D20" s="248"/>
      <c r="E20" s="248"/>
      <c r="F20" s="134"/>
      <c r="G20" s="248"/>
      <c r="H20" s="248"/>
      <c r="I20" s="248"/>
      <c r="J20" s="248"/>
      <c r="K20" s="248"/>
      <c r="L20" s="248"/>
      <c r="M20" s="248"/>
      <c r="N20" s="248"/>
      <c r="O20" s="248"/>
      <c r="P20" s="248"/>
      <c r="Q20" s="248"/>
    </row>
    <row r="21" spans="2:17" x14ac:dyDescent="0.25">
      <c r="B21" s="248"/>
      <c r="C21" s="248"/>
      <c r="D21" s="248"/>
      <c r="E21" s="248"/>
      <c r="F21" s="134"/>
      <c r="G21" s="248"/>
      <c r="H21" s="248"/>
      <c r="I21" s="248"/>
      <c r="J21" s="248"/>
      <c r="K21" s="248"/>
      <c r="L21" s="248"/>
      <c r="M21" s="248"/>
      <c r="N21" s="248"/>
      <c r="O21" s="248"/>
      <c r="P21" s="248"/>
      <c r="Q21" s="248"/>
    </row>
    <row r="22" spans="2:17" x14ac:dyDescent="0.25">
      <c r="B22" s="248"/>
      <c r="C22" s="248"/>
      <c r="D22" s="248"/>
      <c r="E22" s="248"/>
      <c r="F22" s="134"/>
      <c r="G22" s="248"/>
      <c r="H22" s="248"/>
      <c r="I22" s="248"/>
      <c r="J22" s="248"/>
      <c r="K22" s="248"/>
      <c r="L22" s="248"/>
      <c r="M22" s="248"/>
      <c r="N22" s="248"/>
      <c r="O22" s="248"/>
      <c r="P22" s="248"/>
      <c r="Q22" s="248"/>
    </row>
    <row r="23" spans="2:17" x14ac:dyDescent="0.25">
      <c r="B23" s="248"/>
      <c r="C23" s="248"/>
      <c r="D23" s="248"/>
      <c r="E23" s="248"/>
      <c r="F23" s="134"/>
      <c r="G23" s="248"/>
      <c r="H23" s="248"/>
      <c r="I23" s="248"/>
      <c r="J23" s="248"/>
      <c r="K23" s="248"/>
      <c r="L23" s="248"/>
      <c r="M23" s="248"/>
      <c r="N23" s="248"/>
      <c r="O23" s="248"/>
      <c r="P23" s="248"/>
      <c r="Q23" s="248"/>
    </row>
    <row r="24" spans="2:17" x14ac:dyDescent="0.25">
      <c r="B24" s="248"/>
      <c r="C24" s="248"/>
      <c r="D24" s="248"/>
      <c r="E24" s="248"/>
      <c r="F24" s="134"/>
      <c r="G24" s="248"/>
      <c r="H24" s="248"/>
      <c r="I24" s="248"/>
      <c r="J24" s="248"/>
      <c r="K24" s="248"/>
      <c r="L24" s="248"/>
      <c r="M24" s="248"/>
      <c r="N24" s="248"/>
      <c r="O24" s="248"/>
      <c r="P24" s="248"/>
      <c r="Q24" s="248"/>
    </row>
    <row r="25" spans="2:17" x14ac:dyDescent="0.25">
      <c r="B25" s="248"/>
      <c r="C25" s="248"/>
      <c r="D25" s="248"/>
      <c r="E25" s="248"/>
      <c r="F25" s="134"/>
      <c r="G25" s="248"/>
      <c r="H25" s="248"/>
      <c r="I25" s="248"/>
      <c r="J25" s="248"/>
      <c r="K25" s="248"/>
      <c r="L25" s="248"/>
      <c r="M25" s="248"/>
      <c r="N25" s="248"/>
      <c r="O25" s="248"/>
      <c r="P25" s="248"/>
      <c r="Q25" s="248"/>
    </row>
    <row r="26" spans="2:17" x14ac:dyDescent="0.25">
      <c r="B26" s="248"/>
      <c r="C26" s="248"/>
      <c r="D26" s="248"/>
      <c r="E26" s="248"/>
      <c r="F26" s="134"/>
      <c r="G26" s="248"/>
      <c r="H26" s="248"/>
      <c r="I26" s="248"/>
      <c r="J26" s="248"/>
      <c r="K26" s="248"/>
      <c r="L26" s="248"/>
      <c r="M26" s="248"/>
      <c r="N26" s="248"/>
      <c r="O26" s="248"/>
      <c r="P26" s="248"/>
      <c r="Q26" s="248"/>
    </row>
  </sheetData>
  <mergeCells count="65">
    <mergeCell ref="G26:H26"/>
    <mergeCell ref="I26:Q26"/>
    <mergeCell ref="I23:Q23"/>
    <mergeCell ref="I14:Q14"/>
    <mergeCell ref="I17:Q17"/>
    <mergeCell ref="I16:Q16"/>
    <mergeCell ref="I24:Q24"/>
    <mergeCell ref="I25:Q25"/>
    <mergeCell ref="I18:Q18"/>
    <mergeCell ref="I19:Q19"/>
    <mergeCell ref="I20:Q20"/>
    <mergeCell ref="I21:Q21"/>
    <mergeCell ref="I22:Q22"/>
    <mergeCell ref="B26:E26"/>
    <mergeCell ref="B20:E20"/>
    <mergeCell ref="B21:E21"/>
    <mergeCell ref="B22:E22"/>
    <mergeCell ref="B23:E23"/>
    <mergeCell ref="B18:E18"/>
    <mergeCell ref="B19:E19"/>
    <mergeCell ref="G18:H18"/>
    <mergeCell ref="G19:H19"/>
    <mergeCell ref="B15:E15"/>
    <mergeCell ref="G16:H16"/>
    <mergeCell ref="G17:H17"/>
    <mergeCell ref="B24:E24"/>
    <mergeCell ref="B25:E25"/>
    <mergeCell ref="G25:H25"/>
    <mergeCell ref="G20:H20"/>
    <mergeCell ref="G21:H21"/>
    <mergeCell ref="G23:H23"/>
    <mergeCell ref="G24:H24"/>
    <mergeCell ref="G22:H22"/>
    <mergeCell ref="B16:E16"/>
    <mergeCell ref="B17:E17"/>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F6:M6"/>
    <mergeCell ref="N6:O6"/>
    <mergeCell ref="B7:Q7"/>
    <mergeCell ref="F8:F9"/>
    <mergeCell ref="B11:E11"/>
    <mergeCell ref="G10:H10"/>
    <mergeCell ref="G11:H11"/>
    <mergeCell ref="I10:Q10"/>
    <mergeCell ref="I11:Q11"/>
    <mergeCell ref="G12:H12"/>
    <mergeCell ref="G13:H13"/>
    <mergeCell ref="G14:H14"/>
    <mergeCell ref="I12:Q12"/>
    <mergeCell ref="I13:Q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2"/>
  <sheetViews>
    <sheetView tabSelected="1" zoomScale="65" zoomScaleNormal="65" workbookViewId="0">
      <pane xSplit="1" topLeftCell="B1" activePane="topRight" state="frozen"/>
      <selection activeCell="A107" sqref="A107"/>
      <selection pane="topRight" activeCell="BJ113" sqref="BJ113"/>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4"/>
      <c r="AV1" s="84"/>
      <c r="AW1" s="84"/>
      <c r="AX1" s="84"/>
      <c r="AY1" s="84"/>
      <c r="AZ1" s="84"/>
      <c r="BA1" s="84"/>
      <c r="BB1" s="84"/>
      <c r="BC1" s="84"/>
      <c r="BD1" s="85"/>
      <c r="BE1" s="85"/>
      <c r="BF1" s="84"/>
      <c r="BG1" s="84"/>
      <c r="BH1" s="84"/>
      <c r="BI1" s="84"/>
      <c r="BJ1" s="84"/>
      <c r="BK1" s="84"/>
      <c r="BL1" s="84"/>
      <c r="BM1" s="84"/>
    </row>
    <row r="2" spans="1:65" ht="20.25" hidden="1" customHeight="1" x14ac:dyDescent="0.2">
      <c r="AU2" s="84"/>
      <c r="AV2" s="84"/>
      <c r="AW2" s="84"/>
      <c r="AX2" s="84"/>
      <c r="AY2" s="84"/>
      <c r="AZ2" s="84"/>
      <c r="BA2" s="84"/>
      <c r="BB2" s="84"/>
      <c r="BC2" s="84"/>
      <c r="BD2" s="85"/>
      <c r="BE2" s="85"/>
      <c r="BF2" s="84"/>
      <c r="BG2" s="84"/>
      <c r="BH2" s="84"/>
      <c r="BI2" s="84"/>
      <c r="BJ2" s="84"/>
      <c r="BK2" s="84"/>
      <c r="BL2" s="84"/>
      <c r="BM2" s="84"/>
    </row>
    <row r="3" spans="1:65" ht="20.25" hidden="1" customHeight="1" x14ac:dyDescent="0.2">
      <c r="AU3" s="84"/>
      <c r="AV3" s="84"/>
      <c r="AW3" s="84"/>
      <c r="AX3" s="84"/>
      <c r="AY3" s="84"/>
      <c r="AZ3" s="84"/>
      <c r="BA3" s="84"/>
      <c r="BB3" s="84"/>
      <c r="BC3" s="84"/>
      <c r="BD3" s="85"/>
      <c r="BE3" s="85"/>
      <c r="BF3" s="84"/>
      <c r="BG3" s="84"/>
      <c r="BH3" s="84"/>
      <c r="BI3" s="84"/>
      <c r="BJ3" s="84"/>
      <c r="BK3" s="84"/>
      <c r="BL3" s="84"/>
      <c r="BM3" s="84"/>
    </row>
    <row r="4" spans="1:65" ht="20.25" hidden="1" customHeight="1" x14ac:dyDescent="0.2">
      <c r="AU4" s="84"/>
      <c r="AV4" s="84"/>
      <c r="AW4" s="84"/>
      <c r="AX4" s="84"/>
      <c r="AY4" s="84"/>
      <c r="AZ4" s="84"/>
      <c r="BA4" s="84"/>
      <c r="BB4" s="84"/>
      <c r="BC4" s="84"/>
      <c r="BD4" s="85"/>
      <c r="BE4" s="85"/>
      <c r="BF4" s="84"/>
      <c r="BG4" s="84"/>
      <c r="BH4" s="84"/>
      <c r="BI4" s="84"/>
      <c r="BJ4" s="84"/>
      <c r="BK4" s="84"/>
      <c r="BL4" s="84"/>
      <c r="BM4" s="84"/>
    </row>
    <row r="5" spans="1:65" ht="20.25" hidden="1" customHeight="1" x14ac:dyDescent="0.2">
      <c r="AU5" s="84"/>
      <c r="AV5" s="84"/>
      <c r="AW5" s="84"/>
      <c r="AX5" s="84"/>
      <c r="AY5" s="84"/>
      <c r="AZ5" s="84"/>
      <c r="BA5" s="84"/>
      <c r="BB5" s="84"/>
      <c r="BC5" s="84"/>
      <c r="BD5" s="85"/>
      <c r="BE5" s="85"/>
      <c r="BF5" s="84"/>
      <c r="BG5" s="84"/>
      <c r="BH5" s="84"/>
      <c r="BI5" s="84"/>
      <c r="BJ5" s="84"/>
      <c r="BK5" s="84"/>
      <c r="BL5" s="84"/>
      <c r="BM5" s="84"/>
    </row>
    <row r="6" spans="1:65" ht="20.25" hidden="1" customHeight="1" x14ac:dyDescent="0.2">
      <c r="AU6" s="84"/>
      <c r="AV6" s="84"/>
      <c r="AW6" s="84"/>
      <c r="AX6" s="84"/>
      <c r="AY6" s="84"/>
      <c r="AZ6" s="84"/>
      <c r="BA6" s="84"/>
      <c r="BB6" s="84"/>
      <c r="BC6" s="84"/>
      <c r="BD6" s="85"/>
      <c r="BE6" s="85"/>
      <c r="BF6" s="84"/>
      <c r="BG6" s="84"/>
      <c r="BH6" s="84"/>
      <c r="BI6" s="84"/>
      <c r="BJ6" s="84"/>
      <c r="BK6" s="84"/>
      <c r="BL6" s="84"/>
      <c r="BM6" s="84"/>
    </row>
    <row r="7" spans="1:65" ht="20.25" hidden="1" customHeight="1" x14ac:dyDescent="0.2">
      <c r="AU7" s="84"/>
      <c r="AV7" s="84"/>
      <c r="AW7" s="84"/>
      <c r="AX7" s="84"/>
      <c r="AY7" s="84"/>
      <c r="AZ7" s="84"/>
      <c r="BA7" s="84"/>
      <c r="BB7" s="84"/>
      <c r="BC7" s="84"/>
      <c r="BD7" s="85"/>
      <c r="BE7" s="85"/>
      <c r="BF7" s="84"/>
      <c r="BG7" s="84"/>
      <c r="BH7" s="84"/>
      <c r="BI7" s="84"/>
      <c r="BJ7" s="84"/>
      <c r="BK7" s="84"/>
      <c r="BL7" s="84"/>
      <c r="BM7" s="84"/>
    </row>
    <row r="8" spans="1:65" ht="20.25" hidden="1" customHeight="1" x14ac:dyDescent="0.2">
      <c r="AU8" s="84"/>
      <c r="AV8" s="84"/>
      <c r="AW8" s="84"/>
      <c r="AX8" s="84"/>
      <c r="AY8" s="84"/>
      <c r="AZ8" s="84"/>
      <c r="BA8" s="84"/>
      <c r="BB8" s="84"/>
      <c r="BC8" s="84"/>
      <c r="BD8" s="85"/>
      <c r="BE8" s="85"/>
      <c r="BF8" s="84"/>
      <c r="BG8" s="84"/>
      <c r="BH8" s="84"/>
      <c r="BI8" s="84"/>
      <c r="BJ8" s="84"/>
      <c r="BK8" s="84"/>
      <c r="BL8" s="84"/>
      <c r="BM8" s="84"/>
    </row>
    <row r="9" spans="1:65" ht="20.25" hidden="1" customHeight="1" x14ac:dyDescent="0.2">
      <c r="AU9" s="84"/>
      <c r="AV9" s="84"/>
      <c r="AW9" s="84"/>
      <c r="AX9" s="84"/>
      <c r="AY9" s="84"/>
      <c r="AZ9" s="84"/>
      <c r="BA9" s="84"/>
      <c r="BB9" s="84"/>
      <c r="BC9" s="84"/>
      <c r="BD9" s="85"/>
      <c r="BE9" s="85"/>
      <c r="BF9" s="84"/>
      <c r="BG9" s="84"/>
      <c r="BH9" s="84"/>
      <c r="BI9" s="84"/>
      <c r="BJ9" s="84"/>
      <c r="BK9" s="84"/>
      <c r="BL9" s="84"/>
      <c r="BM9" s="84"/>
    </row>
    <row r="10" spans="1:65" ht="20.25" hidden="1" customHeight="1" x14ac:dyDescent="0.2">
      <c r="AU10" s="84"/>
      <c r="AV10" s="84"/>
      <c r="AW10" s="84"/>
      <c r="AX10" s="84"/>
      <c r="AY10" s="84"/>
      <c r="AZ10" s="84"/>
      <c r="BA10" s="84"/>
      <c r="BB10" s="84"/>
      <c r="BC10" s="84"/>
      <c r="BD10" s="85"/>
      <c r="BE10" s="85"/>
      <c r="BF10" s="84"/>
      <c r="BG10" s="84"/>
      <c r="BH10" s="84"/>
      <c r="BI10" s="84"/>
      <c r="BJ10" s="84"/>
      <c r="BK10" s="84"/>
      <c r="BL10" s="84"/>
      <c r="BM10" s="84"/>
    </row>
    <row r="11" spans="1:65" ht="20.25" hidden="1" customHeight="1" x14ac:dyDescent="0.2">
      <c r="AU11" s="84"/>
      <c r="AV11" s="84"/>
      <c r="AW11" s="84"/>
      <c r="AX11" s="84"/>
      <c r="AY11" s="84"/>
      <c r="AZ11" s="84"/>
      <c r="BA11" s="84"/>
      <c r="BB11" s="84"/>
      <c r="BC11" s="84"/>
      <c r="BD11" s="85"/>
      <c r="BE11" s="85"/>
      <c r="BF11" s="84"/>
      <c r="BG11" s="84"/>
      <c r="BH11" s="84"/>
      <c r="BI11" s="84"/>
      <c r="BJ11" s="84"/>
      <c r="BK11" s="84"/>
      <c r="BL11" s="84"/>
      <c r="BM11" s="84"/>
    </row>
    <row r="12" spans="1:65" ht="20.25" hidden="1" customHeight="1" x14ac:dyDescent="0.2">
      <c r="AU12" s="84"/>
      <c r="AV12" s="84"/>
      <c r="AW12" s="84"/>
      <c r="AX12" s="84"/>
      <c r="AY12" s="84"/>
      <c r="AZ12" s="84"/>
      <c r="BA12" s="84"/>
      <c r="BB12" s="84"/>
      <c r="BC12" s="84"/>
      <c r="BD12" s="85"/>
      <c r="BE12" s="85"/>
      <c r="BF12" s="84"/>
      <c r="BG12" s="84"/>
      <c r="BH12" s="84"/>
      <c r="BI12" s="84"/>
      <c r="BJ12" s="84"/>
      <c r="BK12" s="84"/>
      <c r="BL12" s="84"/>
      <c r="BM12" s="84"/>
    </row>
    <row r="13" spans="1:65" ht="20.25" hidden="1" customHeight="1" x14ac:dyDescent="0.2">
      <c r="AU13" s="84"/>
      <c r="AV13" s="84"/>
      <c r="AW13" s="84"/>
      <c r="AX13" s="84"/>
      <c r="AY13" s="84"/>
      <c r="AZ13" s="84"/>
      <c r="BA13" s="84"/>
      <c r="BB13" s="84"/>
      <c r="BC13" s="84"/>
      <c r="BD13" s="85"/>
      <c r="BE13" s="85"/>
      <c r="BF13" s="84"/>
      <c r="BG13" s="84"/>
      <c r="BH13" s="84"/>
      <c r="BI13" s="84"/>
      <c r="BJ13" s="84"/>
      <c r="BK13" s="84"/>
      <c r="BL13" s="84"/>
      <c r="BM13" s="84"/>
    </row>
    <row r="14" spans="1:65" ht="20.25" hidden="1" customHeight="1" x14ac:dyDescent="0.2">
      <c r="AU14" s="84"/>
      <c r="AV14" s="84"/>
      <c r="AW14" s="84"/>
      <c r="AX14" s="84"/>
      <c r="AY14" s="84"/>
      <c r="AZ14" s="84"/>
      <c r="BA14" s="84"/>
      <c r="BB14" s="84"/>
      <c r="BC14" s="84"/>
      <c r="BD14" s="85"/>
      <c r="BE14" s="85"/>
      <c r="BF14" s="84"/>
      <c r="BG14" s="84"/>
      <c r="BH14" s="84"/>
      <c r="BI14" s="84"/>
      <c r="BJ14" s="84"/>
      <c r="BK14" s="84"/>
      <c r="BL14" s="84"/>
      <c r="BM14" s="84"/>
    </row>
    <row r="15" spans="1:65" ht="20.25" hidden="1" customHeight="1" x14ac:dyDescent="0.2">
      <c r="AU15" s="84"/>
      <c r="AV15" s="84"/>
      <c r="AW15" s="84"/>
      <c r="AX15" s="84"/>
      <c r="AY15" s="84"/>
      <c r="AZ15" s="84"/>
      <c r="BA15" s="84"/>
      <c r="BB15" s="84"/>
      <c r="BC15" s="84"/>
      <c r="BD15" s="85"/>
      <c r="BE15" s="85"/>
      <c r="BF15" s="84"/>
      <c r="BG15" s="84"/>
      <c r="BH15" s="84"/>
      <c r="BI15" s="84"/>
      <c r="BJ15" s="84"/>
      <c r="BK15" s="84"/>
      <c r="BL15" s="84"/>
      <c r="BM15" s="84"/>
    </row>
    <row r="16" spans="1:65" ht="20.25" hidden="1" customHeight="1" x14ac:dyDescent="0.2">
      <c r="AU16" s="84"/>
      <c r="AV16" s="84"/>
      <c r="AW16" s="84"/>
      <c r="AX16" s="84"/>
      <c r="AY16" s="84"/>
      <c r="AZ16" s="84"/>
      <c r="BA16" s="84"/>
      <c r="BB16" s="84"/>
      <c r="BC16" s="84"/>
      <c r="BD16" s="85"/>
      <c r="BE16" s="85"/>
      <c r="BF16" s="84"/>
      <c r="BG16" s="84"/>
      <c r="BH16" s="84"/>
      <c r="BI16" s="84"/>
      <c r="BJ16" s="84"/>
      <c r="BK16" s="84"/>
      <c r="BL16" s="84"/>
      <c r="BM16" s="84"/>
    </row>
    <row r="17" spans="47:65" ht="20.25" hidden="1" customHeight="1" x14ac:dyDescent="0.2">
      <c r="AU17" s="84"/>
      <c r="AV17" s="84"/>
      <c r="AW17" s="84"/>
      <c r="AX17" s="84"/>
      <c r="AY17" s="84"/>
      <c r="AZ17" s="84"/>
      <c r="BA17" s="84"/>
      <c r="BB17" s="84"/>
      <c r="BC17" s="84"/>
      <c r="BD17" s="85"/>
      <c r="BE17" s="85"/>
      <c r="BF17" s="84"/>
      <c r="BG17" s="84"/>
      <c r="BH17" s="84"/>
      <c r="BI17" s="84"/>
      <c r="BJ17" s="84"/>
      <c r="BK17" s="84"/>
      <c r="BL17" s="84"/>
      <c r="BM17" s="84"/>
    </row>
    <row r="18" spans="47:65" ht="20.25" hidden="1" customHeight="1" x14ac:dyDescent="0.2">
      <c r="AU18" s="84"/>
      <c r="AV18" s="84"/>
      <c r="AW18" s="84"/>
      <c r="AX18" s="84"/>
      <c r="AY18" s="84"/>
      <c r="AZ18" s="84"/>
      <c r="BA18" s="84"/>
      <c r="BB18" s="84"/>
      <c r="BC18" s="84"/>
      <c r="BD18" s="85"/>
      <c r="BE18" s="85"/>
      <c r="BF18" s="84"/>
      <c r="BG18" s="84"/>
      <c r="BH18" s="84"/>
      <c r="BI18" s="84"/>
      <c r="BJ18" s="84"/>
      <c r="BK18" s="84"/>
      <c r="BL18" s="84"/>
      <c r="BM18" s="84"/>
    </row>
    <row r="19" spans="47:65" ht="20.25" hidden="1" customHeight="1" x14ac:dyDescent="0.2">
      <c r="AU19" s="84"/>
      <c r="AV19" s="84"/>
      <c r="AW19" s="84"/>
      <c r="AX19" s="84"/>
      <c r="AY19" s="84"/>
      <c r="AZ19" s="84"/>
      <c r="BA19" s="84"/>
      <c r="BB19" s="84"/>
      <c r="BC19" s="84"/>
      <c r="BD19" s="85"/>
      <c r="BE19" s="85"/>
      <c r="BF19" s="84"/>
      <c r="BG19" s="84"/>
      <c r="BH19" s="84"/>
      <c r="BI19" s="84"/>
      <c r="BJ19" s="84"/>
      <c r="BK19" s="84"/>
      <c r="BL19" s="84"/>
      <c r="BM19" s="84"/>
    </row>
    <row r="20" spans="47:65" ht="20.25" hidden="1" customHeight="1" x14ac:dyDescent="0.2">
      <c r="AU20" s="84"/>
      <c r="AV20" s="84"/>
      <c r="AW20" s="84"/>
      <c r="AX20" s="84"/>
      <c r="AY20" s="84"/>
      <c r="AZ20" s="84"/>
      <c r="BA20" s="84"/>
      <c r="BB20" s="84"/>
      <c r="BC20" s="84"/>
      <c r="BD20" s="85"/>
      <c r="BE20" s="85"/>
      <c r="BF20" s="84"/>
      <c r="BG20" s="84"/>
      <c r="BH20" s="84"/>
      <c r="BI20" s="84"/>
      <c r="BJ20" s="84"/>
      <c r="BK20" s="84"/>
      <c r="BL20" s="84"/>
      <c r="BM20" s="84"/>
    </row>
    <row r="21" spans="47:65" ht="20.25" hidden="1" customHeight="1" x14ac:dyDescent="0.2">
      <c r="AU21" s="84"/>
      <c r="AV21" s="84"/>
      <c r="AW21" s="84"/>
      <c r="AX21" s="84"/>
      <c r="AY21" s="84"/>
      <c r="AZ21" s="84"/>
      <c r="BA21" s="84"/>
      <c r="BB21" s="84"/>
      <c r="BC21" s="84"/>
      <c r="BD21" s="85"/>
      <c r="BE21" s="85"/>
      <c r="BF21" s="84"/>
      <c r="BG21" s="84"/>
      <c r="BH21" s="84"/>
      <c r="BI21" s="84"/>
      <c r="BJ21" s="84"/>
      <c r="BK21" s="84"/>
      <c r="BL21" s="84"/>
      <c r="BM21" s="84"/>
    </row>
    <row r="22" spans="47:65" ht="20.25" hidden="1" customHeight="1" x14ac:dyDescent="0.2">
      <c r="AU22" s="84"/>
      <c r="AV22" s="84"/>
      <c r="AW22" s="84"/>
      <c r="AX22" s="84"/>
      <c r="AY22" s="84"/>
      <c r="AZ22" s="84"/>
      <c r="BA22" s="84"/>
      <c r="BB22" s="84"/>
      <c r="BC22" s="84"/>
      <c r="BD22" s="85"/>
      <c r="BE22" s="85"/>
      <c r="BF22" s="84"/>
      <c r="BG22" s="84"/>
      <c r="BH22" s="84"/>
      <c r="BI22" s="84"/>
      <c r="BJ22" s="84"/>
      <c r="BK22" s="84"/>
      <c r="BL22" s="84"/>
      <c r="BM22" s="84"/>
    </row>
    <row r="23" spans="47:65" ht="20.25" hidden="1" customHeight="1" x14ac:dyDescent="0.2">
      <c r="AU23" s="84"/>
      <c r="AV23" s="84"/>
      <c r="AW23" s="84"/>
      <c r="AX23" s="84"/>
      <c r="AY23" s="84"/>
      <c r="AZ23" s="84"/>
      <c r="BA23" s="84"/>
      <c r="BB23" s="84"/>
      <c r="BC23" s="84"/>
      <c r="BD23" s="85"/>
      <c r="BE23" s="85"/>
      <c r="BF23" s="84"/>
      <c r="BG23" s="84"/>
      <c r="BH23" s="84"/>
      <c r="BI23" s="84"/>
      <c r="BJ23" s="84"/>
      <c r="BK23" s="84"/>
      <c r="BL23" s="84"/>
      <c r="BM23" s="84"/>
    </row>
    <row r="24" spans="47:65" ht="20.25" hidden="1" customHeight="1" x14ac:dyDescent="0.2">
      <c r="AU24" s="84"/>
      <c r="AV24" s="84"/>
      <c r="AW24" s="84"/>
      <c r="AX24" s="84"/>
      <c r="AY24" s="84"/>
      <c r="AZ24" s="84"/>
      <c r="BA24" s="84"/>
      <c r="BB24" s="84"/>
      <c r="BC24" s="84"/>
      <c r="BD24" s="85"/>
      <c r="BE24" s="85"/>
      <c r="BF24" s="84"/>
      <c r="BG24" s="84"/>
      <c r="BH24" s="84"/>
      <c r="BI24" s="84"/>
      <c r="BJ24" s="84"/>
      <c r="BK24" s="84"/>
      <c r="BL24" s="84"/>
      <c r="BM24" s="84"/>
    </row>
    <row r="25" spans="47:65" ht="20.25" hidden="1" customHeight="1" x14ac:dyDescent="0.2">
      <c r="AU25" s="84"/>
      <c r="AV25" s="84"/>
      <c r="AW25" s="84"/>
      <c r="AX25" s="84"/>
      <c r="AY25" s="84"/>
      <c r="AZ25" s="84"/>
      <c r="BA25" s="84"/>
      <c r="BB25" s="84"/>
      <c r="BC25" s="84"/>
      <c r="BD25" s="85"/>
      <c r="BE25" s="85"/>
      <c r="BF25" s="84"/>
      <c r="BG25" s="84"/>
      <c r="BH25" s="84"/>
      <c r="BI25" s="84"/>
      <c r="BJ25" s="84"/>
      <c r="BK25" s="84"/>
      <c r="BL25" s="84"/>
      <c r="BM25" s="84"/>
    </row>
    <row r="26" spans="47:65" ht="20.25" hidden="1" customHeight="1" x14ac:dyDescent="0.2">
      <c r="AU26" s="84"/>
      <c r="AV26" s="84"/>
      <c r="AW26" s="84"/>
      <c r="AX26" s="84"/>
      <c r="AY26" s="84"/>
      <c r="AZ26" s="84"/>
      <c r="BA26" s="84"/>
      <c r="BB26" s="84"/>
      <c r="BC26" s="84"/>
      <c r="BD26" s="85"/>
      <c r="BE26" s="85"/>
      <c r="BF26" s="84"/>
      <c r="BG26" s="84"/>
      <c r="BH26" s="84"/>
      <c r="BI26" s="84"/>
      <c r="BJ26" s="84"/>
      <c r="BK26" s="84"/>
      <c r="BL26" s="84"/>
      <c r="BM26" s="84"/>
    </row>
    <row r="27" spans="47:65" ht="20.25" hidden="1" customHeight="1" x14ac:dyDescent="0.2">
      <c r="AU27" s="84"/>
      <c r="AV27" s="84"/>
      <c r="AW27" s="84"/>
      <c r="AX27" s="84"/>
      <c r="AY27" s="84"/>
      <c r="AZ27" s="84"/>
      <c r="BA27" s="84"/>
      <c r="BB27" s="84"/>
      <c r="BC27" s="84"/>
      <c r="BD27" s="85"/>
      <c r="BE27" s="85"/>
      <c r="BF27" s="84"/>
      <c r="BG27" s="84"/>
      <c r="BH27" s="84"/>
      <c r="BI27" s="84"/>
      <c r="BJ27" s="84"/>
      <c r="BK27" s="84"/>
      <c r="BL27" s="84"/>
      <c r="BM27" s="84"/>
    </row>
    <row r="28" spans="47:65" ht="20.25" hidden="1" customHeight="1" x14ac:dyDescent="0.2">
      <c r="AU28" s="84"/>
      <c r="AV28" s="84"/>
      <c r="AW28" s="84"/>
      <c r="AX28" s="84"/>
      <c r="AY28" s="84"/>
      <c r="AZ28" s="84"/>
      <c r="BA28" s="84"/>
      <c r="BB28" s="84"/>
      <c r="BC28" s="84"/>
      <c r="BD28" s="85"/>
      <c r="BE28" s="85"/>
      <c r="BF28" s="84"/>
      <c r="BG28" s="84"/>
      <c r="BH28" s="84"/>
      <c r="BI28" s="84"/>
      <c r="BJ28" s="84"/>
      <c r="BK28" s="84"/>
      <c r="BL28" s="84"/>
      <c r="BM28" s="84"/>
    </row>
    <row r="29" spans="47:65" ht="20.25" hidden="1" customHeight="1" x14ac:dyDescent="0.2">
      <c r="AU29" s="84"/>
      <c r="AV29" s="84"/>
      <c r="AW29" s="84"/>
      <c r="AX29" s="84"/>
      <c r="AY29" s="84"/>
      <c r="AZ29" s="84"/>
      <c r="BA29" s="84"/>
      <c r="BB29" s="84"/>
      <c r="BC29" s="84"/>
      <c r="BD29" s="85"/>
      <c r="BE29" s="85"/>
      <c r="BF29" s="84"/>
      <c r="BG29" s="84"/>
      <c r="BH29" s="84"/>
      <c r="BI29" s="84"/>
      <c r="BJ29" s="84"/>
      <c r="BK29" s="84"/>
      <c r="BL29" s="84"/>
      <c r="BM29" s="84"/>
    </row>
    <row r="30" spans="47:65" ht="20.25" hidden="1" customHeight="1" x14ac:dyDescent="0.2">
      <c r="AU30" s="84"/>
      <c r="AV30" s="84"/>
      <c r="AW30" s="84"/>
      <c r="AX30" s="84"/>
      <c r="AY30" s="84"/>
      <c r="AZ30" s="84"/>
      <c r="BA30" s="84"/>
      <c r="BB30" s="84"/>
      <c r="BC30" s="84"/>
      <c r="BD30" s="85"/>
      <c r="BE30" s="85"/>
      <c r="BF30" s="84"/>
      <c r="BG30" s="84"/>
      <c r="BH30" s="84"/>
      <c r="BI30" s="84"/>
      <c r="BJ30" s="84"/>
      <c r="BK30" s="84"/>
      <c r="BL30" s="84"/>
      <c r="BM30" s="84"/>
    </row>
    <row r="31" spans="47:65" ht="20.25" hidden="1" customHeight="1" x14ac:dyDescent="0.2">
      <c r="AU31" s="84"/>
      <c r="AV31" s="84"/>
      <c r="AW31" s="84"/>
      <c r="AX31" s="84"/>
      <c r="AY31" s="84"/>
      <c r="AZ31" s="84"/>
      <c r="BA31" s="84"/>
      <c r="BB31" s="84"/>
      <c r="BC31" s="84"/>
      <c r="BD31" s="85"/>
      <c r="BE31" s="85"/>
      <c r="BF31" s="84"/>
      <c r="BG31" s="84"/>
      <c r="BH31" s="84"/>
      <c r="BI31" s="84"/>
      <c r="BJ31" s="84"/>
      <c r="BK31" s="84"/>
      <c r="BL31" s="84"/>
      <c r="BM31" s="84"/>
    </row>
    <row r="32" spans="47:65" ht="20.25" hidden="1" customHeight="1" x14ac:dyDescent="0.2">
      <c r="AU32" s="84"/>
      <c r="AV32" s="84"/>
      <c r="AW32" s="84"/>
      <c r="AX32" s="84"/>
      <c r="AY32" s="84"/>
      <c r="AZ32" s="84"/>
      <c r="BA32" s="84"/>
      <c r="BB32" s="84"/>
      <c r="BC32" s="84"/>
      <c r="BD32" s="85"/>
      <c r="BE32" s="85"/>
      <c r="BF32" s="84"/>
      <c r="BG32" s="84"/>
      <c r="BH32" s="84"/>
      <c r="BI32" s="84"/>
      <c r="BJ32" s="84"/>
      <c r="BK32" s="84"/>
      <c r="BL32" s="84"/>
      <c r="BM32" s="84"/>
    </row>
    <row r="33" spans="47:65" ht="20.25" hidden="1" customHeight="1" x14ac:dyDescent="0.2">
      <c r="AU33" s="84"/>
      <c r="AV33" s="84"/>
      <c r="AW33" s="84"/>
      <c r="AX33" s="84"/>
      <c r="AY33" s="84"/>
      <c r="AZ33" s="84"/>
      <c r="BA33" s="84"/>
      <c r="BB33" s="84"/>
      <c r="BC33" s="84"/>
      <c r="BD33" s="85"/>
      <c r="BE33" s="85"/>
      <c r="BF33" s="84"/>
      <c r="BG33" s="84"/>
      <c r="BH33" s="84"/>
      <c r="BI33" s="84"/>
      <c r="BJ33" s="84"/>
      <c r="BK33" s="84"/>
      <c r="BL33" s="84"/>
      <c r="BM33" s="84"/>
    </row>
    <row r="34" spans="47:65" ht="20.25" hidden="1" customHeight="1" x14ac:dyDescent="0.2">
      <c r="AU34" s="84"/>
      <c r="AV34" s="84"/>
      <c r="AW34" s="84"/>
      <c r="AX34" s="84"/>
      <c r="AY34" s="84"/>
      <c r="AZ34" s="84"/>
      <c r="BA34" s="84"/>
      <c r="BB34" s="84"/>
      <c r="BC34" s="84"/>
      <c r="BD34" s="85"/>
      <c r="BE34" s="85"/>
      <c r="BF34" s="84"/>
      <c r="BG34" s="84"/>
      <c r="BH34" s="84"/>
      <c r="BI34" s="84"/>
      <c r="BJ34" s="84"/>
      <c r="BK34" s="84"/>
      <c r="BL34" s="84"/>
      <c r="BM34" s="84"/>
    </row>
    <row r="35" spans="47:65" ht="20.25" hidden="1" customHeight="1" x14ac:dyDescent="0.2">
      <c r="AU35" s="84"/>
      <c r="AV35" s="84"/>
      <c r="AW35" s="84"/>
      <c r="AX35" s="84"/>
      <c r="AY35" s="84"/>
      <c r="AZ35" s="84"/>
      <c r="BA35" s="84"/>
      <c r="BB35" s="84"/>
      <c r="BC35" s="84"/>
      <c r="BD35" s="85"/>
      <c r="BE35" s="85"/>
      <c r="BF35" s="84"/>
      <c r="BG35" s="84"/>
      <c r="BH35" s="84"/>
      <c r="BI35" s="84"/>
      <c r="BJ35" s="84"/>
      <c r="BK35" s="84"/>
      <c r="BL35" s="84"/>
      <c r="BM35" s="84"/>
    </row>
    <row r="36" spans="47:65" ht="20.25" hidden="1" customHeight="1" x14ac:dyDescent="0.2">
      <c r="AU36" s="84"/>
      <c r="AV36" s="84"/>
      <c r="AW36" s="84"/>
      <c r="AX36" s="84"/>
      <c r="AY36" s="84"/>
      <c r="AZ36" s="84"/>
      <c r="BA36" s="84"/>
      <c r="BB36" s="84"/>
      <c r="BC36" s="84"/>
      <c r="BD36" s="85"/>
      <c r="BE36" s="85"/>
      <c r="BF36" s="84"/>
      <c r="BG36" s="84"/>
      <c r="BH36" s="84"/>
      <c r="BI36" s="84"/>
      <c r="BJ36" s="84"/>
      <c r="BK36" s="84"/>
      <c r="BL36" s="84"/>
      <c r="BM36" s="84"/>
    </row>
    <row r="37" spans="47:65" ht="20.25" hidden="1" customHeight="1" x14ac:dyDescent="0.2">
      <c r="AU37" s="84"/>
      <c r="AV37" s="84"/>
      <c r="AW37" s="84"/>
      <c r="AX37" s="84"/>
      <c r="AY37" s="84"/>
      <c r="AZ37" s="84"/>
      <c r="BA37" s="84"/>
      <c r="BB37" s="84"/>
      <c r="BC37" s="84"/>
      <c r="BD37" s="85"/>
      <c r="BE37" s="85"/>
      <c r="BF37" s="84"/>
      <c r="BG37" s="84"/>
      <c r="BH37" s="84"/>
      <c r="BI37" s="84"/>
      <c r="BJ37" s="84"/>
      <c r="BK37" s="84"/>
      <c r="BL37" s="84"/>
      <c r="BM37" s="84"/>
    </row>
    <row r="38" spans="47:65" ht="20.25" hidden="1" customHeight="1" x14ac:dyDescent="0.2">
      <c r="AU38" s="84"/>
      <c r="AV38" s="84"/>
      <c r="AW38" s="84"/>
      <c r="AX38" s="84"/>
      <c r="AY38" s="84"/>
      <c r="AZ38" s="84"/>
      <c r="BA38" s="84"/>
      <c r="BB38" s="84"/>
      <c r="BC38" s="84"/>
      <c r="BD38" s="85"/>
      <c r="BE38" s="85"/>
      <c r="BF38" s="84"/>
      <c r="BG38" s="84"/>
      <c r="BH38" s="84"/>
      <c r="BI38" s="84"/>
      <c r="BJ38" s="84"/>
      <c r="BK38" s="84"/>
      <c r="BL38" s="84"/>
      <c r="BM38" s="84"/>
    </row>
    <row r="39" spans="47:65" ht="20.25" hidden="1" customHeight="1" x14ac:dyDescent="0.2">
      <c r="AU39" s="84"/>
      <c r="AV39" s="84"/>
      <c r="AW39" s="84"/>
      <c r="AX39" s="84"/>
      <c r="AY39" s="84"/>
      <c r="AZ39" s="84"/>
      <c r="BA39" s="84"/>
      <c r="BB39" s="84"/>
      <c r="BC39" s="84"/>
      <c r="BD39" s="85"/>
      <c r="BE39" s="85"/>
      <c r="BF39" s="84"/>
      <c r="BG39" s="84"/>
      <c r="BH39" s="84"/>
      <c r="BI39" s="84"/>
      <c r="BJ39" s="84"/>
      <c r="BK39" s="84"/>
      <c r="BL39" s="84"/>
      <c r="BM39" s="84"/>
    </row>
    <row r="40" spans="47:65" ht="20.25" hidden="1" customHeight="1" x14ac:dyDescent="0.2">
      <c r="AU40" s="84"/>
      <c r="AV40" s="84"/>
      <c r="AW40" s="84"/>
      <c r="AX40" s="84"/>
      <c r="AY40" s="84"/>
      <c r="AZ40" s="84"/>
      <c r="BA40" s="84"/>
      <c r="BB40" s="84"/>
      <c r="BC40" s="84"/>
      <c r="BD40" s="85"/>
      <c r="BE40" s="85"/>
      <c r="BF40" s="84"/>
      <c r="BG40" s="84"/>
      <c r="BH40" s="84"/>
      <c r="BI40" s="84"/>
      <c r="BJ40" s="84"/>
      <c r="BK40" s="84"/>
      <c r="BL40" s="84"/>
      <c r="BM40" s="84"/>
    </row>
    <row r="41" spans="47:65" ht="20.25" hidden="1" customHeight="1" x14ac:dyDescent="0.2">
      <c r="AU41" s="84"/>
      <c r="AV41" s="84"/>
      <c r="AW41" s="84"/>
      <c r="AX41" s="84"/>
      <c r="AY41" s="84"/>
      <c r="AZ41" s="84"/>
      <c r="BA41" s="84"/>
      <c r="BB41" s="84"/>
      <c r="BC41" s="84"/>
      <c r="BD41" s="85"/>
      <c r="BE41" s="85"/>
      <c r="BF41" s="84"/>
      <c r="BG41" s="84"/>
      <c r="BH41" s="84"/>
      <c r="BI41" s="84"/>
      <c r="BJ41" s="84"/>
      <c r="BK41" s="84"/>
      <c r="BL41" s="84"/>
      <c r="BM41" s="84"/>
    </row>
    <row r="42" spans="47:65" ht="20.25" hidden="1" customHeight="1" x14ac:dyDescent="0.2">
      <c r="AU42" s="84"/>
      <c r="AV42" s="84"/>
      <c r="AW42" s="84"/>
      <c r="AX42" s="84"/>
      <c r="AY42" s="84"/>
      <c r="AZ42" s="84"/>
      <c r="BA42" s="84"/>
      <c r="BB42" s="84"/>
      <c r="BC42" s="84"/>
      <c r="BD42" s="85"/>
      <c r="BE42" s="85"/>
      <c r="BF42" s="84"/>
      <c r="BG42" s="84"/>
      <c r="BH42" s="84"/>
      <c r="BI42" s="84"/>
      <c r="BJ42" s="84"/>
      <c r="BK42" s="84"/>
      <c r="BL42" s="84"/>
      <c r="BM42" s="84"/>
    </row>
    <row r="43" spans="47:65" ht="20.25" hidden="1" customHeight="1" x14ac:dyDescent="0.2">
      <c r="AU43" s="84"/>
      <c r="AV43" s="84"/>
      <c r="AW43" s="84"/>
      <c r="AX43" s="84"/>
      <c r="AY43" s="84"/>
      <c r="AZ43" s="84"/>
      <c r="BA43" s="84"/>
      <c r="BB43" s="84"/>
      <c r="BC43" s="84"/>
      <c r="BD43" s="85"/>
      <c r="BE43" s="85"/>
      <c r="BF43" s="84"/>
      <c r="BG43" s="84"/>
      <c r="BH43" s="84"/>
      <c r="BI43" s="84"/>
      <c r="BJ43" s="84"/>
      <c r="BK43" s="84"/>
      <c r="BL43" s="84"/>
      <c r="BM43" s="84"/>
    </row>
    <row r="44" spans="47:65" ht="20.25" hidden="1" customHeight="1" x14ac:dyDescent="0.2">
      <c r="AU44" s="84"/>
      <c r="AV44" s="84"/>
      <c r="AW44" s="84"/>
      <c r="AX44" s="84"/>
      <c r="AY44" s="84"/>
      <c r="AZ44" s="84"/>
      <c r="BA44" s="84"/>
      <c r="BB44" s="84"/>
      <c r="BC44" s="84"/>
      <c r="BD44" s="85"/>
      <c r="BE44" s="85"/>
      <c r="BF44" s="84"/>
      <c r="BG44" s="84"/>
      <c r="BH44" s="84"/>
      <c r="BI44" s="84"/>
      <c r="BJ44" s="84"/>
      <c r="BK44" s="84"/>
      <c r="BL44" s="84"/>
      <c r="BM44" s="84"/>
    </row>
    <row r="45" spans="47:65" ht="20.25" hidden="1" customHeight="1" x14ac:dyDescent="0.2">
      <c r="AU45" s="84"/>
      <c r="AV45" s="84"/>
      <c r="AW45" s="84"/>
      <c r="AX45" s="84"/>
      <c r="AY45" s="84"/>
      <c r="AZ45" s="84"/>
      <c r="BA45" s="84"/>
      <c r="BB45" s="84"/>
      <c r="BC45" s="84"/>
      <c r="BD45" s="85"/>
      <c r="BE45" s="85"/>
      <c r="BF45" s="84"/>
      <c r="BG45" s="84"/>
      <c r="BH45" s="84"/>
      <c r="BI45" s="84"/>
      <c r="BJ45" s="84"/>
      <c r="BK45" s="84"/>
      <c r="BL45" s="84"/>
      <c r="BM45" s="84"/>
    </row>
    <row r="46" spans="47:65" ht="20.25" hidden="1" customHeight="1" x14ac:dyDescent="0.2">
      <c r="AU46" s="84"/>
      <c r="AV46" s="84"/>
      <c r="AW46" s="84"/>
      <c r="AX46" s="84"/>
      <c r="AY46" s="84"/>
      <c r="AZ46" s="84"/>
      <c r="BA46" s="84"/>
      <c r="BB46" s="84"/>
      <c r="BC46" s="84"/>
      <c r="BD46" s="85"/>
      <c r="BE46" s="85"/>
      <c r="BF46" s="84"/>
      <c r="BG46" s="84"/>
      <c r="BH46" s="84"/>
      <c r="BI46" s="84"/>
      <c r="BJ46" s="84"/>
      <c r="BK46" s="84"/>
      <c r="BL46" s="84"/>
      <c r="BM46" s="84"/>
    </row>
    <row r="47" spans="47:65" ht="20.25" hidden="1" customHeight="1" x14ac:dyDescent="0.2">
      <c r="AU47" s="84"/>
      <c r="AV47" s="84"/>
      <c r="AW47" s="84"/>
      <c r="AX47" s="84"/>
      <c r="AY47" s="84"/>
      <c r="AZ47" s="84"/>
      <c r="BA47" s="84"/>
      <c r="BB47" s="84"/>
      <c r="BC47" s="84"/>
      <c r="BD47" s="85"/>
      <c r="BE47" s="85"/>
      <c r="BF47" s="84"/>
      <c r="BG47" s="84"/>
      <c r="BH47" s="84"/>
      <c r="BI47" s="84"/>
      <c r="BJ47" s="84"/>
      <c r="BK47" s="84"/>
      <c r="BL47" s="84"/>
      <c r="BM47" s="84"/>
    </row>
    <row r="48" spans="47:65" ht="20.25" hidden="1" customHeight="1" x14ac:dyDescent="0.2">
      <c r="AU48" s="84"/>
      <c r="AV48" s="84"/>
      <c r="AW48" s="84"/>
      <c r="AX48" s="84"/>
      <c r="AY48" s="84"/>
      <c r="AZ48" s="84"/>
      <c r="BA48" s="84"/>
      <c r="BB48" s="84"/>
      <c r="BC48" s="84"/>
      <c r="BD48" s="85"/>
      <c r="BE48" s="85"/>
      <c r="BF48" s="84"/>
      <c r="BG48" s="84"/>
      <c r="BH48" s="84"/>
      <c r="BI48" s="84"/>
      <c r="BJ48" s="84"/>
      <c r="BK48" s="84"/>
      <c r="BL48" s="84"/>
      <c r="BM48" s="84"/>
    </row>
    <row r="49" spans="1:91" ht="20.25" hidden="1" customHeight="1" x14ac:dyDescent="0.2">
      <c r="AU49" s="84"/>
      <c r="AV49" s="84"/>
      <c r="AW49" s="84"/>
      <c r="AX49" s="84"/>
      <c r="AY49" s="84"/>
      <c r="AZ49" s="84"/>
      <c r="BA49" s="84"/>
      <c r="BB49" s="84"/>
      <c r="BC49" s="84"/>
      <c r="BD49" s="85"/>
      <c r="BE49" s="85"/>
      <c r="BF49" s="84"/>
      <c r="BG49" s="84"/>
      <c r="BH49" s="84"/>
      <c r="BI49" s="84"/>
      <c r="BJ49" s="84"/>
      <c r="BK49" s="84"/>
      <c r="BL49" s="84"/>
      <c r="BM49" s="84"/>
    </row>
    <row r="50" spans="1:91" ht="20.25" hidden="1" customHeight="1" x14ac:dyDescent="0.2">
      <c r="AU50" s="84"/>
      <c r="AV50" s="84"/>
      <c r="AW50" s="84"/>
      <c r="AX50" s="84"/>
      <c r="AY50" s="84"/>
      <c r="AZ50" s="84"/>
      <c r="BA50" s="84"/>
      <c r="BB50" s="84"/>
      <c r="BC50" s="84"/>
      <c r="BD50" s="85"/>
      <c r="BE50" s="85"/>
      <c r="BF50" s="84"/>
      <c r="BG50" s="84"/>
      <c r="BH50" s="84"/>
      <c r="BI50" s="84"/>
      <c r="BJ50" s="84"/>
      <c r="BK50" s="84"/>
      <c r="BL50" s="84"/>
      <c r="BM50" s="84"/>
    </row>
    <row r="51" spans="1:91" ht="20.25" hidden="1" customHeight="1" x14ac:dyDescent="0.2">
      <c r="AU51" s="84"/>
      <c r="AV51" s="84"/>
      <c r="AW51" s="84"/>
      <c r="AX51" s="84"/>
      <c r="AY51" s="84"/>
      <c r="AZ51" s="84"/>
      <c r="BA51" s="84"/>
      <c r="BB51" s="84"/>
      <c r="BC51" s="84"/>
      <c r="BD51" s="85"/>
      <c r="BE51" s="85"/>
      <c r="BF51" s="84"/>
      <c r="BG51" s="84"/>
      <c r="BH51" s="84"/>
      <c r="BI51" s="84"/>
      <c r="BJ51" s="84"/>
      <c r="BK51" s="84"/>
      <c r="BL51" s="84"/>
      <c r="BM51" s="84"/>
    </row>
    <row r="52" spans="1:91" ht="20.25" hidden="1" customHeight="1" thickBot="1" x14ac:dyDescent="0.25">
      <c r="AU52" s="84"/>
      <c r="AV52" s="84"/>
      <c r="AW52" s="84"/>
      <c r="AX52" s="84"/>
      <c r="AY52" s="84"/>
      <c r="AZ52" s="84"/>
      <c r="BA52" s="84"/>
      <c r="BB52" s="84"/>
      <c r="BC52" s="84"/>
      <c r="BD52" s="85"/>
      <c r="BE52" s="85"/>
      <c r="BF52" s="84"/>
      <c r="BG52" s="84"/>
      <c r="BH52" s="84"/>
      <c r="BI52" s="84"/>
      <c r="BJ52" s="84"/>
      <c r="BK52" s="84"/>
      <c r="BL52" s="84"/>
      <c r="BM52" s="84"/>
    </row>
    <row r="53" spans="1:91" ht="20.25" hidden="1" customHeight="1" thickBot="1" x14ac:dyDescent="0.25">
      <c r="A53" s="26" t="s">
        <v>148</v>
      </c>
      <c r="AU53" s="84"/>
      <c r="AV53" s="84"/>
      <c r="AW53" s="84"/>
      <c r="AX53" s="84"/>
      <c r="AY53" s="84"/>
      <c r="AZ53" s="84"/>
      <c r="BA53" s="84"/>
      <c r="BB53" s="84"/>
      <c r="BC53" s="84"/>
      <c r="BD53" s="85"/>
      <c r="BE53" s="85"/>
      <c r="BF53" s="84"/>
      <c r="BG53" s="84"/>
      <c r="BH53" s="84"/>
      <c r="BI53" s="84"/>
      <c r="BJ53" s="84"/>
      <c r="BK53" s="84"/>
      <c r="BL53" s="84"/>
      <c r="BM53" s="84"/>
    </row>
    <row r="54" spans="1:91" ht="20.25" hidden="1" customHeight="1" x14ac:dyDescent="0.2">
      <c r="AU54" s="84"/>
      <c r="AV54" s="84"/>
      <c r="AW54" s="84"/>
      <c r="AX54" s="84"/>
      <c r="AY54" s="84"/>
      <c r="AZ54" s="84"/>
      <c r="BA54" s="84"/>
      <c r="BB54" s="84"/>
      <c r="BC54" s="84"/>
      <c r="BD54" s="85"/>
      <c r="BE54" s="85"/>
      <c r="BF54" s="84"/>
      <c r="BG54" s="84"/>
      <c r="BH54" s="84"/>
      <c r="BI54" s="84"/>
      <c r="BJ54" s="84"/>
      <c r="BK54" s="84"/>
      <c r="BL54" s="84"/>
      <c r="BM54" s="84"/>
    </row>
    <row r="55" spans="1:91" ht="20.25" hidden="1" customHeight="1" x14ac:dyDescent="0.2">
      <c r="AU55" s="84"/>
      <c r="AV55" s="84"/>
      <c r="AW55" s="84"/>
      <c r="AX55" s="84"/>
      <c r="AY55" s="84"/>
      <c r="AZ55" s="84"/>
      <c r="BA55" s="84"/>
      <c r="BB55" s="84"/>
      <c r="BC55" s="84"/>
      <c r="BD55" s="85"/>
      <c r="BE55" s="85"/>
      <c r="BF55" s="84"/>
      <c r="BG55" s="84"/>
      <c r="BH55" s="84"/>
      <c r="BI55" s="84"/>
      <c r="BJ55" s="84"/>
      <c r="BK55" s="84"/>
      <c r="BL55" s="84"/>
      <c r="BM55" s="84"/>
    </row>
    <row r="56" spans="1:91" ht="20.25" hidden="1" customHeight="1" x14ac:dyDescent="0.2">
      <c r="AU56" s="84"/>
      <c r="AV56" s="84"/>
      <c r="AW56" s="84"/>
      <c r="AX56" s="84"/>
      <c r="AY56" s="84"/>
      <c r="AZ56" s="84"/>
      <c r="BA56" s="84"/>
      <c r="BB56" s="84"/>
      <c r="BC56" s="84"/>
      <c r="BD56" s="85"/>
      <c r="BE56" s="85"/>
      <c r="BF56" s="84"/>
      <c r="BG56" s="84"/>
      <c r="BH56" s="84"/>
      <c r="BI56" s="84"/>
      <c r="BJ56" s="84"/>
      <c r="BK56" s="84"/>
      <c r="BL56" s="84"/>
      <c r="BM56" s="84"/>
    </row>
    <row r="57" spans="1:91" ht="20.25" hidden="1" customHeight="1" x14ac:dyDescent="0.2">
      <c r="AU57" s="84"/>
      <c r="AV57" s="84"/>
      <c r="AW57" s="84"/>
      <c r="AX57" s="84"/>
      <c r="AY57" s="84"/>
      <c r="AZ57" s="84"/>
      <c r="BA57" s="84"/>
      <c r="BB57" s="84"/>
      <c r="BC57" s="84"/>
      <c r="BD57" s="85"/>
      <c r="BE57" s="85"/>
      <c r="BF57" s="84"/>
      <c r="BG57" s="84"/>
      <c r="BH57" s="84"/>
      <c r="BI57" s="84"/>
      <c r="BJ57" s="84"/>
      <c r="BK57" s="84"/>
      <c r="BL57" s="84"/>
      <c r="BM57" s="84"/>
    </row>
    <row r="58" spans="1:91" ht="20.25" hidden="1" customHeight="1" x14ac:dyDescent="0.2">
      <c r="AU58" s="84"/>
      <c r="AV58" s="84"/>
      <c r="AW58" s="84"/>
      <c r="AX58" s="84"/>
      <c r="AY58" s="84"/>
      <c r="AZ58" s="84"/>
      <c r="BA58" s="84"/>
      <c r="BB58" s="84"/>
      <c r="BC58" s="84"/>
      <c r="BD58" s="85"/>
      <c r="BE58" s="85"/>
      <c r="BF58" s="84"/>
      <c r="BG58" s="84"/>
      <c r="BH58" s="84"/>
      <c r="BI58" s="84"/>
      <c r="BJ58" s="84"/>
      <c r="BK58" s="84"/>
      <c r="BL58" s="84"/>
      <c r="BM58" s="84"/>
    </row>
    <row r="59" spans="1:91" ht="20.25" hidden="1" customHeight="1" x14ac:dyDescent="0.2">
      <c r="AU59" s="84"/>
      <c r="AV59" s="84"/>
      <c r="AW59" s="84"/>
      <c r="AX59" s="84"/>
      <c r="AY59" s="84"/>
      <c r="AZ59" s="84"/>
      <c r="BA59" s="84"/>
      <c r="BB59" s="84"/>
      <c r="BC59" s="84"/>
      <c r="BD59" s="85"/>
      <c r="BE59" s="85"/>
      <c r="BF59" s="84"/>
      <c r="BG59" s="84"/>
      <c r="BH59" s="84"/>
      <c r="BI59" s="84"/>
      <c r="BJ59" s="84"/>
      <c r="BK59" s="84"/>
      <c r="BL59" s="84"/>
      <c r="BM59" s="84"/>
    </row>
    <row r="60" spans="1:91" ht="20.25" hidden="1" customHeight="1" x14ac:dyDescent="0.2">
      <c r="AU60" s="84"/>
      <c r="AV60" s="84"/>
      <c r="AW60" s="84"/>
      <c r="AX60" s="84"/>
      <c r="AY60" s="84"/>
      <c r="AZ60" s="84"/>
      <c r="BA60" s="84"/>
      <c r="BB60" s="84"/>
      <c r="BC60" s="84"/>
      <c r="BD60" s="85"/>
      <c r="BE60" s="85"/>
      <c r="BF60" s="84"/>
      <c r="BG60" s="84"/>
      <c r="BH60" s="84"/>
      <c r="BI60" s="84"/>
      <c r="BJ60" s="84"/>
      <c r="BK60" s="84"/>
      <c r="BL60" s="84"/>
      <c r="BM60" s="84"/>
    </row>
    <row r="61" spans="1:91" ht="20.25" hidden="1" customHeight="1" x14ac:dyDescent="0.2">
      <c r="AU61" s="84"/>
      <c r="AV61" s="84"/>
      <c r="AW61" s="84"/>
      <c r="AX61" s="84"/>
      <c r="AY61" s="84"/>
      <c r="AZ61" s="84"/>
      <c r="BA61" s="84"/>
      <c r="BB61" s="84"/>
      <c r="BC61" s="84"/>
      <c r="BD61" s="319" t="s">
        <v>18</v>
      </c>
      <c r="BE61" s="319"/>
      <c r="BF61" s="86"/>
      <c r="BG61" s="86"/>
      <c r="BH61" s="86"/>
      <c r="BI61" s="86"/>
      <c r="BJ61" s="86" t="s">
        <v>0</v>
      </c>
      <c r="BK61" s="84"/>
      <c r="BL61" s="84" t="s">
        <v>3</v>
      </c>
      <c r="BM61" s="84"/>
      <c r="CD61" s="27" t="s">
        <v>76</v>
      </c>
      <c r="CE61" s="27" t="s">
        <v>77</v>
      </c>
    </row>
    <row r="62" spans="1:91" ht="20.25" hidden="1" customHeight="1" x14ac:dyDescent="0.2">
      <c r="AU62" s="84"/>
      <c r="AV62" s="84"/>
      <c r="AW62" s="84"/>
      <c r="AX62" s="84"/>
      <c r="AY62" s="84"/>
      <c r="AZ62" s="84"/>
      <c r="BA62" s="84"/>
      <c r="BB62" s="84"/>
      <c r="BC62" s="84"/>
      <c r="BD62" s="87" t="s">
        <v>12</v>
      </c>
      <c r="BE62" s="87" t="s">
        <v>13</v>
      </c>
      <c r="BF62" s="86"/>
      <c r="BG62" s="86"/>
      <c r="BH62" s="86"/>
      <c r="BI62" s="86"/>
      <c r="BJ62" s="86" t="s">
        <v>1</v>
      </c>
      <c r="BK62" s="84" t="s">
        <v>2</v>
      </c>
      <c r="BL62" s="84"/>
      <c r="BM62" s="84" t="s">
        <v>78</v>
      </c>
      <c r="BN62" s="27" t="s">
        <v>11</v>
      </c>
      <c r="BS62" s="27" t="s">
        <v>13</v>
      </c>
      <c r="BY62" s="27" t="s">
        <v>15</v>
      </c>
      <c r="BZ62" s="27" t="s">
        <v>23</v>
      </c>
      <c r="CC62" s="27" t="s">
        <v>12</v>
      </c>
      <c r="CD62" s="27">
        <v>15</v>
      </c>
      <c r="CE62" s="27">
        <v>15</v>
      </c>
      <c r="CM62" s="27" t="s">
        <v>79</v>
      </c>
    </row>
    <row r="63" spans="1:91" ht="20.25" hidden="1" customHeight="1" x14ac:dyDescent="0.2">
      <c r="AU63" s="84"/>
      <c r="AV63" s="84"/>
      <c r="AW63" s="84"/>
      <c r="AX63" s="84"/>
      <c r="AY63" s="84"/>
      <c r="AZ63" s="84"/>
      <c r="BA63" s="84"/>
      <c r="BB63" s="84"/>
      <c r="BC63" s="84"/>
      <c r="BD63" s="88" t="s">
        <v>30</v>
      </c>
      <c r="BE63" s="88" t="s">
        <v>34</v>
      </c>
      <c r="BF63" s="86"/>
      <c r="BG63" s="86"/>
      <c r="BH63" s="86"/>
      <c r="BI63" s="86"/>
      <c r="BJ63" s="86" t="s">
        <v>182</v>
      </c>
      <c r="BK63" s="84" t="s">
        <v>80</v>
      </c>
      <c r="BL63" s="84" t="s">
        <v>4</v>
      </c>
      <c r="BM63" s="84"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4"/>
      <c r="AV64" s="84"/>
      <c r="AW64" s="84"/>
      <c r="AX64" s="84"/>
      <c r="AY64" s="84"/>
      <c r="AZ64" s="84"/>
      <c r="BA64" s="84"/>
      <c r="BB64" s="84"/>
      <c r="BC64" s="84"/>
      <c r="BD64" s="88" t="s">
        <v>31</v>
      </c>
      <c r="BE64" s="88" t="s">
        <v>35</v>
      </c>
      <c r="BF64" s="86"/>
      <c r="BG64" s="86"/>
      <c r="BH64" s="86"/>
      <c r="BI64" s="86"/>
      <c r="BJ64" s="86" t="s">
        <v>105</v>
      </c>
      <c r="BK64" s="84" t="s">
        <v>184</v>
      </c>
      <c r="BL64" s="84" t="s">
        <v>68</v>
      </c>
      <c r="BM64" s="84"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4"/>
      <c r="AV65" s="84"/>
      <c r="AW65" s="84"/>
      <c r="AX65" s="84"/>
      <c r="AY65" s="84"/>
      <c r="AZ65" s="84"/>
      <c r="BA65" s="84"/>
      <c r="BB65" s="84"/>
      <c r="BC65" s="84"/>
      <c r="BD65" s="88" t="s">
        <v>61</v>
      </c>
      <c r="BE65" s="88" t="s">
        <v>32</v>
      </c>
      <c r="BF65" s="86"/>
      <c r="BG65" s="86"/>
      <c r="BH65" s="86"/>
      <c r="BI65" s="86"/>
      <c r="BJ65" s="86" t="s">
        <v>88</v>
      </c>
      <c r="BK65" s="84" t="s">
        <v>78</v>
      </c>
      <c r="BL65" s="84" t="s">
        <v>5</v>
      </c>
      <c r="BM65" s="84" t="s">
        <v>153</v>
      </c>
      <c r="BN65" s="27" t="s">
        <v>167</v>
      </c>
      <c r="BS65" s="27" t="s">
        <v>32</v>
      </c>
      <c r="BY65" s="32" t="s">
        <v>111</v>
      </c>
      <c r="BZ65" s="30" t="s">
        <v>131</v>
      </c>
      <c r="CD65" s="27">
        <v>60</v>
      </c>
      <c r="CI65" s="27" t="s">
        <v>44</v>
      </c>
      <c r="CJ65" s="27" t="s">
        <v>89</v>
      </c>
      <c r="CM65" s="27" t="s">
        <v>90</v>
      </c>
    </row>
    <row r="66" spans="47:91" ht="20.25" hidden="1" customHeight="1" x14ac:dyDescent="0.2">
      <c r="AU66" s="84"/>
      <c r="AV66" s="84"/>
      <c r="AW66" s="84"/>
      <c r="AX66" s="84"/>
      <c r="AY66" s="84"/>
      <c r="AZ66" s="84"/>
      <c r="BA66" s="84"/>
      <c r="BB66" s="84"/>
      <c r="BC66" s="84"/>
      <c r="BD66" s="88" t="s">
        <v>33</v>
      </c>
      <c r="BE66" s="88" t="s">
        <v>36</v>
      </c>
      <c r="BF66" s="86"/>
      <c r="BG66" s="86"/>
      <c r="BH66" s="86"/>
      <c r="BI66" s="86"/>
      <c r="BJ66" s="86" t="s">
        <v>183</v>
      </c>
      <c r="BK66" s="84" t="s">
        <v>8</v>
      </c>
      <c r="BL66" s="84" t="s">
        <v>6</v>
      </c>
      <c r="BM66" s="84" t="s">
        <v>154</v>
      </c>
      <c r="BN66" s="27" t="s">
        <v>168</v>
      </c>
      <c r="BS66" s="27" t="s">
        <v>36</v>
      </c>
      <c r="BY66" s="33" t="s">
        <v>112</v>
      </c>
      <c r="BZ66" s="30" t="s">
        <v>131</v>
      </c>
      <c r="CJ66" s="27" t="s">
        <v>91</v>
      </c>
      <c r="CM66" s="27" t="s">
        <v>92</v>
      </c>
    </row>
    <row r="67" spans="47:91" ht="20.25" hidden="1" customHeight="1" x14ac:dyDescent="0.2">
      <c r="AU67" s="84"/>
      <c r="AV67" s="84"/>
      <c r="AW67" s="84"/>
      <c r="AX67" s="84"/>
      <c r="AY67" s="84"/>
      <c r="AZ67" s="84"/>
      <c r="BA67" s="84"/>
      <c r="BB67" s="84"/>
      <c r="BC67" s="84"/>
      <c r="BD67" s="88" t="s">
        <v>62</v>
      </c>
      <c r="BE67" s="88" t="s">
        <v>37</v>
      </c>
      <c r="BF67" s="86"/>
      <c r="BG67" s="86"/>
      <c r="BH67" s="86"/>
      <c r="BI67" s="86"/>
      <c r="BJ67" s="86" t="s">
        <v>93</v>
      </c>
      <c r="BK67" s="84"/>
      <c r="BL67" s="84" t="s">
        <v>7</v>
      </c>
      <c r="BM67" s="84" t="s">
        <v>155</v>
      </c>
      <c r="BN67" s="27" t="s">
        <v>169</v>
      </c>
      <c r="BS67" s="27" t="s">
        <v>37</v>
      </c>
      <c r="CJ67" s="27" t="s">
        <v>44</v>
      </c>
      <c r="CM67" s="27" t="s">
        <v>94</v>
      </c>
    </row>
    <row r="68" spans="47:91" ht="20.25" hidden="1" customHeight="1" x14ac:dyDescent="0.2">
      <c r="AU68" s="84"/>
      <c r="AV68" s="84"/>
      <c r="AW68" s="84"/>
      <c r="AX68" s="84"/>
      <c r="AY68" s="84"/>
      <c r="AZ68" s="84"/>
      <c r="BA68" s="84"/>
      <c r="BB68" s="84"/>
      <c r="BC68" s="84"/>
      <c r="BD68" s="85"/>
      <c r="BE68" s="85"/>
      <c r="BF68" s="86"/>
      <c r="BG68" s="86"/>
      <c r="BH68" s="86"/>
      <c r="BI68" s="86" t="s">
        <v>39</v>
      </c>
      <c r="BJ68" s="86"/>
      <c r="BK68" s="84"/>
      <c r="BL68" s="84" t="s">
        <v>8</v>
      </c>
      <c r="BM68" s="84" t="s">
        <v>156</v>
      </c>
      <c r="BN68" s="27" t="s">
        <v>170</v>
      </c>
      <c r="CM68" s="27" t="s">
        <v>95</v>
      </c>
    </row>
    <row r="69" spans="47:91" ht="20.25" hidden="1" customHeight="1" x14ac:dyDescent="0.2">
      <c r="AU69" s="84"/>
      <c r="AV69" s="84"/>
      <c r="AW69" s="84"/>
      <c r="AX69" s="84"/>
      <c r="AY69" s="84"/>
      <c r="AZ69" s="84"/>
      <c r="BA69" s="84"/>
      <c r="BB69" s="84"/>
      <c r="BC69" s="84"/>
      <c r="BD69" s="85"/>
      <c r="BE69" s="85"/>
      <c r="BF69" s="86"/>
      <c r="BG69" s="86"/>
      <c r="BH69" s="86"/>
      <c r="BI69" s="86" t="s">
        <v>85</v>
      </c>
      <c r="BJ69" s="86"/>
      <c r="BK69" s="84"/>
      <c r="BL69" s="89" t="s">
        <v>180</v>
      </c>
      <c r="BM69" s="84" t="s">
        <v>157</v>
      </c>
      <c r="BN69" s="27" t="s">
        <v>171</v>
      </c>
    </row>
    <row r="70" spans="47:91" ht="20.25" hidden="1" customHeight="1" x14ac:dyDescent="0.2">
      <c r="AU70" s="84"/>
      <c r="AV70" s="84"/>
      <c r="AW70" s="84"/>
      <c r="AX70" s="84"/>
      <c r="AY70" s="84"/>
      <c r="AZ70" s="84"/>
      <c r="BA70" s="84"/>
      <c r="BB70" s="84"/>
      <c r="BC70" s="84"/>
      <c r="BD70" s="85"/>
      <c r="BE70" s="85"/>
      <c r="BF70" s="86"/>
      <c r="BG70" s="86"/>
      <c r="BH70" s="86"/>
      <c r="BI70" s="86"/>
      <c r="BJ70" s="86"/>
      <c r="BK70" s="84"/>
      <c r="BL70" s="89"/>
      <c r="BM70" s="84" t="s">
        <v>158</v>
      </c>
      <c r="BN70" s="27" t="s">
        <v>172</v>
      </c>
    </row>
    <row r="71" spans="47:91" ht="20.25" hidden="1" customHeight="1" x14ac:dyDescent="0.2">
      <c r="AU71" s="84"/>
      <c r="AV71" s="84"/>
      <c r="AW71" s="84"/>
      <c r="AX71" s="84"/>
      <c r="AY71" s="84"/>
      <c r="AZ71" s="84"/>
      <c r="BA71" s="84"/>
      <c r="BB71" s="84"/>
      <c r="BC71" s="84"/>
      <c r="BD71" s="85"/>
      <c r="BE71" s="85"/>
      <c r="BF71" s="86"/>
      <c r="BG71" s="86"/>
      <c r="BH71" s="86"/>
      <c r="BI71" s="86"/>
      <c r="BJ71" s="86"/>
      <c r="BK71" s="84"/>
      <c r="BL71" s="84"/>
      <c r="BM71" s="84" t="s">
        <v>159</v>
      </c>
      <c r="BN71" s="27" t="s">
        <v>173</v>
      </c>
    </row>
    <row r="72" spans="47:91" ht="20.25" hidden="1" customHeight="1" x14ac:dyDescent="0.2">
      <c r="AU72" s="84"/>
      <c r="AV72" s="84"/>
      <c r="AW72" s="84"/>
      <c r="AX72" s="84"/>
      <c r="AY72" s="84"/>
      <c r="AZ72" s="84"/>
      <c r="BA72" s="84"/>
      <c r="BB72" s="84"/>
      <c r="BC72" s="84"/>
      <c r="BD72" s="85"/>
      <c r="BE72" s="85"/>
      <c r="BF72" s="86"/>
      <c r="BG72" s="86"/>
      <c r="BH72" s="86"/>
      <c r="BI72" s="86" t="s">
        <v>39</v>
      </c>
      <c r="BJ72" s="86"/>
      <c r="BK72" s="84"/>
      <c r="BL72" s="84"/>
      <c r="BM72" s="84" t="s">
        <v>160</v>
      </c>
      <c r="BN72" s="27" t="s">
        <v>174</v>
      </c>
    </row>
    <row r="73" spans="47:91" ht="20.25" hidden="1" customHeight="1" x14ac:dyDescent="0.2">
      <c r="AU73" s="84"/>
      <c r="AV73" s="84"/>
      <c r="AW73" s="84"/>
      <c r="AX73" s="84"/>
      <c r="AY73" s="84"/>
      <c r="AZ73" s="84"/>
      <c r="BA73" s="84"/>
      <c r="BB73" s="84"/>
      <c r="BC73" s="84"/>
      <c r="BD73" s="85"/>
      <c r="BE73" s="85"/>
      <c r="BF73" s="84"/>
      <c r="BG73" s="84"/>
      <c r="BH73" s="84"/>
      <c r="BI73" s="84" t="s">
        <v>44</v>
      </c>
      <c r="BJ73" s="84"/>
      <c r="BK73" s="84"/>
      <c r="BL73" s="84"/>
      <c r="BM73" s="84" t="s">
        <v>161</v>
      </c>
      <c r="BN73" s="27" t="s">
        <v>175</v>
      </c>
    </row>
    <row r="74" spans="47:91" ht="20.25" hidden="1" customHeight="1" x14ac:dyDescent="0.2">
      <c r="AU74" s="84"/>
      <c r="AV74" s="84"/>
      <c r="AW74" s="84"/>
      <c r="AX74" s="84"/>
      <c r="AY74" s="84"/>
      <c r="AZ74" s="84"/>
      <c r="BA74" s="84"/>
      <c r="BB74" s="84"/>
      <c r="BC74" s="84"/>
      <c r="BD74" s="85"/>
      <c r="BE74" s="85"/>
      <c r="BF74" s="84"/>
      <c r="BG74" s="84"/>
      <c r="BH74" s="84"/>
      <c r="BI74" s="84"/>
      <c r="BJ74" s="84"/>
      <c r="BK74" s="84"/>
      <c r="BL74" s="84"/>
      <c r="BM74" s="84" t="s">
        <v>162</v>
      </c>
      <c r="BN74" s="27" t="s">
        <v>176</v>
      </c>
    </row>
    <row r="75" spans="47:91" ht="20.25" hidden="1" customHeight="1" x14ac:dyDescent="0.2">
      <c r="AU75" s="84"/>
      <c r="AV75" s="84"/>
      <c r="AW75" s="84"/>
      <c r="AX75" s="84"/>
      <c r="AY75" s="84"/>
      <c r="AZ75" s="84"/>
      <c r="BA75" s="84"/>
      <c r="BB75" s="84"/>
      <c r="BC75" s="84"/>
      <c r="BD75" s="85"/>
      <c r="BE75" s="85"/>
      <c r="BF75" s="84"/>
      <c r="BG75" s="84"/>
      <c r="BH75" s="84"/>
      <c r="BI75" s="84"/>
      <c r="BJ75" s="84"/>
      <c r="BK75" s="84"/>
      <c r="BL75" s="84"/>
      <c r="BM75" s="84" t="s">
        <v>164</v>
      </c>
      <c r="BN75" s="27" t="s">
        <v>177</v>
      </c>
    </row>
    <row r="76" spans="47:91" ht="20.25" hidden="1" customHeight="1" x14ac:dyDescent="0.2">
      <c r="AU76" s="84"/>
      <c r="AV76" s="84"/>
      <c r="AW76" s="84"/>
      <c r="AX76" s="84"/>
      <c r="AY76" s="84"/>
      <c r="AZ76" s="84"/>
      <c r="BA76" s="84"/>
      <c r="BB76" s="84"/>
      <c r="BC76" s="84"/>
      <c r="BD76" s="85"/>
      <c r="BE76" s="85"/>
      <c r="BF76" s="84"/>
      <c r="BG76" s="84"/>
      <c r="BH76" s="84"/>
      <c r="BI76" s="84"/>
      <c r="BJ76" s="84"/>
      <c r="BK76" s="84"/>
      <c r="BL76" s="84"/>
      <c r="BM76" s="84" t="s">
        <v>163</v>
      </c>
      <c r="BN76" s="27" t="s">
        <v>178</v>
      </c>
    </row>
    <row r="77" spans="47:91" ht="20.25" hidden="1" customHeight="1" x14ac:dyDescent="0.2">
      <c r="AU77" s="84"/>
      <c r="AV77" s="84"/>
      <c r="AW77" s="84"/>
      <c r="AX77" s="84"/>
      <c r="AY77" s="84"/>
      <c r="AZ77" s="84"/>
      <c r="BA77" s="84"/>
      <c r="BB77" s="84"/>
      <c r="BC77" s="84"/>
      <c r="BD77" s="85"/>
      <c r="BE77" s="85"/>
      <c r="BF77" s="84"/>
      <c r="BG77" s="84"/>
      <c r="BH77" s="84"/>
      <c r="BI77" s="84"/>
      <c r="BJ77" s="85" t="s">
        <v>71</v>
      </c>
      <c r="BK77" s="85" t="s">
        <v>72</v>
      </c>
      <c r="BL77" s="86" t="s">
        <v>73</v>
      </c>
      <c r="BM77" s="90"/>
      <c r="BO77" s="27" t="s">
        <v>63</v>
      </c>
    </row>
    <row r="78" spans="47:91" ht="20.25" hidden="1" customHeight="1" x14ac:dyDescent="0.2">
      <c r="AU78" s="84"/>
      <c r="AV78" s="84"/>
      <c r="AW78" s="84"/>
      <c r="AX78" s="84"/>
      <c r="AY78" s="84"/>
      <c r="AZ78" s="84"/>
      <c r="BA78" s="84"/>
      <c r="BB78" s="84"/>
      <c r="BC78" s="84"/>
      <c r="BD78" s="85"/>
      <c r="BE78" s="85"/>
      <c r="BF78" s="84"/>
      <c r="BG78" s="84"/>
      <c r="BH78" s="84"/>
      <c r="BI78" s="84"/>
      <c r="BJ78" s="85">
        <v>0</v>
      </c>
      <c r="BK78" s="85">
        <v>0</v>
      </c>
      <c r="BL78" s="86">
        <v>0</v>
      </c>
      <c r="BM78" s="86"/>
      <c r="BO78" s="27" t="s">
        <v>96</v>
      </c>
    </row>
    <row r="79" spans="47:91" ht="20.25" hidden="1" customHeight="1" x14ac:dyDescent="0.2">
      <c r="AU79" s="84"/>
      <c r="AV79" s="84"/>
      <c r="AW79" s="84"/>
      <c r="AX79" s="84"/>
      <c r="AY79" s="84"/>
      <c r="AZ79" s="84"/>
      <c r="BA79" s="84"/>
      <c r="BB79" s="84"/>
      <c r="BC79" s="84"/>
      <c r="BD79" s="85"/>
      <c r="BE79" s="85"/>
      <c r="BF79" s="84"/>
      <c r="BG79" s="84"/>
      <c r="BH79" s="84"/>
      <c r="BI79" s="84"/>
      <c r="BJ79" s="85">
        <v>15</v>
      </c>
      <c r="BK79" s="85">
        <v>15</v>
      </c>
      <c r="BL79" s="86">
        <v>30</v>
      </c>
      <c r="BM79" s="86"/>
      <c r="BO79" s="27" t="s">
        <v>97</v>
      </c>
    </row>
    <row r="80" spans="47:91" ht="20.25" hidden="1" customHeight="1" x14ac:dyDescent="0.2">
      <c r="AU80" s="84"/>
      <c r="AV80" s="84"/>
      <c r="AW80" s="84"/>
      <c r="AX80" s="84"/>
      <c r="AY80" s="84"/>
      <c r="AZ80" s="84"/>
      <c r="BA80" s="84"/>
      <c r="BB80" s="84"/>
      <c r="BC80" s="84"/>
      <c r="BD80" s="85"/>
      <c r="BE80" s="85"/>
      <c r="BF80" s="84"/>
      <c r="BG80" s="84"/>
      <c r="BH80" s="84"/>
      <c r="BI80" s="84"/>
      <c r="BJ80" s="85" t="s">
        <v>74</v>
      </c>
      <c r="BK80" s="85" t="s">
        <v>75</v>
      </c>
      <c r="BL80" s="84"/>
      <c r="BM80" s="84"/>
    </row>
    <row r="81" spans="5:65" ht="20.25" hidden="1" customHeight="1" x14ac:dyDescent="0.2">
      <c r="AU81" s="84"/>
      <c r="AV81" s="84"/>
      <c r="AW81" s="84"/>
      <c r="AX81" s="84"/>
      <c r="AY81" s="84"/>
      <c r="AZ81" s="84"/>
      <c r="BA81" s="84"/>
      <c r="BB81" s="84"/>
      <c r="BC81" s="84"/>
      <c r="BD81" s="85"/>
      <c r="BE81" s="85"/>
      <c r="BF81" s="84"/>
      <c r="BG81" s="84"/>
      <c r="BH81" s="84"/>
      <c r="BI81" s="84"/>
      <c r="BJ81" s="85">
        <v>0</v>
      </c>
      <c r="BK81" s="85">
        <v>0</v>
      </c>
      <c r="BL81" s="84"/>
      <c r="BM81" s="84"/>
    </row>
    <row r="82" spans="5:65" ht="20.25" hidden="1" customHeight="1" x14ac:dyDescent="0.2">
      <c r="AU82" s="84"/>
      <c r="AV82" s="84"/>
      <c r="AW82" s="84"/>
      <c r="AX82" s="84"/>
      <c r="AY82" s="84"/>
      <c r="AZ82" s="84"/>
      <c r="BA82" s="84"/>
      <c r="BB82" s="84"/>
      <c r="BC82" s="84"/>
      <c r="BD82" s="85"/>
      <c r="BE82" s="85"/>
      <c r="BF82" s="84"/>
      <c r="BG82" s="84"/>
      <c r="BH82" s="84"/>
      <c r="BI82" s="84"/>
      <c r="BJ82" s="85">
        <v>15</v>
      </c>
      <c r="BK82" s="85">
        <v>25</v>
      </c>
      <c r="BL82" s="84"/>
      <c r="BM82" s="84"/>
    </row>
    <row r="83" spans="5:65" ht="20.25" hidden="1" customHeight="1" x14ac:dyDescent="0.2">
      <c r="AU83" s="84"/>
      <c r="AV83" s="84"/>
      <c r="AW83" s="84"/>
      <c r="AX83" s="84"/>
      <c r="AY83" s="84"/>
      <c r="AZ83" s="84"/>
      <c r="BA83" s="84"/>
      <c r="BB83" s="84"/>
      <c r="BC83" s="84"/>
      <c r="BD83" s="85"/>
      <c r="BE83" s="85"/>
      <c r="BF83" s="84"/>
      <c r="BG83" s="84"/>
      <c r="BH83" s="84"/>
      <c r="BI83" s="84"/>
      <c r="BJ83" s="84"/>
      <c r="BK83" s="84"/>
      <c r="BL83" s="84"/>
      <c r="BM83" s="84"/>
    </row>
    <row r="84" spans="5:65" ht="20.25" hidden="1" customHeight="1" x14ac:dyDescent="0.2">
      <c r="AU84" s="84"/>
      <c r="AV84" s="84"/>
      <c r="AW84" s="84"/>
      <c r="AX84" s="84"/>
      <c r="AY84" s="84"/>
      <c r="AZ84" s="84"/>
      <c r="BA84" s="84"/>
      <c r="BB84" s="84"/>
      <c r="BC84" s="84"/>
      <c r="BD84" s="85"/>
      <c r="BE84" s="85"/>
      <c r="BF84" s="84"/>
      <c r="BG84" s="84"/>
      <c r="BH84" s="84"/>
      <c r="BI84" s="84"/>
      <c r="BJ84" s="84"/>
      <c r="BK84" s="84"/>
      <c r="BL84" s="84"/>
      <c r="BM84" s="84"/>
    </row>
    <row r="85" spans="5:65" ht="20.25" hidden="1" customHeight="1" x14ac:dyDescent="0.2">
      <c r="AU85" s="84"/>
      <c r="AV85" s="84"/>
      <c r="AW85" s="84"/>
      <c r="AX85" s="84"/>
      <c r="AY85" s="84"/>
      <c r="AZ85" s="84"/>
      <c r="BA85" s="84"/>
      <c r="BB85" s="84"/>
      <c r="BC85" s="84"/>
      <c r="BD85" s="85"/>
      <c r="BE85" s="85"/>
      <c r="BF85" s="84"/>
      <c r="BG85" s="84"/>
      <c r="BH85" s="84"/>
      <c r="BI85" s="84"/>
      <c r="BJ85" s="84"/>
      <c r="BK85" s="84"/>
      <c r="BL85" s="84"/>
      <c r="BM85" s="84"/>
    </row>
    <row r="86" spans="5:65" ht="20.25" hidden="1" customHeight="1" x14ac:dyDescent="0.2">
      <c r="AU86" s="84"/>
      <c r="AV86" s="84"/>
      <c r="AW86" s="84"/>
      <c r="AX86" s="84"/>
      <c r="AY86" s="84"/>
      <c r="AZ86" s="84"/>
      <c r="BA86" s="84"/>
      <c r="BB86" s="84"/>
      <c r="BC86" s="84"/>
      <c r="BD86" s="85"/>
      <c r="BE86" s="85"/>
      <c r="BF86" s="84"/>
      <c r="BG86" s="84"/>
      <c r="BH86" s="84"/>
      <c r="BI86" s="84"/>
      <c r="BJ86" s="84"/>
      <c r="BK86" s="84"/>
      <c r="BL86" s="84"/>
      <c r="BM86" s="84"/>
    </row>
    <row r="87" spans="5:65" ht="20.25" hidden="1" customHeight="1" x14ac:dyDescent="0.2">
      <c r="AU87" s="84"/>
      <c r="AV87" s="84"/>
      <c r="AW87" s="84"/>
      <c r="AX87" s="84"/>
      <c r="AY87" s="84"/>
      <c r="AZ87" s="84"/>
      <c r="BA87" s="84"/>
      <c r="BB87" s="84"/>
      <c r="BC87" s="84"/>
      <c r="BD87" s="85"/>
      <c r="BE87" s="85"/>
      <c r="BF87" s="84"/>
      <c r="BG87" s="84"/>
      <c r="BH87" s="84"/>
      <c r="BI87" s="84"/>
      <c r="BJ87" s="84"/>
      <c r="BK87" s="84"/>
      <c r="BL87" s="84"/>
      <c r="BM87" s="84"/>
    </row>
    <row r="88" spans="5:65" ht="20.25" hidden="1" customHeight="1" x14ac:dyDescent="0.2">
      <c r="AU88" s="84"/>
      <c r="AV88" s="84"/>
      <c r="AW88" s="84"/>
      <c r="AX88" s="84"/>
      <c r="AY88" s="84"/>
      <c r="AZ88" s="84"/>
      <c r="BA88" s="84"/>
      <c r="BB88" s="84"/>
      <c r="BC88" s="84"/>
      <c r="BD88" s="85"/>
      <c r="BE88" s="85"/>
      <c r="BF88" s="84"/>
      <c r="BG88" s="84"/>
      <c r="BH88" s="84"/>
      <c r="BI88" s="84"/>
      <c r="BJ88" s="84"/>
      <c r="BK88" s="84"/>
      <c r="BL88" s="84"/>
      <c r="BM88" s="84"/>
    </row>
    <row r="89" spans="5:65" ht="20.25" hidden="1" customHeight="1" x14ac:dyDescent="0.2">
      <c r="E89" s="44"/>
      <c r="AU89" s="84"/>
      <c r="AV89" s="84"/>
      <c r="AW89" s="84"/>
      <c r="AX89" s="84"/>
      <c r="AY89" s="84"/>
      <c r="AZ89" s="84"/>
      <c r="BA89" s="84"/>
      <c r="BB89" s="84"/>
      <c r="BC89" s="84"/>
      <c r="BD89" s="85"/>
      <c r="BE89" s="85"/>
      <c r="BF89" s="84"/>
      <c r="BG89" s="84"/>
      <c r="BH89" s="84"/>
      <c r="BI89" s="84"/>
      <c r="BJ89" s="84"/>
      <c r="BK89" s="84"/>
      <c r="BL89" s="84"/>
      <c r="BM89" s="84"/>
    </row>
    <row r="90" spans="5:65" ht="20.25" hidden="1" customHeight="1" x14ac:dyDescent="0.2">
      <c r="AU90" s="84"/>
      <c r="AV90" s="84"/>
      <c r="AW90" s="84"/>
      <c r="AX90" s="84"/>
      <c r="AY90" s="84"/>
      <c r="AZ90" s="84"/>
      <c r="BA90" s="84"/>
      <c r="BB90" s="84"/>
      <c r="BC90" s="84"/>
      <c r="BD90" s="85"/>
      <c r="BE90" s="85"/>
      <c r="BF90" s="84"/>
      <c r="BG90" s="84"/>
      <c r="BH90" s="84"/>
      <c r="BI90" s="84"/>
      <c r="BJ90" s="84"/>
      <c r="BK90" s="84"/>
      <c r="BL90" s="84"/>
      <c r="BM90" s="84"/>
    </row>
    <row r="91" spans="5:65" ht="20.25" hidden="1" customHeight="1" x14ac:dyDescent="0.2">
      <c r="AU91" s="84"/>
      <c r="AV91" s="84"/>
      <c r="AW91" s="84"/>
      <c r="AX91" s="84"/>
      <c r="AY91" s="84"/>
      <c r="AZ91" s="84"/>
      <c r="BA91" s="84"/>
      <c r="BB91" s="84"/>
      <c r="BC91" s="84"/>
      <c r="BD91" s="85"/>
      <c r="BE91" s="85"/>
      <c r="BF91" s="84"/>
      <c r="BG91" s="84"/>
      <c r="BH91" s="84"/>
      <c r="BI91" s="84"/>
      <c r="BJ91" s="84"/>
      <c r="BK91" s="84"/>
      <c r="BL91" s="84"/>
      <c r="BM91" s="84"/>
    </row>
    <row r="92" spans="5:65" ht="20.25" hidden="1" customHeight="1" x14ac:dyDescent="0.2">
      <c r="AU92" s="84"/>
      <c r="AV92" s="84"/>
      <c r="AW92" s="84"/>
      <c r="AX92" s="84"/>
      <c r="AY92" s="84"/>
      <c r="AZ92" s="84"/>
      <c r="BA92" s="84"/>
      <c r="BB92" s="84"/>
      <c r="BC92" s="84"/>
      <c r="BD92" s="85"/>
      <c r="BE92" s="85"/>
      <c r="BF92" s="84"/>
      <c r="BG92" s="84"/>
      <c r="BH92" s="84"/>
      <c r="BI92" s="84"/>
      <c r="BJ92" s="84"/>
      <c r="BK92" s="84"/>
      <c r="BL92" s="84"/>
      <c r="BM92" s="84"/>
    </row>
    <row r="93" spans="5:65" ht="20.25" hidden="1" customHeight="1" x14ac:dyDescent="0.2">
      <c r="AU93" s="84"/>
      <c r="AV93" s="84"/>
      <c r="AW93" s="84"/>
      <c r="AX93" s="84"/>
      <c r="AY93" s="84"/>
      <c r="AZ93" s="84"/>
      <c r="BA93" s="84"/>
      <c r="BB93" s="84"/>
      <c r="BC93" s="84"/>
      <c r="BD93" s="85"/>
      <c r="BE93" s="85"/>
      <c r="BF93" s="84"/>
      <c r="BG93" s="84"/>
      <c r="BH93" s="84"/>
      <c r="BI93" s="84"/>
      <c r="BJ93" s="84"/>
      <c r="BK93" s="84"/>
      <c r="BL93" s="84"/>
      <c r="BM93" s="84"/>
    </row>
    <row r="94" spans="5:65" ht="20.25" hidden="1" customHeight="1" x14ac:dyDescent="0.2">
      <c r="AU94" s="84"/>
      <c r="AV94" s="84"/>
      <c r="AW94" s="84"/>
      <c r="AX94" s="84"/>
      <c r="AY94" s="84"/>
      <c r="AZ94" s="84"/>
      <c r="BA94" s="84"/>
      <c r="BB94" s="84"/>
      <c r="BC94" s="84"/>
      <c r="BD94" s="85"/>
      <c r="BE94" s="85"/>
      <c r="BF94" s="84"/>
      <c r="BG94" s="84"/>
      <c r="BH94" s="84"/>
      <c r="BI94" s="84"/>
      <c r="BJ94" s="84"/>
      <c r="BK94" s="84"/>
      <c r="BL94" s="84"/>
      <c r="BM94" s="84"/>
    </row>
    <row r="95" spans="5:65" ht="20.25" hidden="1" customHeight="1" x14ac:dyDescent="0.2">
      <c r="AU95" s="84"/>
      <c r="AV95" s="84"/>
      <c r="AW95" s="84"/>
      <c r="AX95" s="84"/>
      <c r="AY95" s="84"/>
      <c r="AZ95" s="84"/>
      <c r="BA95" s="84"/>
      <c r="BB95" s="84"/>
      <c r="BC95" s="84"/>
      <c r="BD95" s="85"/>
      <c r="BE95" s="85"/>
      <c r="BF95" s="84"/>
      <c r="BG95" s="84"/>
      <c r="BH95" s="84"/>
      <c r="BI95" s="84"/>
      <c r="BJ95" s="84"/>
      <c r="BK95" s="84"/>
      <c r="BL95" s="84"/>
      <c r="BM95" s="84"/>
    </row>
    <row r="96" spans="5:65" ht="20.25" hidden="1" customHeight="1" x14ac:dyDescent="0.2">
      <c r="AU96" s="84"/>
      <c r="AV96" s="84"/>
      <c r="AW96" s="84"/>
      <c r="AX96" s="84"/>
      <c r="AY96" s="84"/>
      <c r="AZ96" s="84"/>
      <c r="BA96" s="84"/>
      <c r="BB96" s="84"/>
      <c r="BC96" s="84"/>
      <c r="BD96" s="85"/>
      <c r="BE96" s="85"/>
      <c r="BF96" s="84"/>
      <c r="BG96" s="84"/>
      <c r="BH96" s="84"/>
      <c r="BI96" s="84"/>
      <c r="BJ96" s="84"/>
      <c r="BK96" s="84"/>
      <c r="BL96" s="84"/>
      <c r="BM96" s="84"/>
    </row>
    <row r="97" spans="1:219" ht="20.25" hidden="1" customHeight="1" x14ac:dyDescent="0.2">
      <c r="AU97" s="84"/>
      <c r="AV97" s="84"/>
      <c r="AW97" s="84"/>
      <c r="AX97" s="84"/>
      <c r="AY97" s="84"/>
      <c r="AZ97" s="84"/>
      <c r="BA97" s="84"/>
      <c r="BB97" s="84"/>
      <c r="BC97" s="84"/>
      <c r="BD97" s="85"/>
      <c r="BE97" s="85"/>
      <c r="BF97" s="84"/>
      <c r="BG97" s="84"/>
      <c r="BH97" s="84"/>
      <c r="BI97" s="84"/>
      <c r="BJ97" s="84"/>
      <c r="BK97" s="84"/>
      <c r="BL97" s="84"/>
      <c r="BM97" s="84"/>
    </row>
    <row r="98" spans="1:219" ht="20.25" hidden="1" customHeight="1" x14ac:dyDescent="0.2">
      <c r="AU98" s="84"/>
      <c r="AV98" s="84"/>
      <c r="AW98" s="84"/>
      <c r="AX98" s="84"/>
      <c r="AY98" s="84"/>
      <c r="AZ98" s="84"/>
      <c r="BA98" s="84"/>
      <c r="BB98" s="84"/>
      <c r="BC98" s="84"/>
      <c r="BD98" s="85"/>
      <c r="BE98" s="85"/>
      <c r="BF98" s="84"/>
      <c r="BG98" s="84"/>
      <c r="BH98" s="84"/>
      <c r="BI98" s="84"/>
      <c r="BJ98" s="84"/>
      <c r="BK98" s="84"/>
      <c r="BL98" s="84"/>
      <c r="BM98" s="84"/>
    </row>
    <row r="99" spans="1:219" ht="20.25" hidden="1" customHeight="1" x14ac:dyDescent="0.2">
      <c r="AU99" s="84"/>
      <c r="AV99" s="84"/>
      <c r="AW99" s="84"/>
      <c r="AX99" s="84"/>
      <c r="AY99" s="84"/>
      <c r="AZ99" s="84"/>
      <c r="BA99" s="84"/>
      <c r="BB99" s="84"/>
      <c r="BC99" s="84"/>
      <c r="BD99" s="85"/>
      <c r="BE99" s="85"/>
      <c r="BF99" s="84"/>
      <c r="BG99" s="84"/>
      <c r="BH99" s="84"/>
      <c r="BI99" s="84"/>
      <c r="BJ99" s="84"/>
      <c r="BK99" s="84"/>
      <c r="BL99" s="84"/>
      <c r="BM99" s="84"/>
    </row>
    <row r="100" spans="1:219" ht="20.25" hidden="1" customHeight="1" thickBot="1" x14ac:dyDescent="0.25">
      <c r="AU100" s="84"/>
      <c r="AV100" s="84"/>
      <c r="AW100" s="84"/>
      <c r="AX100" s="84"/>
      <c r="AY100" s="84"/>
      <c r="AZ100" s="84"/>
      <c r="BA100" s="84"/>
      <c r="BB100" s="84"/>
      <c r="BC100" s="84"/>
      <c r="BD100" s="85"/>
      <c r="BE100" s="85"/>
      <c r="BF100" s="84"/>
      <c r="BG100" s="84"/>
      <c r="BH100" s="84"/>
      <c r="BI100" s="84"/>
      <c r="BJ100" s="84"/>
      <c r="BK100" s="84"/>
      <c r="BL100" s="84"/>
      <c r="BM100" s="84"/>
    </row>
    <row r="101" spans="1:219" ht="20.25" customHeight="1" x14ac:dyDescent="0.25">
      <c r="A101" s="255"/>
      <c r="B101" s="255"/>
      <c r="C101" s="255"/>
      <c r="D101" s="255"/>
      <c r="E101" s="254" t="s">
        <v>189</v>
      </c>
      <c r="F101" s="254"/>
      <c r="G101" s="254"/>
      <c r="H101" s="254"/>
      <c r="I101" s="254"/>
      <c r="J101" s="254"/>
      <c r="K101" s="254"/>
      <c r="L101" s="254"/>
      <c r="M101" s="254"/>
      <c r="N101" s="254"/>
      <c r="O101" s="81"/>
      <c r="P101" s="81"/>
      <c r="Q101" s="81"/>
      <c r="R101" s="254"/>
      <c r="S101" s="254"/>
      <c r="T101" s="255"/>
      <c r="U101" s="132"/>
      <c r="V101" s="262" t="str">
        <f>E101</f>
        <v>SISTEMA INTEGRADO DE GESTIÓN</v>
      </c>
      <c r="W101" s="263"/>
      <c r="X101" s="263"/>
      <c r="Y101" s="263"/>
      <c r="Z101" s="263"/>
      <c r="AA101" s="263"/>
      <c r="AB101" s="263"/>
      <c r="AC101" s="263"/>
      <c r="AD101" s="263"/>
      <c r="AE101" s="263"/>
      <c r="AF101" s="264"/>
      <c r="AG101" s="81"/>
      <c r="AH101" s="81"/>
      <c r="AI101" s="81"/>
      <c r="AJ101" s="254"/>
      <c r="AK101" s="254"/>
      <c r="AL101" s="81"/>
      <c r="AM101" s="81"/>
      <c r="AN101" s="254"/>
      <c r="AO101" s="254"/>
      <c r="AP101" s="254"/>
      <c r="AQ101" s="254"/>
      <c r="AR101" s="254"/>
      <c r="AS101" s="254"/>
      <c r="AT101" s="254"/>
      <c r="AU101" s="262" t="str">
        <f>E101</f>
        <v>SISTEMA INTEGRADO DE GESTIÓN</v>
      </c>
      <c r="AV101" s="263"/>
      <c r="AW101" s="263"/>
      <c r="AX101" s="263"/>
      <c r="AY101" s="263"/>
      <c r="AZ101" s="263"/>
      <c r="BA101" s="263"/>
      <c r="BB101" s="263"/>
      <c r="BC101" s="263"/>
      <c r="BD101" s="263"/>
      <c r="BE101" s="263"/>
      <c r="BF101" s="263"/>
      <c r="BG101" s="263"/>
      <c r="BH101" s="263"/>
      <c r="BI101" s="263"/>
      <c r="BJ101" s="263"/>
      <c r="BK101" s="263"/>
      <c r="BL101" s="263"/>
      <c r="BM101" s="263"/>
      <c r="BN101" s="264"/>
      <c r="BO101" s="255"/>
      <c r="BP101" s="255"/>
      <c r="BQ101" s="164"/>
      <c r="BR101" s="162"/>
    </row>
    <row r="102" spans="1:219" ht="20.25" customHeight="1" x14ac:dyDescent="0.25">
      <c r="A102" s="255"/>
      <c r="B102" s="255"/>
      <c r="C102" s="255"/>
      <c r="D102" s="255"/>
      <c r="E102" s="254" t="s">
        <v>318</v>
      </c>
      <c r="F102" s="254"/>
      <c r="G102" s="254"/>
      <c r="H102" s="254"/>
      <c r="I102" s="254"/>
      <c r="J102" s="254"/>
      <c r="K102" s="254"/>
      <c r="L102" s="254"/>
      <c r="M102" s="254"/>
      <c r="N102" s="254"/>
      <c r="O102" s="81"/>
      <c r="P102" s="81"/>
      <c r="Q102" s="81"/>
      <c r="R102" s="254"/>
      <c r="S102" s="254"/>
      <c r="T102" s="255"/>
      <c r="U102" s="125"/>
      <c r="V102" s="254" t="str">
        <f>E102</f>
        <v>GESTIÓN TECNOLOGICA</v>
      </c>
      <c r="W102" s="254"/>
      <c r="X102" s="254"/>
      <c r="Y102" s="254"/>
      <c r="Z102" s="254"/>
      <c r="AA102" s="254"/>
      <c r="AB102" s="254"/>
      <c r="AC102" s="254"/>
      <c r="AD102" s="254"/>
      <c r="AE102" s="254"/>
      <c r="AF102" s="254"/>
      <c r="AG102" s="81"/>
      <c r="AH102" s="81"/>
      <c r="AI102" s="81"/>
      <c r="AJ102" s="254"/>
      <c r="AK102" s="254"/>
      <c r="AL102" s="81"/>
      <c r="AM102" s="81"/>
      <c r="AN102" s="254"/>
      <c r="AO102" s="254"/>
      <c r="AP102" s="254"/>
      <c r="AQ102" s="254"/>
      <c r="AR102" s="254"/>
      <c r="AS102" s="254"/>
      <c r="AT102" s="254"/>
      <c r="AU102" s="262" t="str">
        <f>E102</f>
        <v>GESTIÓN TECNOLOGICA</v>
      </c>
      <c r="AV102" s="263"/>
      <c r="AW102" s="263"/>
      <c r="AX102" s="263"/>
      <c r="AY102" s="263"/>
      <c r="AZ102" s="263"/>
      <c r="BA102" s="263"/>
      <c r="BB102" s="263"/>
      <c r="BC102" s="263"/>
      <c r="BD102" s="263"/>
      <c r="BE102" s="263"/>
      <c r="BF102" s="263"/>
      <c r="BG102" s="263"/>
      <c r="BH102" s="263"/>
      <c r="BI102" s="263"/>
      <c r="BJ102" s="263"/>
      <c r="BK102" s="263"/>
      <c r="BL102" s="263"/>
      <c r="BM102" s="263"/>
      <c r="BN102" s="264"/>
      <c r="BO102" s="255"/>
      <c r="BP102" s="255"/>
      <c r="BQ102" s="111"/>
      <c r="BR102" s="112"/>
    </row>
    <row r="103" spans="1:219" ht="20.25" customHeight="1" x14ac:dyDescent="0.25">
      <c r="A103" s="255"/>
      <c r="B103" s="255"/>
      <c r="C103" s="255"/>
      <c r="D103" s="255"/>
      <c r="E103" s="350" t="s">
        <v>312</v>
      </c>
      <c r="F103" s="350"/>
      <c r="G103" s="350"/>
      <c r="H103" s="350"/>
      <c r="I103" s="350"/>
      <c r="J103" s="350"/>
      <c r="K103" s="350"/>
      <c r="L103" s="350"/>
      <c r="M103" s="350"/>
      <c r="N103" s="350"/>
      <c r="O103" s="81"/>
      <c r="P103" s="81"/>
      <c r="Q103" s="81"/>
      <c r="R103" s="254"/>
      <c r="S103" s="254"/>
      <c r="T103" s="255"/>
      <c r="U103" s="125"/>
      <c r="V103" s="350" t="str">
        <f>E103</f>
        <v>Mapa de Riesgos por Proceso</v>
      </c>
      <c r="W103" s="350"/>
      <c r="X103" s="350"/>
      <c r="Y103" s="350"/>
      <c r="Z103" s="350"/>
      <c r="AA103" s="350"/>
      <c r="AB103" s="350"/>
      <c r="AC103" s="350"/>
      <c r="AD103" s="350"/>
      <c r="AE103" s="350"/>
      <c r="AF103" s="350"/>
      <c r="AG103" s="81"/>
      <c r="AH103" s="81"/>
      <c r="AI103" s="81"/>
      <c r="AJ103" s="254"/>
      <c r="AK103" s="254"/>
      <c r="AL103" s="81"/>
      <c r="AM103" s="81"/>
      <c r="AN103" s="254"/>
      <c r="AO103" s="254"/>
      <c r="AP103" s="254"/>
      <c r="AQ103" s="254"/>
      <c r="AR103" s="254"/>
      <c r="AS103" s="254"/>
      <c r="AT103" s="254"/>
      <c r="AU103" s="262" t="str">
        <f>E103</f>
        <v>Mapa de Riesgos por Proceso</v>
      </c>
      <c r="AV103" s="263"/>
      <c r="AW103" s="263"/>
      <c r="AX103" s="263"/>
      <c r="AY103" s="263"/>
      <c r="AZ103" s="263"/>
      <c r="BA103" s="263"/>
      <c r="BB103" s="263"/>
      <c r="BC103" s="263"/>
      <c r="BD103" s="263"/>
      <c r="BE103" s="263"/>
      <c r="BF103" s="263"/>
      <c r="BG103" s="263"/>
      <c r="BH103" s="263"/>
      <c r="BI103" s="263"/>
      <c r="BJ103" s="263"/>
      <c r="BK103" s="263"/>
      <c r="BL103" s="263"/>
      <c r="BM103" s="263"/>
      <c r="BN103" s="264"/>
      <c r="BO103" s="255"/>
      <c r="BP103" s="255"/>
      <c r="BQ103" s="111"/>
      <c r="BR103" s="112"/>
    </row>
    <row r="104" spans="1:219" ht="20.25" customHeight="1" x14ac:dyDescent="0.25">
      <c r="A104" s="255"/>
      <c r="B104" s="255"/>
      <c r="C104" s="255"/>
      <c r="D104" s="255"/>
      <c r="E104" s="249" t="s">
        <v>317</v>
      </c>
      <c r="F104" s="249"/>
      <c r="G104" s="249"/>
      <c r="H104" s="249"/>
      <c r="I104" s="249"/>
      <c r="J104" s="249"/>
      <c r="K104" s="249"/>
      <c r="L104" s="249"/>
      <c r="M104" s="249" t="s">
        <v>209</v>
      </c>
      <c r="N104" s="259"/>
      <c r="O104" s="108"/>
      <c r="P104" s="108"/>
      <c r="Q104" s="108"/>
      <c r="R104" s="254"/>
      <c r="S104" s="254"/>
      <c r="T104" s="255"/>
      <c r="U104" s="125"/>
      <c r="V104" s="254" t="str">
        <f>E104</f>
        <v xml:space="preserve">                                                         Código: PE01-PR03-F01</v>
      </c>
      <c r="W104" s="254"/>
      <c r="X104" s="254"/>
      <c r="Y104" s="254"/>
      <c r="Z104" s="254"/>
      <c r="AA104" s="254"/>
      <c r="AB104" s="254" t="str">
        <f>M104</f>
        <v xml:space="preserve">Versión: 1.0 </v>
      </c>
      <c r="AC104" s="254"/>
      <c r="AD104" s="254"/>
      <c r="AE104" s="254" t="s">
        <v>181</v>
      </c>
      <c r="AF104" s="254"/>
      <c r="AG104" s="108"/>
      <c r="AH104" s="108"/>
      <c r="AI104" s="108"/>
      <c r="AJ104" s="254"/>
      <c r="AK104" s="254"/>
      <c r="AL104" s="108"/>
      <c r="AM104" s="108"/>
      <c r="AN104" s="254"/>
      <c r="AO104" s="254"/>
      <c r="AP104" s="254"/>
      <c r="AQ104" s="254"/>
      <c r="AR104" s="254"/>
      <c r="AS104" s="254"/>
      <c r="AT104" s="254"/>
      <c r="AU104" s="254" t="str">
        <f>E104</f>
        <v xml:space="preserve">                                                         Código: PE01-PR03-F01</v>
      </c>
      <c r="AV104" s="254"/>
      <c r="AW104" s="254"/>
      <c r="AX104" s="254"/>
      <c r="AY104" s="254"/>
      <c r="AZ104" s="254"/>
      <c r="BA104" s="254"/>
      <c r="BB104" s="254"/>
      <c r="BC104" s="254"/>
      <c r="BD104" s="254"/>
      <c r="BE104" s="254"/>
      <c r="BF104" s="254"/>
      <c r="BG104" s="254"/>
      <c r="BH104" s="254"/>
      <c r="BI104" s="254"/>
      <c r="BJ104" s="254"/>
      <c r="BK104" s="262" t="str">
        <f>M104</f>
        <v xml:space="preserve">Versión: 1.0 </v>
      </c>
      <c r="BL104" s="263"/>
      <c r="BM104" s="263"/>
      <c r="BN104" s="264"/>
      <c r="BO104" s="255"/>
      <c r="BP104" s="255"/>
      <c r="BQ104" s="111"/>
      <c r="BR104" s="112"/>
      <c r="CJ104" s="27" t="s">
        <v>246</v>
      </c>
    </row>
    <row r="105" spans="1:219" ht="20.25" customHeight="1" x14ac:dyDescent="0.25">
      <c r="A105" s="255"/>
      <c r="B105" s="255"/>
      <c r="C105" s="255"/>
      <c r="D105" s="255"/>
      <c r="E105" s="350" t="s">
        <v>196</v>
      </c>
      <c r="F105" s="350"/>
      <c r="G105" s="350"/>
      <c r="H105" s="350"/>
      <c r="I105" s="350"/>
      <c r="J105" s="350"/>
      <c r="K105" s="350"/>
      <c r="L105" s="350"/>
      <c r="M105" s="350" t="s">
        <v>197</v>
      </c>
      <c r="N105" s="350"/>
      <c r="O105" s="109"/>
      <c r="P105" s="109"/>
      <c r="Q105" s="109"/>
      <c r="R105" s="254"/>
      <c r="S105" s="254"/>
      <c r="T105" s="255"/>
      <c r="U105" s="125"/>
      <c r="V105" s="350" t="str">
        <f>E105</f>
        <v xml:space="preserve">Versión de actualización: </v>
      </c>
      <c r="W105" s="350"/>
      <c r="X105" s="350"/>
      <c r="Y105" s="350"/>
      <c r="Z105" s="350"/>
      <c r="AA105" s="350"/>
      <c r="AB105" s="350" t="str">
        <f>M105</f>
        <v xml:space="preserve">Fecha: </v>
      </c>
      <c r="AC105" s="350"/>
      <c r="AD105" s="350"/>
      <c r="AE105" s="92"/>
      <c r="AF105" s="92"/>
      <c r="AG105" s="108"/>
      <c r="AH105" s="108"/>
      <c r="AI105" s="108"/>
      <c r="AJ105" s="92"/>
      <c r="AK105" s="92"/>
      <c r="AL105" s="108"/>
      <c r="AM105" s="108"/>
      <c r="AN105" s="254"/>
      <c r="AO105" s="254"/>
      <c r="AP105" s="254"/>
      <c r="AQ105" s="254"/>
      <c r="AR105" s="254"/>
      <c r="AS105" s="254"/>
      <c r="AT105" s="254"/>
      <c r="AU105" s="254" t="str">
        <f>E105</f>
        <v xml:space="preserve">Versión de actualización: </v>
      </c>
      <c r="AV105" s="254"/>
      <c r="AW105" s="254"/>
      <c r="AX105" s="254"/>
      <c r="AY105" s="254"/>
      <c r="AZ105" s="254"/>
      <c r="BA105" s="254"/>
      <c r="BB105" s="254"/>
      <c r="BC105" s="254"/>
      <c r="BD105" s="254"/>
      <c r="BE105" s="254"/>
      <c r="BF105" s="254"/>
      <c r="BG105" s="254"/>
      <c r="BH105" s="254"/>
      <c r="BI105" s="254"/>
      <c r="BJ105" s="254"/>
      <c r="BK105" s="262" t="str">
        <f>M105</f>
        <v xml:space="preserve">Fecha: </v>
      </c>
      <c r="BL105" s="263"/>
      <c r="BM105" s="263"/>
      <c r="BN105" s="264"/>
      <c r="BO105" s="255"/>
      <c r="BP105" s="255"/>
      <c r="BQ105" s="165"/>
      <c r="BR105" s="163"/>
      <c r="CJ105" s="27" t="s">
        <v>247</v>
      </c>
    </row>
    <row r="106" spans="1:219" ht="20.25" customHeight="1" thickBot="1" x14ac:dyDescent="0.3">
      <c r="A106" s="110"/>
      <c r="B106" s="111"/>
      <c r="C106" s="111"/>
      <c r="D106" s="111"/>
      <c r="E106" s="106"/>
      <c r="F106" s="106"/>
      <c r="G106" s="106"/>
      <c r="H106" s="106"/>
      <c r="I106" s="106"/>
      <c r="J106" s="106"/>
      <c r="K106" s="106"/>
      <c r="L106" s="106"/>
      <c r="M106" s="106"/>
      <c r="N106" s="106"/>
      <c r="O106" s="107"/>
      <c r="P106" s="107"/>
      <c r="Q106" s="107"/>
      <c r="R106" s="94"/>
      <c r="S106" s="95"/>
      <c r="T106" s="110"/>
      <c r="U106" s="111"/>
      <c r="V106" s="94"/>
      <c r="W106" s="94"/>
      <c r="X106" s="94"/>
      <c r="Y106" s="94"/>
      <c r="Z106" s="94"/>
      <c r="AA106" s="94"/>
      <c r="AB106" s="94"/>
      <c r="AC106" s="94"/>
      <c r="AD106" s="94"/>
      <c r="AE106" s="94"/>
      <c r="AF106" s="94"/>
      <c r="AG106" s="105"/>
      <c r="AH106" s="105"/>
      <c r="AI106" s="105"/>
      <c r="AJ106" s="94"/>
      <c r="AK106" s="94"/>
      <c r="AL106" s="105"/>
      <c r="AM106" s="105"/>
      <c r="AN106" s="93"/>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112"/>
      <c r="BO106" s="111"/>
      <c r="BP106" s="111"/>
      <c r="BQ106" s="111"/>
      <c r="BR106" s="111"/>
    </row>
    <row r="107" spans="1:219" ht="20.25" customHeight="1" thickBot="1" x14ac:dyDescent="0.3">
      <c r="A107" s="368" t="s">
        <v>10</v>
      </c>
      <c r="B107" s="389" t="s">
        <v>11</v>
      </c>
      <c r="C107" s="178"/>
      <c r="D107" s="377" t="s">
        <v>16</v>
      </c>
      <c r="E107" s="392" t="s">
        <v>0</v>
      </c>
      <c r="F107" s="393"/>
      <c r="G107" s="394"/>
      <c r="H107" s="380" t="s">
        <v>149</v>
      </c>
      <c r="I107" s="365" t="s">
        <v>106</v>
      </c>
      <c r="J107" s="366"/>
      <c r="K107" s="366"/>
      <c r="L107" s="367"/>
      <c r="M107" s="371" t="s">
        <v>117</v>
      </c>
      <c r="N107" s="372"/>
      <c r="O107" s="372"/>
      <c r="P107" s="372"/>
      <c r="Q107" s="372"/>
      <c r="R107" s="372"/>
      <c r="S107" s="373"/>
      <c r="T107" s="356" t="s">
        <v>259</v>
      </c>
      <c r="U107" s="357"/>
      <c r="V107" s="357"/>
      <c r="W107" s="357"/>
      <c r="X107" s="357"/>
      <c r="Y107" s="357"/>
      <c r="Z107" s="357"/>
      <c r="AA107" s="357"/>
      <c r="AB107" s="357"/>
      <c r="AC107" s="357"/>
      <c r="AD107" s="358"/>
      <c r="AE107" s="113"/>
      <c r="AF107" s="113"/>
      <c r="AG107" s="113"/>
      <c r="AH107" s="113"/>
      <c r="AI107" s="113"/>
      <c r="AJ107" s="113"/>
      <c r="AK107" s="113"/>
      <c r="AL107" s="113"/>
      <c r="AM107" s="113"/>
      <c r="AN107" s="342" t="s">
        <v>139</v>
      </c>
      <c r="AO107" s="343"/>
      <c r="AP107" s="343"/>
      <c r="AQ107" s="344"/>
      <c r="AR107" s="324" t="s">
        <v>138</v>
      </c>
      <c r="AS107" s="325"/>
      <c r="AT107" s="325"/>
      <c r="AU107" s="326"/>
      <c r="AV107" s="309" t="s">
        <v>194</v>
      </c>
      <c r="AW107" s="310"/>
      <c r="AX107" s="313" t="s">
        <v>190</v>
      </c>
      <c r="AY107" s="314"/>
      <c r="AZ107" s="314"/>
      <c r="BA107" s="314"/>
      <c r="BB107" s="314"/>
      <c r="BC107" s="315"/>
      <c r="BD107" s="313" t="s">
        <v>191</v>
      </c>
      <c r="BE107" s="314"/>
      <c r="BF107" s="314"/>
      <c r="BG107" s="314"/>
      <c r="BH107" s="314"/>
      <c r="BI107" s="315"/>
      <c r="BJ107" s="313" t="s">
        <v>192</v>
      </c>
      <c r="BK107" s="314"/>
      <c r="BL107" s="314"/>
      <c r="BM107" s="314"/>
      <c r="BN107" s="314"/>
      <c r="BO107" s="315"/>
      <c r="BP107" s="183"/>
      <c r="BQ107" s="183"/>
      <c r="BR107" s="183"/>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69"/>
      <c r="B108" s="390"/>
      <c r="C108" s="179"/>
      <c r="D108" s="378"/>
      <c r="E108" s="395"/>
      <c r="F108" s="396"/>
      <c r="G108" s="397"/>
      <c r="H108" s="381"/>
      <c r="I108" s="389" t="s">
        <v>296</v>
      </c>
      <c r="J108" s="320" t="s">
        <v>102</v>
      </c>
      <c r="K108" s="322" t="s">
        <v>9</v>
      </c>
      <c r="L108" s="322" t="s">
        <v>179</v>
      </c>
      <c r="M108" s="374"/>
      <c r="N108" s="375"/>
      <c r="O108" s="375"/>
      <c r="P108" s="375"/>
      <c r="Q108" s="375"/>
      <c r="R108" s="375"/>
      <c r="S108" s="376"/>
      <c r="T108" s="398" t="s">
        <v>267</v>
      </c>
      <c r="U108" s="399"/>
      <c r="V108" s="399"/>
      <c r="W108" s="399"/>
      <c r="X108" s="399"/>
      <c r="Y108" s="399"/>
      <c r="Z108" s="399"/>
      <c r="AA108" s="399"/>
      <c r="AB108" s="399"/>
      <c r="AC108" s="399"/>
      <c r="AD108" s="399"/>
      <c r="AE108" s="114"/>
      <c r="AF108" s="115"/>
      <c r="AG108" s="115"/>
      <c r="AH108" s="115"/>
      <c r="AI108" s="115"/>
      <c r="AJ108" s="115"/>
      <c r="AK108" s="116"/>
      <c r="AL108" s="116"/>
      <c r="AM108" s="116"/>
      <c r="AN108" s="345"/>
      <c r="AO108" s="346"/>
      <c r="AP108" s="346"/>
      <c r="AQ108" s="347"/>
      <c r="AR108" s="327"/>
      <c r="AS108" s="328"/>
      <c r="AT108" s="328"/>
      <c r="AU108" s="329"/>
      <c r="AV108" s="311"/>
      <c r="AW108" s="312"/>
      <c r="AX108" s="316"/>
      <c r="AY108" s="317"/>
      <c r="AZ108" s="317"/>
      <c r="BA108" s="317"/>
      <c r="BB108" s="317"/>
      <c r="BC108" s="318"/>
      <c r="BD108" s="316"/>
      <c r="BE108" s="317"/>
      <c r="BF108" s="317"/>
      <c r="BG108" s="317"/>
      <c r="BH108" s="317"/>
      <c r="BI108" s="318"/>
      <c r="BJ108" s="316"/>
      <c r="BK108" s="317"/>
      <c r="BL108" s="317"/>
      <c r="BM108" s="317"/>
      <c r="BN108" s="317"/>
      <c r="BO108" s="318"/>
      <c r="BP108" s="184"/>
      <c r="BQ108" s="184"/>
      <c r="BR108" s="18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69"/>
      <c r="B109" s="390"/>
      <c r="C109" s="179"/>
      <c r="D109" s="378"/>
      <c r="E109" s="359" t="s">
        <v>1</v>
      </c>
      <c r="F109" s="361" t="s">
        <v>2</v>
      </c>
      <c r="G109" s="363" t="s">
        <v>219</v>
      </c>
      <c r="H109" s="381"/>
      <c r="I109" s="391"/>
      <c r="J109" s="321"/>
      <c r="K109" s="323"/>
      <c r="L109" s="323"/>
      <c r="M109" s="383" t="s">
        <v>18</v>
      </c>
      <c r="N109" s="384"/>
      <c r="O109" s="385" t="s">
        <v>19</v>
      </c>
      <c r="P109" s="386"/>
      <c r="Q109" s="386"/>
      <c r="R109" s="387"/>
      <c r="S109" s="388"/>
      <c r="T109" s="117" t="s">
        <v>242</v>
      </c>
      <c r="U109" s="117" t="s">
        <v>244</v>
      </c>
      <c r="V109" s="400" t="s">
        <v>248</v>
      </c>
      <c r="W109" s="401"/>
      <c r="X109" s="402"/>
      <c r="Y109" s="353" t="s">
        <v>250</v>
      </c>
      <c r="Z109" s="354"/>
      <c r="AA109" s="354"/>
      <c r="AB109" s="354"/>
      <c r="AC109" s="354"/>
      <c r="AD109" s="355"/>
      <c r="AE109" s="351" t="s">
        <v>67</v>
      </c>
      <c r="AF109" s="352"/>
      <c r="AG109" s="299" t="s">
        <v>120</v>
      </c>
      <c r="AH109" s="118"/>
      <c r="AI109" s="118"/>
      <c r="AJ109" s="118"/>
      <c r="AK109" s="119"/>
      <c r="AL109" s="119"/>
      <c r="AM109" s="119"/>
      <c r="AN109" s="348" t="s">
        <v>18</v>
      </c>
      <c r="AO109" s="349"/>
      <c r="AP109" s="301" t="s">
        <v>19</v>
      </c>
      <c r="AQ109" s="302"/>
      <c r="AR109" s="305" t="s">
        <v>69</v>
      </c>
      <c r="AS109" s="305" t="s">
        <v>268</v>
      </c>
      <c r="AT109" s="305" t="s">
        <v>269</v>
      </c>
      <c r="AU109" s="330" t="s">
        <v>104</v>
      </c>
      <c r="AV109" s="332" t="s">
        <v>108</v>
      </c>
      <c r="AW109" s="332" t="s">
        <v>136</v>
      </c>
      <c r="AX109" s="307" t="s">
        <v>38</v>
      </c>
      <c r="AY109" s="307" t="s">
        <v>140</v>
      </c>
      <c r="AZ109" s="307" t="s">
        <v>141</v>
      </c>
      <c r="BA109" s="265" t="s">
        <v>142</v>
      </c>
      <c r="BB109" s="265" t="s">
        <v>137</v>
      </c>
      <c r="BC109" s="265" t="s">
        <v>195</v>
      </c>
      <c r="BD109" s="307" t="s">
        <v>38</v>
      </c>
      <c r="BE109" s="307" t="s">
        <v>140</v>
      </c>
      <c r="BF109" s="307" t="s">
        <v>141</v>
      </c>
      <c r="BG109" s="265" t="s">
        <v>142</v>
      </c>
      <c r="BH109" s="265" t="s">
        <v>137</v>
      </c>
      <c r="BI109" s="265" t="s">
        <v>195</v>
      </c>
      <c r="BJ109" s="307" t="s">
        <v>38</v>
      </c>
      <c r="BK109" s="307" t="s">
        <v>140</v>
      </c>
      <c r="BL109" s="307" t="s">
        <v>141</v>
      </c>
      <c r="BM109" s="265" t="s">
        <v>142</v>
      </c>
      <c r="BN109" s="265" t="s">
        <v>137</v>
      </c>
      <c r="BO109" s="265" t="s">
        <v>195</v>
      </c>
      <c r="BP109" s="185" t="s">
        <v>264</v>
      </c>
      <c r="BQ109" s="185" t="s">
        <v>265</v>
      </c>
      <c r="BR109" s="185" t="s">
        <v>266</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70"/>
      <c r="B110" s="391"/>
      <c r="C110" s="180"/>
      <c r="D110" s="379"/>
      <c r="E110" s="360"/>
      <c r="F110" s="362"/>
      <c r="G110" s="364"/>
      <c r="H110" s="382"/>
      <c r="I110" s="181" t="s">
        <v>295</v>
      </c>
      <c r="J110" s="182" t="s">
        <v>150</v>
      </c>
      <c r="K110" s="182" t="s">
        <v>17</v>
      </c>
      <c r="L110" s="182" t="s">
        <v>107</v>
      </c>
      <c r="M110" s="190" t="s">
        <v>12</v>
      </c>
      <c r="N110" s="190" t="s">
        <v>13</v>
      </c>
      <c r="O110" s="191"/>
      <c r="P110" s="192"/>
      <c r="Q110" s="193" t="s">
        <v>14</v>
      </c>
      <c r="R110" s="194" t="s">
        <v>118</v>
      </c>
      <c r="S110" s="195" t="s">
        <v>116</v>
      </c>
      <c r="T110" s="122" t="s">
        <v>243</v>
      </c>
      <c r="U110" s="204" t="s">
        <v>245</v>
      </c>
      <c r="V110" s="403" t="s">
        <v>249</v>
      </c>
      <c r="W110" s="404"/>
      <c r="X110" s="404"/>
      <c r="Y110" s="405" t="s">
        <v>263</v>
      </c>
      <c r="Z110" s="406"/>
      <c r="AA110" s="406"/>
      <c r="AB110" s="406"/>
      <c r="AC110" s="406"/>
      <c r="AD110" s="407"/>
      <c r="AE110" s="138" t="s">
        <v>12</v>
      </c>
      <c r="AF110" s="123" t="s">
        <v>13</v>
      </c>
      <c r="AG110" s="300"/>
      <c r="AH110" s="123" t="s">
        <v>121</v>
      </c>
      <c r="AI110" s="123" t="s">
        <v>101</v>
      </c>
      <c r="AJ110" s="123" t="s">
        <v>100</v>
      </c>
      <c r="AK110" s="124" t="s">
        <v>98</v>
      </c>
      <c r="AL110" s="124" t="s">
        <v>99</v>
      </c>
      <c r="AM110" s="124" t="s">
        <v>70</v>
      </c>
      <c r="AN110" s="120" t="s">
        <v>12</v>
      </c>
      <c r="AO110" s="120" t="s">
        <v>13</v>
      </c>
      <c r="AP110" s="120" t="s">
        <v>15</v>
      </c>
      <c r="AQ110" s="121" t="s">
        <v>116</v>
      </c>
      <c r="AR110" s="306"/>
      <c r="AS110" s="306"/>
      <c r="AT110" s="306"/>
      <c r="AU110" s="331"/>
      <c r="AV110" s="333"/>
      <c r="AW110" s="333"/>
      <c r="AX110" s="308"/>
      <c r="AY110" s="308"/>
      <c r="AZ110" s="308"/>
      <c r="BA110" s="266"/>
      <c r="BB110" s="266"/>
      <c r="BC110" s="266"/>
      <c r="BD110" s="308"/>
      <c r="BE110" s="308"/>
      <c r="BF110" s="308"/>
      <c r="BG110" s="266"/>
      <c r="BH110" s="266"/>
      <c r="BI110" s="266"/>
      <c r="BJ110" s="308"/>
      <c r="BK110" s="308"/>
      <c r="BL110" s="308"/>
      <c r="BM110" s="266"/>
      <c r="BN110" s="266"/>
      <c r="BO110" s="266"/>
      <c r="BP110" s="186"/>
      <c r="BQ110" s="186"/>
      <c r="BR110" s="186"/>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267"/>
      <c r="B111" s="280"/>
      <c r="C111" s="35"/>
      <c r="D111" s="270">
        <v>1</v>
      </c>
      <c r="E111" s="96" t="s">
        <v>211</v>
      </c>
      <c r="F111" s="97" t="s">
        <v>8</v>
      </c>
      <c r="G111" s="98" t="s">
        <v>200</v>
      </c>
      <c r="H111" s="101"/>
      <c r="I111" s="273">
        <v>7518</v>
      </c>
      <c r="J111" s="220" t="s">
        <v>320</v>
      </c>
      <c r="K111" s="273" t="s">
        <v>319</v>
      </c>
      <c r="L111" s="223" t="s">
        <v>322</v>
      </c>
      <c r="M111" s="276" t="s">
        <v>33</v>
      </c>
      <c r="N111" s="276" t="s">
        <v>36</v>
      </c>
      <c r="O111" s="414">
        <f>VLOOKUP(M111,'MATRIZ CALIFICACIÓN'!$B$10:$C$24,2,FALSE)</f>
        <v>4</v>
      </c>
      <c r="P111" s="417">
        <f>HLOOKUP(N111,'MATRIZ CALIFICACIÓN'!$D$8:$H$9,2,FALSE)</f>
        <v>4</v>
      </c>
      <c r="Q111" s="283">
        <f>VALUE(CONCATENATE(O111,P111))</f>
        <v>44</v>
      </c>
      <c r="R111" s="295" t="str">
        <f>VLOOKUP(Q111,'MATRIZ CALIFICACIÓN'!$D$58:$E$82,2,FALSE)</f>
        <v>EXTREMA</v>
      </c>
      <c r="S111" s="334" t="s">
        <v>64</v>
      </c>
      <c r="T111" s="101" t="s">
        <v>334</v>
      </c>
      <c r="U111" s="133" t="s">
        <v>246</v>
      </c>
      <c r="V111" s="423" t="s">
        <v>329</v>
      </c>
      <c r="W111" s="424"/>
      <c r="X111" s="425"/>
      <c r="Y111" s="408" t="s">
        <v>250</v>
      </c>
      <c r="Z111" s="409"/>
      <c r="AA111" s="409"/>
      <c r="AB111" s="409"/>
      <c r="AC111" s="410"/>
      <c r="AD111"/>
      <c r="AE111" s="36" t="str">
        <f>IF(AD111="","",IF(AD111="PROBABILIDAD",SUM(W111+Y111+AC111),0))</f>
        <v/>
      </c>
      <c r="AF111" s="37" t="str">
        <f>IF(AD111="","",IF(AD111="IMPACTO",SUM(W111+Y111+AC111),0))</f>
        <v/>
      </c>
      <c r="AG111" s="289">
        <f>IF(SUM(AE111:AE114),AVERAGEIF(AE111:AE114,"&gt;0",AE111:AE114),1)</f>
        <v>1</v>
      </c>
      <c r="AH111" s="289">
        <f>IF(SUM(AF111:AF114),AVERAGEIF(AF111:AF114,"&gt;0",AF111:AF114),1)</f>
        <v>1</v>
      </c>
      <c r="AI111" s="289">
        <f>IF(AND(AG111&gt;=0,AG111&lt;=50),0,IF(AND(AG111&gt;50,AG111&lt;76),1,2))</f>
        <v>0</v>
      </c>
      <c r="AJ111" s="289">
        <f>IF(AND(AH111&gt;=0,AH111&lt;=50),0,IF(AND(AH111&gt;50,AH111&lt;76),1,2))</f>
        <v>0</v>
      </c>
      <c r="AK111" s="292">
        <f>IF(AI111&lt;O111,O111-AI111,O111)</f>
        <v>4</v>
      </c>
      <c r="AL111" s="292">
        <f>IF(AJ111&lt;P111,P111-AJ111,P111)</f>
        <v>4</v>
      </c>
      <c r="AM111" s="292">
        <f>VALUE(CONCATENATE(AK58:AK111,AL111))</f>
        <v>44</v>
      </c>
      <c r="AN111" s="295" t="s">
        <v>51</v>
      </c>
      <c r="AO111" s="295" t="s">
        <v>59</v>
      </c>
      <c r="AP111" s="295" t="s">
        <v>262</v>
      </c>
      <c r="AQ111" s="287" t="s">
        <v>64</v>
      </c>
      <c r="AR111" s="232" t="s">
        <v>333</v>
      </c>
      <c r="AS111" s="217"/>
      <c r="AT111" s="233">
        <v>43465</v>
      </c>
      <c r="AU111" s="217" t="s">
        <v>336</v>
      </c>
      <c r="AV111" s="215" t="s">
        <v>330</v>
      </c>
      <c r="AW111" s="101"/>
      <c r="AX111" s="234" t="s">
        <v>337</v>
      </c>
      <c r="AY111" s="234" t="s">
        <v>44</v>
      </c>
      <c r="AZ111" s="101" t="s">
        <v>82</v>
      </c>
      <c r="BA111" s="101" t="s">
        <v>85</v>
      </c>
      <c r="BB111" s="234" t="s">
        <v>44</v>
      </c>
      <c r="BC111" s="234" t="s">
        <v>44</v>
      </c>
      <c r="BD111" s="234" t="s">
        <v>337</v>
      </c>
      <c r="BE111" s="234" t="s">
        <v>44</v>
      </c>
      <c r="BF111" s="101" t="s">
        <v>82</v>
      </c>
      <c r="BG111" s="101" t="s">
        <v>85</v>
      </c>
      <c r="BH111" s="234" t="s">
        <v>44</v>
      </c>
      <c r="BI111" s="234" t="s">
        <v>44</v>
      </c>
      <c r="BJ111" s="238" t="s">
        <v>374</v>
      </c>
      <c r="BK111" s="234" t="s">
        <v>379</v>
      </c>
      <c r="BL111" s="101" t="s">
        <v>86</v>
      </c>
      <c r="BM111" s="101" t="s">
        <v>85</v>
      </c>
      <c r="BN111" s="234" t="s">
        <v>44</v>
      </c>
      <c r="BO111" s="234" t="s">
        <v>44</v>
      </c>
      <c r="BP111" s="260"/>
      <c r="BQ111" s="260"/>
      <c r="BR111" s="260"/>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210</v>
      </c>
      <c r="CM111" s="38"/>
      <c r="CN111" s="38" t="s">
        <v>214</v>
      </c>
      <c r="CO111" s="38"/>
      <c r="CP111" s="38"/>
      <c r="CQ111" s="38"/>
      <c r="CR111" s="62" t="s">
        <v>235</v>
      </c>
      <c r="CS111" s="38"/>
      <c r="CT111" s="65" t="s">
        <v>57</v>
      </c>
      <c r="CU111" s="38"/>
      <c r="CV111" s="38"/>
      <c r="CW111" s="139" t="s">
        <v>24</v>
      </c>
      <c r="CX111" s="140"/>
      <c r="CY111" s="141"/>
      <c r="CZ111" s="38"/>
      <c r="DA111" s="38"/>
      <c r="DB111" s="139" t="s">
        <v>24</v>
      </c>
      <c r="DC111" s="38"/>
      <c r="DD111" s="38"/>
      <c r="DE111" s="38"/>
      <c r="DF111" s="38"/>
      <c r="DG111" s="38"/>
      <c r="DH111" s="38"/>
      <c r="DI111" s="38" t="s">
        <v>218</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268"/>
      <c r="B112" s="281"/>
      <c r="C112" s="42"/>
      <c r="D112" s="271"/>
      <c r="E112" s="96" t="s">
        <v>212</v>
      </c>
      <c r="F112" s="97" t="s">
        <v>215</v>
      </c>
      <c r="G112" s="99"/>
      <c r="H112" s="101"/>
      <c r="I112" s="274"/>
      <c r="J112" s="221" t="s">
        <v>321</v>
      </c>
      <c r="K112" s="274"/>
      <c r="L112" s="224" t="s">
        <v>323</v>
      </c>
      <c r="M112" s="277"/>
      <c r="N112" s="277"/>
      <c r="O112" s="415"/>
      <c r="P112" s="418"/>
      <c r="Q112" s="284"/>
      <c r="R112" s="296"/>
      <c r="S112" s="335"/>
      <c r="T112" s="102" t="s">
        <v>328</v>
      </c>
      <c r="U112" s="133" t="s">
        <v>246</v>
      </c>
      <c r="V112" s="423" t="s">
        <v>329</v>
      </c>
      <c r="W112" s="424"/>
      <c r="X112" s="425"/>
      <c r="Y112" s="411"/>
      <c r="Z112" s="412"/>
      <c r="AA112" s="412"/>
      <c r="AB112" s="412"/>
      <c r="AC112" s="413"/>
      <c r="AD112"/>
      <c r="AE112" s="36" t="str">
        <f>IF(AD112="","",IF(AD112="PROBABILIDAD",SUM(W112+Y112+AC112),0))</f>
        <v/>
      </c>
      <c r="AF112" s="37" t="str">
        <f>IF(AD112="","",IF(AD112="IMPACTO",SUM(W112+Y112+AC112),0))</f>
        <v/>
      </c>
      <c r="AG112" s="290"/>
      <c r="AH112" s="290"/>
      <c r="AI112" s="290"/>
      <c r="AJ112" s="290"/>
      <c r="AK112" s="293"/>
      <c r="AL112" s="293"/>
      <c r="AM112" s="293"/>
      <c r="AN112" s="296"/>
      <c r="AO112" s="296"/>
      <c r="AP112" s="296"/>
      <c r="AQ112" s="288"/>
      <c r="AR112" s="232" t="s">
        <v>332</v>
      </c>
      <c r="AS112" s="217"/>
      <c r="AT112" s="233">
        <v>43465</v>
      </c>
      <c r="AU112" s="217" t="s">
        <v>336</v>
      </c>
      <c r="AV112" s="215" t="s">
        <v>330</v>
      </c>
      <c r="AW112" s="102"/>
      <c r="AX112" s="234" t="s">
        <v>337</v>
      </c>
      <c r="AY112" s="234" t="s">
        <v>44</v>
      </c>
      <c r="AZ112" s="101" t="s">
        <v>82</v>
      </c>
      <c r="BA112" s="102" t="s">
        <v>85</v>
      </c>
      <c r="BB112" s="234" t="s">
        <v>44</v>
      </c>
      <c r="BC112" s="234" t="s">
        <v>44</v>
      </c>
      <c r="BD112" s="234" t="s">
        <v>337</v>
      </c>
      <c r="BE112" s="234" t="s">
        <v>44</v>
      </c>
      <c r="BF112" s="101" t="s">
        <v>82</v>
      </c>
      <c r="BG112" s="102" t="s">
        <v>85</v>
      </c>
      <c r="BH112" s="234" t="s">
        <v>44</v>
      </c>
      <c r="BI112" s="234" t="s">
        <v>44</v>
      </c>
      <c r="BJ112" s="234" t="s">
        <v>369</v>
      </c>
      <c r="BK112" s="234" t="s">
        <v>380</v>
      </c>
      <c r="BL112" s="101" t="s">
        <v>86</v>
      </c>
      <c r="BM112" s="102" t="s">
        <v>85</v>
      </c>
      <c r="BN112" s="234" t="s">
        <v>44</v>
      </c>
      <c r="BO112" s="234" t="s">
        <v>44</v>
      </c>
      <c r="BP112" s="261"/>
      <c r="BQ112" s="261"/>
      <c r="BR112" s="261"/>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211</v>
      </c>
      <c r="CM112" s="38"/>
      <c r="CN112" s="38" t="s">
        <v>184</v>
      </c>
      <c r="CO112" s="38"/>
      <c r="CP112" s="38"/>
      <c r="CQ112" s="38"/>
      <c r="CR112" s="63" t="s">
        <v>49</v>
      </c>
      <c r="CS112" s="38"/>
      <c r="CT112" s="66" t="s">
        <v>58</v>
      </c>
      <c r="CU112" s="38"/>
      <c r="CV112" s="38"/>
      <c r="CW112" s="142"/>
      <c r="CX112" s="143"/>
      <c r="CY112" s="144"/>
      <c r="CZ112" s="38"/>
      <c r="DA112" s="38"/>
      <c r="DB112" s="145" t="s">
        <v>260</v>
      </c>
      <c r="DC112" s="38"/>
      <c r="DD112" s="38"/>
      <c r="DE112" s="38"/>
      <c r="DF112" s="38"/>
      <c r="DG112" s="38"/>
      <c r="DH112" s="38"/>
      <c r="DI112" s="38" t="s">
        <v>315</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60" customHeight="1" thickBot="1" x14ac:dyDescent="0.3">
      <c r="A113" s="268"/>
      <c r="B113" s="281"/>
      <c r="C113" s="42"/>
      <c r="D113" s="271"/>
      <c r="E113" s="96" t="s">
        <v>213</v>
      </c>
      <c r="F113" s="97"/>
      <c r="G113" s="99"/>
      <c r="H113" s="101"/>
      <c r="I113" s="274"/>
      <c r="J113" s="221" t="s">
        <v>326</v>
      </c>
      <c r="K113" s="274"/>
      <c r="L113" s="202" t="s">
        <v>324</v>
      </c>
      <c r="M113" s="277"/>
      <c r="N113" s="277"/>
      <c r="O113" s="415"/>
      <c r="P113" s="418"/>
      <c r="Q113" s="284"/>
      <c r="R113" s="296"/>
      <c r="S113" s="335"/>
      <c r="T113" s="232" t="s">
        <v>331</v>
      </c>
      <c r="U113" s="133" t="s">
        <v>246</v>
      </c>
      <c r="V113" s="339" t="s">
        <v>335</v>
      </c>
      <c r="W113" s="340"/>
      <c r="X113" s="341"/>
      <c r="Y113" s="411"/>
      <c r="Z113" s="412"/>
      <c r="AA113" s="412"/>
      <c r="AB113" s="412"/>
      <c r="AC113" s="413"/>
      <c r="AD113"/>
      <c r="AE113" s="289" t="str">
        <f>IF(AD113="","",IF(AD113="PROBABILIDAD",SUM(W113+Z113+AC113),0))</f>
        <v/>
      </c>
      <c r="AF113" s="337" t="str">
        <f>IF(AD113="","",IF(AD113="IMPACTO",SUM(W113+Z113+AC113),0))</f>
        <v/>
      </c>
      <c r="AG113" s="290"/>
      <c r="AH113" s="290"/>
      <c r="AI113" s="290"/>
      <c r="AJ113" s="290"/>
      <c r="AK113" s="293"/>
      <c r="AL113" s="293"/>
      <c r="AM113" s="293"/>
      <c r="AN113" s="296"/>
      <c r="AO113" s="296"/>
      <c r="AP113" s="296"/>
      <c r="AQ113" s="288"/>
      <c r="AR113" s="232" t="s">
        <v>368</v>
      </c>
      <c r="AS113" s="217"/>
      <c r="AT113" s="233">
        <v>43465</v>
      </c>
      <c r="AU113" s="217" t="s">
        <v>336</v>
      </c>
      <c r="AV113" s="215" t="s">
        <v>330</v>
      </c>
      <c r="AW113" s="103"/>
      <c r="AX113" s="234" t="s">
        <v>337</v>
      </c>
      <c r="AY113" s="234" t="s">
        <v>44</v>
      </c>
      <c r="AZ113" s="101" t="s">
        <v>82</v>
      </c>
      <c r="BA113" s="103" t="s">
        <v>85</v>
      </c>
      <c r="BB113" s="234" t="s">
        <v>44</v>
      </c>
      <c r="BC113" s="234" t="s">
        <v>44</v>
      </c>
      <c r="BD113" s="234" t="s">
        <v>337</v>
      </c>
      <c r="BE113" s="234" t="s">
        <v>44</v>
      </c>
      <c r="BF113" s="101" t="s">
        <v>82</v>
      </c>
      <c r="BG113" s="103" t="s">
        <v>85</v>
      </c>
      <c r="BH113" s="234" t="s">
        <v>44</v>
      </c>
      <c r="BI113" s="234" t="s">
        <v>44</v>
      </c>
      <c r="BJ113" s="234" t="s">
        <v>381</v>
      </c>
      <c r="BK113" s="234" t="s">
        <v>382</v>
      </c>
      <c r="BL113" s="101" t="s">
        <v>86</v>
      </c>
      <c r="BM113" s="103" t="s">
        <v>85</v>
      </c>
      <c r="BN113" s="234" t="s">
        <v>44</v>
      </c>
      <c r="BO113" s="234" t="s">
        <v>44</v>
      </c>
      <c r="BP113" s="261"/>
      <c r="BQ113" s="261"/>
      <c r="BR113" s="261"/>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3" t="s">
        <v>50</v>
      </c>
      <c r="CS113" s="38"/>
      <c r="CT113" s="66" t="s">
        <v>21</v>
      </c>
      <c r="CU113" s="38"/>
      <c r="CV113" s="38"/>
      <c r="CW113" s="145" t="s">
        <v>41</v>
      </c>
      <c r="CX113" s="146"/>
      <c r="CY113" s="147"/>
      <c r="CZ113" s="38"/>
      <c r="DA113" s="38"/>
      <c r="DB113" s="151" t="s">
        <v>261</v>
      </c>
      <c r="DC113" s="38"/>
      <c r="DD113" s="38"/>
      <c r="DE113" s="38"/>
      <c r="DF113" s="38"/>
      <c r="DG113" s="38"/>
      <c r="DH113" s="38"/>
      <c r="DI113" s="38" t="s">
        <v>316</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268"/>
      <c r="B114" s="281"/>
      <c r="C114" s="42"/>
      <c r="D114" s="271"/>
      <c r="E114" s="96"/>
      <c r="F114" s="97"/>
      <c r="G114" s="99"/>
      <c r="H114" s="101"/>
      <c r="I114" s="274"/>
      <c r="J114" s="222" t="s">
        <v>327</v>
      </c>
      <c r="K114" s="274"/>
      <c r="L114" s="202"/>
      <c r="M114" s="278"/>
      <c r="N114" s="278"/>
      <c r="O114" s="415"/>
      <c r="P114" s="418"/>
      <c r="Q114" s="284"/>
      <c r="R114" s="297"/>
      <c r="S114" s="336"/>
      <c r="T114" s="103"/>
      <c r="U114" s="133"/>
      <c r="V114" s="339"/>
      <c r="W114" s="340"/>
      <c r="X114" s="341"/>
      <c r="Y114" s="411"/>
      <c r="Z114" s="412"/>
      <c r="AA114" s="412"/>
      <c r="AB114" s="412"/>
      <c r="AC114" s="413"/>
      <c r="AD114"/>
      <c r="AE114" s="291"/>
      <c r="AF114" s="338"/>
      <c r="AG114" s="290"/>
      <c r="AH114" s="290"/>
      <c r="AI114" s="290"/>
      <c r="AJ114" s="290"/>
      <c r="AK114" s="293"/>
      <c r="AL114" s="293"/>
      <c r="AM114" s="293"/>
      <c r="AN114" s="297"/>
      <c r="AO114" s="297"/>
      <c r="AP114" s="297"/>
      <c r="AQ114" s="303"/>
      <c r="AR114" s="217"/>
      <c r="AS114" s="217"/>
      <c r="AT114" s="217"/>
      <c r="AU114" s="217"/>
      <c r="AV114" s="216"/>
      <c r="AW114" s="103"/>
      <c r="AX114" s="103"/>
      <c r="AY114" s="103"/>
      <c r="AZ114" s="103"/>
      <c r="BA114" s="103"/>
      <c r="BB114" s="103"/>
      <c r="BC114" s="103"/>
      <c r="BD114" s="103"/>
      <c r="BE114" s="103"/>
      <c r="BF114" s="103"/>
      <c r="BG114" s="103"/>
      <c r="BH114" s="103"/>
      <c r="BI114" s="103"/>
      <c r="BJ114" s="103"/>
      <c r="BK114" s="103"/>
      <c r="BL114" s="103"/>
      <c r="BM114" s="103"/>
      <c r="BN114" s="103"/>
      <c r="BO114" s="103"/>
      <c r="BP114" s="261"/>
      <c r="BQ114" s="261"/>
      <c r="BR114" s="261"/>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212</v>
      </c>
      <c r="CM114" s="38"/>
      <c r="CN114" s="38" t="s">
        <v>8</v>
      </c>
      <c r="CO114" s="38"/>
      <c r="CP114" s="38"/>
      <c r="CQ114" s="38"/>
      <c r="CR114" s="63" t="s">
        <v>51</v>
      </c>
      <c r="CS114" s="38"/>
      <c r="CT114" s="66" t="s">
        <v>59</v>
      </c>
      <c r="CU114" s="38"/>
      <c r="CV114" s="38"/>
      <c r="CW114" s="148"/>
      <c r="CX114" s="149"/>
      <c r="CY114" s="150"/>
      <c r="CZ114" s="38"/>
      <c r="DA114" s="38"/>
      <c r="DB114" s="155" t="s">
        <v>262</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110.25" customHeight="1" thickBot="1" x14ac:dyDescent="0.25">
      <c r="A115" s="267"/>
      <c r="B115" s="281"/>
      <c r="C115" s="77"/>
      <c r="D115" s="270">
        <v>2</v>
      </c>
      <c r="E115" s="96"/>
      <c r="F115" s="97" t="s">
        <v>8</v>
      </c>
      <c r="G115" s="98"/>
      <c r="H115" s="101"/>
      <c r="I115" s="285">
        <v>7518</v>
      </c>
      <c r="J115" s="235" t="s">
        <v>348</v>
      </c>
      <c r="K115" s="273" t="s">
        <v>347</v>
      </c>
      <c r="L115" s="223" t="s">
        <v>350</v>
      </c>
      <c r="M115" s="276" t="s">
        <v>33</v>
      </c>
      <c r="N115" s="276" t="s">
        <v>36</v>
      </c>
      <c r="O115" s="414">
        <f>VLOOKUP(M115,'MATRIZ CALIFICACIÓN'!$B$10:$C$24,2,FALSE)</f>
        <v>4</v>
      </c>
      <c r="P115" s="417">
        <f>HLOOKUP(N115,'MATRIZ CALIFICACIÓN'!$D$8:$H$9,2,FALSE)</f>
        <v>4</v>
      </c>
      <c r="Q115" s="283">
        <f>VALUE(CONCATENATE(O115,P115))</f>
        <v>44</v>
      </c>
      <c r="R115" s="295" t="str">
        <f>VLOOKUP(Q115,'MATRIZ CALIFICACIÓN'!$D$58:$E$82,2,FALSE)</f>
        <v>EXTREMA</v>
      </c>
      <c r="S115" s="334" t="s">
        <v>64</v>
      </c>
      <c r="T115" s="236" t="s">
        <v>340</v>
      </c>
      <c r="U115" s="133" t="s">
        <v>246</v>
      </c>
      <c r="V115" s="426" t="s">
        <v>342</v>
      </c>
      <c r="W115" s="427"/>
      <c r="X115" s="428"/>
      <c r="Y115" s="408" t="s">
        <v>250</v>
      </c>
      <c r="Z115" s="409"/>
      <c r="AA115" s="409"/>
      <c r="AB115" s="409"/>
      <c r="AC115" s="410"/>
      <c r="AD115" s="187"/>
      <c r="AE115" s="36" t="str">
        <f t="shared" ref="AE115:AE120" si="0">IF(AD115="","",IF(AD115="PROBABILIDAD",SUM(W115+Z115+AC115),0))</f>
        <v/>
      </c>
      <c r="AF115" s="91" t="str">
        <f t="shared" ref="AF115:AF120" si="1">IF(AD115="","",IF(AD115="IMPACTO",SUM(W115+Z115+AC115),0))</f>
        <v/>
      </c>
      <c r="AG115" s="289">
        <f>IF(SUM(AE115:AE117),AVERAGEIF(AE115:AE117,"&gt;0",AE115:AE117),1)</f>
        <v>1</v>
      </c>
      <c r="AH115" s="289">
        <f>IF(SUM(AF115:AF117),AVERAGEIF(AF115:AF117,"&gt;0",AF115:AF117),1)</f>
        <v>1</v>
      </c>
      <c r="AI115" s="289">
        <f>IF(AND(AG115&gt;=0,AG115&lt;=50),0,IF(AND(AG115&gt;50,AG115&lt;76),1,2))</f>
        <v>0</v>
      </c>
      <c r="AJ115" s="289">
        <f>IF(AND(AH115&gt;=0,AH115&lt;=50),0,IF(AND(AH115&gt;50,AH115&lt;76),1,2))</f>
        <v>0</v>
      </c>
      <c r="AK115" s="292">
        <f>IF(AI115&lt;O115,O115-AI115,O115)</f>
        <v>4</v>
      </c>
      <c r="AL115" s="292">
        <f>IF(AJ115&lt;P115,P115-AJ115,P115)</f>
        <v>4</v>
      </c>
      <c r="AM115" s="292">
        <f>VALUE(CONCATENATE(AK63:AK115,AL115))</f>
        <v>44</v>
      </c>
      <c r="AN115" s="295" t="s">
        <v>51</v>
      </c>
      <c r="AO115" s="295" t="s">
        <v>59</v>
      </c>
      <c r="AP115" s="295" t="s">
        <v>262</v>
      </c>
      <c r="AQ115" s="287" t="s">
        <v>64</v>
      </c>
      <c r="AR115" s="237" t="s">
        <v>343</v>
      </c>
      <c r="AS115" s="225"/>
      <c r="AT115" s="233">
        <v>43465</v>
      </c>
      <c r="AU115" s="217" t="s">
        <v>336</v>
      </c>
      <c r="AV115" s="215" t="s">
        <v>330</v>
      </c>
      <c r="AW115" s="101"/>
      <c r="AX115" s="234" t="s">
        <v>337</v>
      </c>
      <c r="AY115" s="234" t="s">
        <v>44</v>
      </c>
      <c r="AZ115" s="101" t="s">
        <v>82</v>
      </c>
      <c r="BA115" s="101" t="s">
        <v>85</v>
      </c>
      <c r="BB115" s="234" t="s">
        <v>44</v>
      </c>
      <c r="BC115" s="234" t="s">
        <v>44</v>
      </c>
      <c r="BD115" s="234" t="s">
        <v>337</v>
      </c>
      <c r="BE115" s="234" t="s">
        <v>44</v>
      </c>
      <c r="BF115" s="101" t="s">
        <v>82</v>
      </c>
      <c r="BG115" s="101" t="s">
        <v>85</v>
      </c>
      <c r="BH115" s="234" t="s">
        <v>44</v>
      </c>
      <c r="BI115" s="234" t="s">
        <v>44</v>
      </c>
      <c r="BJ115" s="234" t="s">
        <v>371</v>
      </c>
      <c r="BK115" s="234" t="s">
        <v>383</v>
      </c>
      <c r="BL115" s="101" t="s">
        <v>86</v>
      </c>
      <c r="BM115" s="101" t="s">
        <v>85</v>
      </c>
      <c r="BN115" s="234" t="s">
        <v>44</v>
      </c>
      <c r="BO115" s="234" t="s">
        <v>44</v>
      </c>
      <c r="BP115" s="260"/>
      <c r="BQ115" s="260"/>
      <c r="BR115" s="260"/>
      <c r="BS115" s="38"/>
      <c r="BT115" s="38"/>
      <c r="BU115" s="38"/>
      <c r="BV115" s="38"/>
      <c r="BW115" s="38"/>
      <c r="BX115" s="38"/>
      <c r="BY115" s="38"/>
      <c r="BZ115" s="38" t="s">
        <v>93</v>
      </c>
      <c r="CA115" s="38" t="s">
        <v>93</v>
      </c>
      <c r="CB115" s="38"/>
      <c r="CC115" s="38"/>
      <c r="CD115" s="38"/>
      <c r="CE115" s="38"/>
      <c r="CF115" s="38"/>
      <c r="CG115" s="38"/>
      <c r="CH115" s="38"/>
      <c r="CI115" s="38"/>
      <c r="CJ115" s="38" t="s">
        <v>64</v>
      </c>
      <c r="CK115" s="38"/>
      <c r="CL115" s="38" t="s">
        <v>213</v>
      </c>
      <c r="CM115" s="38"/>
      <c r="CN115" s="38" t="s">
        <v>80</v>
      </c>
      <c r="CO115" s="38"/>
      <c r="CP115" s="38"/>
      <c r="CQ115" s="38"/>
      <c r="CR115" s="38"/>
      <c r="CS115" s="38"/>
      <c r="CT115" s="38"/>
      <c r="CU115" s="38"/>
      <c r="CV115" s="38"/>
      <c r="CW115" s="152"/>
      <c r="CX115" s="153"/>
      <c r="CY115" s="154"/>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117" customHeight="1" thickBot="1" x14ac:dyDescent="0.25">
      <c r="A116" s="268"/>
      <c r="B116" s="281"/>
      <c r="C116" s="78"/>
      <c r="D116" s="271"/>
      <c r="E116" s="96"/>
      <c r="F116" s="97" t="s">
        <v>8</v>
      </c>
      <c r="G116" s="99"/>
      <c r="H116" s="101"/>
      <c r="I116" s="286"/>
      <c r="J116" s="235" t="s">
        <v>338</v>
      </c>
      <c r="K116" s="274"/>
      <c r="L116" s="224" t="s">
        <v>352</v>
      </c>
      <c r="M116" s="277"/>
      <c r="N116" s="277"/>
      <c r="O116" s="415"/>
      <c r="P116" s="418"/>
      <c r="Q116" s="284"/>
      <c r="R116" s="296"/>
      <c r="S116" s="335"/>
      <c r="T116" s="236" t="s">
        <v>349</v>
      </c>
      <c r="U116" s="133" t="s">
        <v>246</v>
      </c>
      <c r="V116" s="426" t="s">
        <v>342</v>
      </c>
      <c r="W116" s="427"/>
      <c r="X116" s="428"/>
      <c r="Y116" s="411"/>
      <c r="Z116" s="412"/>
      <c r="AA116" s="412"/>
      <c r="AB116" s="412"/>
      <c r="AC116" s="413"/>
      <c r="AD116" s="188"/>
      <c r="AE116" s="36" t="str">
        <f t="shared" si="0"/>
        <v/>
      </c>
      <c r="AF116" s="91" t="str">
        <f t="shared" si="1"/>
        <v/>
      </c>
      <c r="AG116" s="290"/>
      <c r="AH116" s="290"/>
      <c r="AI116" s="290"/>
      <c r="AJ116" s="290"/>
      <c r="AK116" s="293"/>
      <c r="AL116" s="293"/>
      <c r="AM116" s="293"/>
      <c r="AN116" s="296"/>
      <c r="AO116" s="296"/>
      <c r="AP116" s="296"/>
      <c r="AQ116" s="288"/>
      <c r="AR116" s="237" t="s">
        <v>344</v>
      </c>
      <c r="AS116" s="102"/>
      <c r="AT116" s="233">
        <v>43465</v>
      </c>
      <c r="AU116" s="217" t="s">
        <v>336</v>
      </c>
      <c r="AV116" s="215" t="s">
        <v>330</v>
      </c>
      <c r="AW116" s="102"/>
      <c r="AX116" s="234" t="s">
        <v>337</v>
      </c>
      <c r="AY116" s="234" t="s">
        <v>44</v>
      </c>
      <c r="AZ116" s="101" t="s">
        <v>82</v>
      </c>
      <c r="BA116" s="102" t="s">
        <v>85</v>
      </c>
      <c r="BB116" s="234" t="s">
        <v>44</v>
      </c>
      <c r="BC116" s="234" t="s">
        <v>44</v>
      </c>
      <c r="BD116" s="234" t="s">
        <v>337</v>
      </c>
      <c r="BE116" s="234" t="s">
        <v>44</v>
      </c>
      <c r="BF116" s="101" t="s">
        <v>82</v>
      </c>
      <c r="BG116" s="102" t="s">
        <v>85</v>
      </c>
      <c r="BH116" s="234" t="s">
        <v>44</v>
      </c>
      <c r="BI116" s="234" t="s">
        <v>44</v>
      </c>
      <c r="BJ116" s="241" t="s">
        <v>372</v>
      </c>
      <c r="BK116" s="234" t="s">
        <v>384</v>
      </c>
      <c r="BL116" s="101" t="s">
        <v>86</v>
      </c>
      <c r="BM116" s="102" t="s">
        <v>85</v>
      </c>
      <c r="BN116" s="234" t="s">
        <v>44</v>
      </c>
      <c r="BO116" s="234" t="s">
        <v>44</v>
      </c>
      <c r="BP116" s="261"/>
      <c r="BQ116" s="261"/>
      <c r="BR116" s="261"/>
      <c r="BS116" s="38"/>
      <c r="BT116" s="38"/>
      <c r="BU116" s="38"/>
      <c r="BV116" s="38"/>
      <c r="BW116" s="38"/>
      <c r="BX116" s="38"/>
      <c r="BY116" s="38"/>
      <c r="BZ116" s="38" t="s">
        <v>302</v>
      </c>
      <c r="CA116" s="38" t="s">
        <v>68</v>
      </c>
      <c r="CB116" s="38"/>
      <c r="CC116" s="38"/>
      <c r="CD116" s="38"/>
      <c r="CE116" s="38"/>
      <c r="CF116" s="38"/>
      <c r="CG116" s="38"/>
      <c r="CH116" s="38"/>
      <c r="CI116" s="38"/>
      <c r="CJ116" s="38" t="s">
        <v>65</v>
      </c>
      <c r="CK116" s="38"/>
      <c r="CL116" s="38"/>
      <c r="CM116" s="38"/>
      <c r="CN116" s="38" t="s">
        <v>215</v>
      </c>
      <c r="CO116" s="38"/>
      <c r="CP116" s="38"/>
      <c r="CQ116" s="38"/>
      <c r="CR116" s="38"/>
      <c r="CS116" s="38"/>
      <c r="CT116" s="38"/>
      <c r="CU116" s="38"/>
      <c r="CV116" s="38"/>
      <c r="CW116" s="155" t="s">
        <v>43</v>
      </c>
      <c r="CX116" s="156"/>
      <c r="CY116" s="157"/>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05.75" customHeight="1" thickBot="1" x14ac:dyDescent="0.25">
      <c r="A117" s="268"/>
      <c r="B117" s="281"/>
      <c r="C117" s="78"/>
      <c r="D117" s="271"/>
      <c r="E117" s="96"/>
      <c r="F117" s="97" t="s">
        <v>8</v>
      </c>
      <c r="G117" s="99"/>
      <c r="H117" s="101"/>
      <c r="I117" s="286"/>
      <c r="J117" s="235" t="s">
        <v>339</v>
      </c>
      <c r="K117" s="274"/>
      <c r="L117" s="202" t="s">
        <v>351</v>
      </c>
      <c r="M117" s="277"/>
      <c r="N117" s="277"/>
      <c r="O117" s="415"/>
      <c r="P117" s="418"/>
      <c r="Q117" s="284"/>
      <c r="R117" s="296"/>
      <c r="S117" s="335"/>
      <c r="T117" s="236" t="s">
        <v>341</v>
      </c>
      <c r="U117" s="133" t="s">
        <v>246</v>
      </c>
      <c r="V117" s="426" t="s">
        <v>342</v>
      </c>
      <c r="W117" s="427"/>
      <c r="X117" s="428"/>
      <c r="Y117" s="411"/>
      <c r="Z117" s="412"/>
      <c r="AA117" s="412"/>
      <c r="AB117" s="412"/>
      <c r="AC117" s="413"/>
      <c r="AD117" s="188"/>
      <c r="AE117" s="239" t="str">
        <f t="shared" si="0"/>
        <v/>
      </c>
      <c r="AF117" s="240" t="str">
        <f t="shared" si="1"/>
        <v/>
      </c>
      <c r="AG117" s="290"/>
      <c r="AH117" s="290"/>
      <c r="AI117" s="290"/>
      <c r="AJ117" s="290"/>
      <c r="AK117" s="293"/>
      <c r="AL117" s="293"/>
      <c r="AM117" s="293"/>
      <c r="AN117" s="296"/>
      <c r="AO117" s="296"/>
      <c r="AP117" s="296"/>
      <c r="AQ117" s="288"/>
      <c r="AR117" s="237" t="s">
        <v>345</v>
      </c>
      <c r="AS117" s="103"/>
      <c r="AT117" s="233">
        <v>43465</v>
      </c>
      <c r="AU117" s="217" t="s">
        <v>336</v>
      </c>
      <c r="AV117" s="103" t="s">
        <v>346</v>
      </c>
      <c r="AW117" s="103"/>
      <c r="AX117" s="234" t="s">
        <v>337</v>
      </c>
      <c r="AY117" s="234" t="s">
        <v>44</v>
      </c>
      <c r="AZ117" s="101" t="s">
        <v>82</v>
      </c>
      <c r="BA117" s="103" t="s">
        <v>85</v>
      </c>
      <c r="BB117" s="234" t="s">
        <v>44</v>
      </c>
      <c r="BC117" s="234" t="s">
        <v>44</v>
      </c>
      <c r="BD117" s="234" t="s">
        <v>337</v>
      </c>
      <c r="BE117" s="234" t="s">
        <v>44</v>
      </c>
      <c r="BF117" s="101" t="s">
        <v>82</v>
      </c>
      <c r="BG117" s="103" t="s">
        <v>85</v>
      </c>
      <c r="BH117" s="234" t="s">
        <v>44</v>
      </c>
      <c r="BI117" s="234" t="s">
        <v>44</v>
      </c>
      <c r="BJ117" s="242" t="s">
        <v>373</v>
      </c>
      <c r="BK117" s="234" t="s">
        <v>385</v>
      </c>
      <c r="BL117" s="101" t="s">
        <v>86</v>
      </c>
      <c r="BM117" s="103" t="s">
        <v>85</v>
      </c>
      <c r="BN117" s="234" t="s">
        <v>44</v>
      </c>
      <c r="BO117" s="234" t="s">
        <v>44</v>
      </c>
      <c r="BP117" s="261"/>
      <c r="BQ117" s="261"/>
      <c r="BR117" s="261"/>
      <c r="BS117" s="38"/>
      <c r="BT117" s="38"/>
      <c r="BU117" s="38"/>
      <c r="BV117" s="38"/>
      <c r="BW117" s="38"/>
      <c r="BX117" s="38"/>
      <c r="BY117" s="38"/>
      <c r="BZ117" s="38" t="s">
        <v>303</v>
      </c>
      <c r="CA117" s="38" t="s">
        <v>5</v>
      </c>
      <c r="CB117" s="38"/>
      <c r="CC117" s="38"/>
      <c r="CD117" s="38"/>
      <c r="CE117" s="38"/>
      <c r="CF117" s="38"/>
      <c r="CG117" s="38"/>
      <c r="CH117" s="38"/>
      <c r="CI117" s="38"/>
      <c r="CJ117" s="38" t="s">
        <v>119</v>
      </c>
      <c r="CK117" s="38"/>
      <c r="CL117" s="38"/>
      <c r="CM117" s="38"/>
      <c r="CN117" s="38"/>
      <c r="CO117" s="38"/>
      <c r="CP117" s="38"/>
      <c r="CQ117" s="38"/>
      <c r="CR117" s="38"/>
      <c r="CS117" s="38"/>
      <c r="CT117" s="38"/>
      <c r="CU117" s="38"/>
      <c r="CV117" s="38"/>
      <c r="CW117" s="158"/>
      <c r="CX117" s="159"/>
      <c r="CY117" s="160"/>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84.75" customHeight="1" thickBot="1" x14ac:dyDescent="0.25">
      <c r="A118" s="267"/>
      <c r="B118" s="281"/>
      <c r="C118" s="77"/>
      <c r="D118" s="270">
        <v>3</v>
      </c>
      <c r="E118" s="96"/>
      <c r="F118" s="97" t="s">
        <v>8</v>
      </c>
      <c r="G118" s="98" t="s">
        <v>200</v>
      </c>
      <c r="H118" s="101"/>
      <c r="I118" s="273">
        <v>7518</v>
      </c>
      <c r="J118" s="220" t="s">
        <v>359</v>
      </c>
      <c r="K118" s="273" t="s">
        <v>357</v>
      </c>
      <c r="L118" s="202" t="s">
        <v>375</v>
      </c>
      <c r="M118" s="276" t="s">
        <v>33</v>
      </c>
      <c r="N118" s="276" t="s">
        <v>36</v>
      </c>
      <c r="O118" s="414">
        <f>VLOOKUP(M118,'MATRIZ CALIFICACIÓN'!$B$10:$C$24,2,FALSE)</f>
        <v>4</v>
      </c>
      <c r="P118" s="417">
        <f>HLOOKUP(N118,'MATRIZ CALIFICACIÓN'!$D$8:$H$9,2,FALSE)</f>
        <v>4</v>
      </c>
      <c r="Q118" s="283">
        <f>VALUE(CONCATENATE(O118,P118))</f>
        <v>44</v>
      </c>
      <c r="R118" s="295" t="str">
        <f>VLOOKUP(Q118,'MATRIZ CALIFICACIÓN'!$D$58:$E$82,2,FALSE)</f>
        <v>EXTREMA</v>
      </c>
      <c r="S118" s="334" t="s">
        <v>64</v>
      </c>
      <c r="T118" s="101" t="s">
        <v>362</v>
      </c>
      <c r="U118" s="133" t="s">
        <v>246</v>
      </c>
      <c r="V118" s="423" t="s">
        <v>370</v>
      </c>
      <c r="W118" s="424"/>
      <c r="X118" s="425"/>
      <c r="Y118" s="408" t="s">
        <v>250</v>
      </c>
      <c r="Z118" s="409"/>
      <c r="AA118" s="409"/>
      <c r="AB118" s="409"/>
      <c r="AC118" s="410"/>
      <c r="AD118" s="187"/>
      <c r="AE118" s="36" t="str">
        <f t="shared" si="0"/>
        <v/>
      </c>
      <c r="AF118" s="91" t="str">
        <f t="shared" si="1"/>
        <v/>
      </c>
      <c r="AG118" s="289">
        <f>IF(SUM(AE118:AE122),AVERAGEIF(AE118:AE122,"&gt;0",AE118:AE122),1)</f>
        <v>1</v>
      </c>
      <c r="AH118" s="289">
        <f>IF(SUM(AF118:AF122),AVERAGEIF(AF118:AF122,"&gt;0",AF118:AF122),1)</f>
        <v>1</v>
      </c>
      <c r="AI118" s="289">
        <f>IF(AND(AG118&gt;=0,AG118&lt;=50),0,IF(AND(AG118&gt;50,AG118&lt;76),1,2))</f>
        <v>0</v>
      </c>
      <c r="AJ118" s="289">
        <f>IF(AND(AH118&gt;=0,AH118&lt;=50),0,IF(AND(AH118&gt;50,AH118&lt;76),1,2))</f>
        <v>0</v>
      </c>
      <c r="AK118" s="292">
        <f>IF(AI118&lt;O118,O118-AI118,O118)</f>
        <v>4</v>
      </c>
      <c r="AL118" s="292">
        <f>IF(AJ118&lt;P118,P118-AJ118,P118)</f>
        <v>4</v>
      </c>
      <c r="AM118" s="292">
        <f>VALUE(CONCATENATE(AK68:AK118,AL118))</f>
        <v>44</v>
      </c>
      <c r="AN118" s="295" t="s">
        <v>51</v>
      </c>
      <c r="AO118" s="295" t="s">
        <v>59</v>
      </c>
      <c r="AP118" s="295" t="s">
        <v>262</v>
      </c>
      <c r="AQ118" s="287" t="s">
        <v>64</v>
      </c>
      <c r="AR118" s="101" t="s">
        <v>355</v>
      </c>
      <c r="AS118" s="226"/>
      <c r="AT118" s="233">
        <v>43465</v>
      </c>
      <c r="AU118" s="217" t="s">
        <v>336</v>
      </c>
      <c r="AV118" s="215" t="s">
        <v>330</v>
      </c>
      <c r="AW118" s="101"/>
      <c r="AX118" s="234" t="s">
        <v>337</v>
      </c>
      <c r="AY118" s="234" t="s">
        <v>44</v>
      </c>
      <c r="AZ118" s="101" t="s">
        <v>82</v>
      </c>
      <c r="BA118" s="101" t="s">
        <v>85</v>
      </c>
      <c r="BB118" s="234" t="s">
        <v>44</v>
      </c>
      <c r="BC118" s="234" t="s">
        <v>44</v>
      </c>
      <c r="BD118" s="234" t="s">
        <v>337</v>
      </c>
      <c r="BE118" s="234" t="s">
        <v>44</v>
      </c>
      <c r="BF118" s="101" t="s">
        <v>82</v>
      </c>
      <c r="BG118" s="101" t="s">
        <v>85</v>
      </c>
      <c r="BH118" s="234" t="s">
        <v>44</v>
      </c>
      <c r="BI118" s="234" t="s">
        <v>44</v>
      </c>
      <c r="BJ118" s="234" t="s">
        <v>376</v>
      </c>
      <c r="BK118" s="234" t="s">
        <v>388</v>
      </c>
      <c r="BL118" s="101" t="s">
        <v>86</v>
      </c>
      <c r="BM118" s="101" t="s">
        <v>85</v>
      </c>
      <c r="BN118" s="234" t="s">
        <v>44</v>
      </c>
      <c r="BO118" s="234" t="s">
        <v>44</v>
      </c>
      <c r="BP118" s="260"/>
      <c r="BQ118" s="260"/>
      <c r="BR118" s="260"/>
      <c r="BS118" s="38"/>
      <c r="BT118" s="38"/>
      <c r="BU118" s="38"/>
      <c r="BV118" s="38"/>
      <c r="BW118" s="38"/>
      <c r="BX118" s="38"/>
      <c r="BY118" s="38"/>
      <c r="BZ118" s="38"/>
      <c r="CA118" s="38" t="s">
        <v>103</v>
      </c>
      <c r="CB118" s="38"/>
      <c r="CC118" s="38"/>
      <c r="CD118" s="38"/>
      <c r="CE118" s="38"/>
      <c r="CF118" s="38"/>
      <c r="CG118" s="38"/>
      <c r="CH118" s="38"/>
      <c r="CI118" s="38"/>
      <c r="CJ118" s="38" t="s">
        <v>64</v>
      </c>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56.25" customHeight="1" thickBot="1" x14ac:dyDescent="0.25">
      <c r="A119" s="268"/>
      <c r="B119" s="281"/>
      <c r="C119" s="78"/>
      <c r="D119" s="271"/>
      <c r="E119" s="96" t="s">
        <v>212</v>
      </c>
      <c r="F119" s="97" t="s">
        <v>8</v>
      </c>
      <c r="G119" s="99"/>
      <c r="H119" s="101"/>
      <c r="I119" s="274"/>
      <c r="J119" s="221" t="s">
        <v>360</v>
      </c>
      <c r="K119" s="274"/>
      <c r="L119" s="224" t="s">
        <v>358</v>
      </c>
      <c r="M119" s="277"/>
      <c r="N119" s="277"/>
      <c r="O119" s="415"/>
      <c r="P119" s="418"/>
      <c r="Q119" s="284"/>
      <c r="R119" s="296"/>
      <c r="S119" s="335"/>
      <c r="T119" s="102" t="s">
        <v>363</v>
      </c>
      <c r="U119" s="133" t="s">
        <v>246</v>
      </c>
      <c r="V119" s="339" t="s">
        <v>354</v>
      </c>
      <c r="W119" s="340"/>
      <c r="X119" s="341"/>
      <c r="Y119" s="411"/>
      <c r="Z119" s="412"/>
      <c r="AA119" s="412"/>
      <c r="AB119" s="412"/>
      <c r="AC119" s="413"/>
      <c r="AD119" s="188"/>
      <c r="AE119" s="36" t="str">
        <f t="shared" si="0"/>
        <v/>
      </c>
      <c r="AF119" s="91" t="str">
        <f t="shared" si="1"/>
        <v/>
      </c>
      <c r="AG119" s="290"/>
      <c r="AH119" s="290"/>
      <c r="AI119" s="290"/>
      <c r="AJ119" s="290"/>
      <c r="AK119" s="293"/>
      <c r="AL119" s="293"/>
      <c r="AM119" s="293"/>
      <c r="AN119" s="296"/>
      <c r="AO119" s="296"/>
      <c r="AP119" s="296"/>
      <c r="AQ119" s="288"/>
      <c r="AR119" s="237" t="s">
        <v>366</v>
      </c>
      <c r="AS119" s="102"/>
      <c r="AT119" s="233">
        <v>43465</v>
      </c>
      <c r="AU119" s="217" t="s">
        <v>336</v>
      </c>
      <c r="AV119" s="103" t="s">
        <v>356</v>
      </c>
      <c r="AW119" s="102"/>
      <c r="AX119" s="234" t="s">
        <v>337</v>
      </c>
      <c r="AY119" s="234" t="s">
        <v>44</v>
      </c>
      <c r="AZ119" s="101" t="s">
        <v>82</v>
      </c>
      <c r="BA119" s="102" t="s">
        <v>85</v>
      </c>
      <c r="BB119" s="234" t="s">
        <v>44</v>
      </c>
      <c r="BC119" s="234" t="s">
        <v>44</v>
      </c>
      <c r="BD119" s="234" t="s">
        <v>337</v>
      </c>
      <c r="BE119" s="234" t="s">
        <v>44</v>
      </c>
      <c r="BF119" s="101" t="s">
        <v>82</v>
      </c>
      <c r="BG119" s="102" t="s">
        <v>85</v>
      </c>
      <c r="BH119" s="234" t="s">
        <v>44</v>
      </c>
      <c r="BI119" s="234" t="s">
        <v>44</v>
      </c>
      <c r="BJ119" s="234" t="s">
        <v>377</v>
      </c>
      <c r="BK119" s="234" t="s">
        <v>386</v>
      </c>
      <c r="BL119" s="101" t="s">
        <v>86</v>
      </c>
      <c r="BM119" s="102" t="s">
        <v>85</v>
      </c>
      <c r="BN119" s="234" t="s">
        <v>44</v>
      </c>
      <c r="BO119" s="234" t="s">
        <v>44</v>
      </c>
      <c r="BP119" s="261"/>
      <c r="BQ119" s="261"/>
      <c r="BR119" s="261"/>
      <c r="BS119" s="38"/>
      <c r="BT119" s="38"/>
      <c r="BU119" s="38"/>
      <c r="BV119" s="38"/>
      <c r="BW119" s="38"/>
      <c r="BX119" s="38"/>
      <c r="BY119" s="38"/>
      <c r="BZ119" s="38"/>
      <c r="CA119" s="38" t="s">
        <v>68</v>
      </c>
      <c r="CB119" s="38"/>
      <c r="CC119" s="38"/>
      <c r="CD119" s="38"/>
      <c r="CE119" s="38"/>
      <c r="CF119" s="38"/>
      <c r="CG119" s="38"/>
      <c r="CH119" s="38"/>
      <c r="CI119" s="38"/>
      <c r="CJ119" s="38" t="s">
        <v>65</v>
      </c>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6.75" customHeight="1" thickBot="1" x14ac:dyDescent="0.25">
      <c r="A120" s="268"/>
      <c r="B120" s="281"/>
      <c r="C120" s="78"/>
      <c r="D120" s="271"/>
      <c r="E120" s="96" t="s">
        <v>211</v>
      </c>
      <c r="F120" s="97" t="s">
        <v>184</v>
      </c>
      <c r="G120" s="99" t="s">
        <v>200</v>
      </c>
      <c r="H120" s="101"/>
      <c r="I120" s="274"/>
      <c r="J120" s="221" t="s">
        <v>361</v>
      </c>
      <c r="K120" s="274"/>
      <c r="L120" s="224" t="s">
        <v>324</v>
      </c>
      <c r="M120" s="277"/>
      <c r="N120" s="277"/>
      <c r="O120" s="415"/>
      <c r="P120" s="418"/>
      <c r="Q120" s="284"/>
      <c r="R120" s="296"/>
      <c r="S120" s="335"/>
      <c r="T120" s="103" t="s">
        <v>364</v>
      </c>
      <c r="U120" s="133" t="s">
        <v>246</v>
      </c>
      <c r="V120" s="423" t="s">
        <v>353</v>
      </c>
      <c r="W120" s="424"/>
      <c r="X120" s="425"/>
      <c r="Y120" s="411"/>
      <c r="Z120" s="412"/>
      <c r="AA120" s="412"/>
      <c r="AB120" s="412"/>
      <c r="AC120" s="413"/>
      <c r="AD120" s="188"/>
      <c r="AE120" s="289" t="str">
        <f t="shared" si="0"/>
        <v/>
      </c>
      <c r="AF120" s="337" t="str">
        <f t="shared" si="1"/>
        <v/>
      </c>
      <c r="AG120" s="290"/>
      <c r="AH120" s="290"/>
      <c r="AI120" s="290"/>
      <c r="AJ120" s="290"/>
      <c r="AK120" s="293"/>
      <c r="AL120" s="293"/>
      <c r="AM120" s="293"/>
      <c r="AN120" s="296"/>
      <c r="AO120" s="296"/>
      <c r="AP120" s="296"/>
      <c r="AQ120" s="288"/>
      <c r="AR120" s="103" t="s">
        <v>367</v>
      </c>
      <c r="AS120" s="103"/>
      <c r="AT120" s="233">
        <v>43465</v>
      </c>
      <c r="AU120" s="217" t="s">
        <v>336</v>
      </c>
      <c r="AV120" s="103" t="s">
        <v>365</v>
      </c>
      <c r="AW120" s="103"/>
      <c r="AX120" s="234" t="s">
        <v>337</v>
      </c>
      <c r="AY120" s="234" t="s">
        <v>44</v>
      </c>
      <c r="AZ120" s="101" t="s">
        <v>82</v>
      </c>
      <c r="BA120" s="103" t="s">
        <v>85</v>
      </c>
      <c r="BB120" s="234" t="s">
        <v>44</v>
      </c>
      <c r="BC120" s="234" t="s">
        <v>44</v>
      </c>
      <c r="BD120" s="234" t="s">
        <v>337</v>
      </c>
      <c r="BE120" s="234" t="s">
        <v>44</v>
      </c>
      <c r="BF120" s="101" t="s">
        <v>82</v>
      </c>
      <c r="BG120" s="103" t="s">
        <v>85</v>
      </c>
      <c r="BH120" s="234" t="s">
        <v>44</v>
      </c>
      <c r="BI120" s="234" t="s">
        <v>44</v>
      </c>
      <c r="BJ120" s="234" t="s">
        <v>378</v>
      </c>
      <c r="BK120" s="234" t="s">
        <v>387</v>
      </c>
      <c r="BL120" s="101" t="s">
        <v>86</v>
      </c>
      <c r="BM120" s="103" t="s">
        <v>85</v>
      </c>
      <c r="BN120" s="234" t="s">
        <v>44</v>
      </c>
      <c r="BO120" s="234" t="s">
        <v>44</v>
      </c>
      <c r="BP120" s="261"/>
      <c r="BQ120" s="261"/>
      <c r="BR120" s="261"/>
      <c r="BS120" s="38"/>
      <c r="BT120" s="38"/>
      <c r="BU120" s="38"/>
      <c r="BV120" s="38"/>
      <c r="BW120" s="38"/>
      <c r="BX120" s="38"/>
      <c r="BY120" s="38"/>
      <c r="BZ120" s="38"/>
      <c r="CA120" s="38" t="s">
        <v>5</v>
      </c>
      <c r="CB120" s="38"/>
      <c r="CC120" s="38"/>
      <c r="CD120" s="38"/>
      <c r="CE120" s="38"/>
      <c r="CF120" s="38"/>
      <c r="CG120" s="38"/>
      <c r="CH120" s="38"/>
      <c r="CI120" s="38"/>
      <c r="CJ120" s="38" t="s">
        <v>119</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268"/>
      <c r="B121" s="281"/>
      <c r="C121" s="78"/>
      <c r="D121" s="271"/>
      <c r="E121" s="96"/>
      <c r="F121" s="97"/>
      <c r="G121" s="99"/>
      <c r="H121" s="101"/>
      <c r="I121" s="274"/>
      <c r="J121" s="103"/>
      <c r="K121" s="274"/>
      <c r="L121" s="103"/>
      <c r="M121" s="278"/>
      <c r="N121" s="278"/>
      <c r="O121" s="415"/>
      <c r="P121" s="418"/>
      <c r="Q121" s="284"/>
      <c r="R121" s="297"/>
      <c r="S121" s="336"/>
      <c r="T121" s="103"/>
      <c r="U121" s="133"/>
      <c r="V121" s="339"/>
      <c r="W121" s="340"/>
      <c r="X121" s="341"/>
      <c r="Y121" s="411"/>
      <c r="Z121" s="412"/>
      <c r="AA121" s="412"/>
      <c r="AB121" s="412"/>
      <c r="AC121" s="413"/>
      <c r="AD121" s="188"/>
      <c r="AE121" s="291"/>
      <c r="AF121" s="338"/>
      <c r="AG121" s="290"/>
      <c r="AH121" s="290"/>
      <c r="AI121" s="290"/>
      <c r="AJ121" s="290"/>
      <c r="AK121" s="293"/>
      <c r="AL121" s="293"/>
      <c r="AM121" s="293"/>
      <c r="AN121" s="297"/>
      <c r="AO121" s="297"/>
      <c r="AP121" s="297"/>
      <c r="AQ121" s="3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261"/>
      <c r="BQ121" s="261"/>
      <c r="BR121" s="261"/>
      <c r="BS121" s="38"/>
      <c r="BT121" s="38"/>
      <c r="BU121" s="38"/>
      <c r="BV121" s="38"/>
      <c r="BW121" s="38"/>
      <c r="BX121" s="38"/>
      <c r="BY121" s="38"/>
      <c r="BZ121" s="38"/>
      <c r="CA121" s="38" t="s">
        <v>6</v>
      </c>
      <c r="CB121" s="38"/>
      <c r="CC121" s="38"/>
      <c r="CD121" s="38"/>
      <c r="CE121" s="38"/>
      <c r="CF121" s="38"/>
      <c r="CG121" s="38"/>
      <c r="CH121" s="38"/>
      <c r="CI121" s="38"/>
      <c r="CJ121" s="38" t="s">
        <v>66</v>
      </c>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41.25" customHeight="1" thickBot="1" x14ac:dyDescent="0.25">
      <c r="A122" s="269"/>
      <c r="B122" s="281"/>
      <c r="C122" s="79"/>
      <c r="D122" s="272"/>
      <c r="E122" s="96"/>
      <c r="F122" s="97"/>
      <c r="G122" s="100"/>
      <c r="H122" s="101"/>
      <c r="I122" s="275"/>
      <c r="J122" s="104"/>
      <c r="K122" s="275"/>
      <c r="L122" s="104"/>
      <c r="M122" s="279"/>
      <c r="N122" s="279"/>
      <c r="O122" s="416"/>
      <c r="P122" s="419"/>
      <c r="Q122" s="429"/>
      <c r="R122" s="298"/>
      <c r="S122" s="433"/>
      <c r="T122" s="104"/>
      <c r="U122" s="133"/>
      <c r="V122" s="430"/>
      <c r="W122" s="431"/>
      <c r="X122" s="432"/>
      <c r="Y122" s="420"/>
      <c r="Z122" s="421"/>
      <c r="AA122" s="421"/>
      <c r="AB122" s="421"/>
      <c r="AC122" s="422"/>
      <c r="AD122" s="189"/>
      <c r="AE122" s="36" t="str">
        <f>IF(AD122="","",IF(AD122="PROBABILIDAD",SUM(W122+Z122+AC122),0))</f>
        <v/>
      </c>
      <c r="AF122" s="52" t="str">
        <f>IF(AD122="","",IF(AD122="IMPACTO",SUM(W122+Z122+AC122),0))</f>
        <v/>
      </c>
      <c r="AG122" s="291"/>
      <c r="AH122" s="291"/>
      <c r="AI122" s="291"/>
      <c r="AJ122" s="291"/>
      <c r="AK122" s="294"/>
      <c r="AL122" s="294"/>
      <c r="AM122" s="294"/>
      <c r="AN122" s="298"/>
      <c r="AO122" s="298"/>
      <c r="AP122" s="298"/>
      <c r="AQ122" s="3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452"/>
      <c r="BQ122" s="452"/>
      <c r="BR122" s="452"/>
      <c r="BS122" s="38"/>
      <c r="BT122" s="38"/>
      <c r="BU122" s="38"/>
      <c r="BV122" s="38"/>
      <c r="BW122" s="38"/>
      <c r="BX122" s="38"/>
      <c r="BY122" s="38"/>
      <c r="BZ122" s="38"/>
      <c r="CA122" s="38" t="s">
        <v>7</v>
      </c>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1.25" customHeight="1" thickBot="1" x14ac:dyDescent="0.25">
      <c r="A123" s="267"/>
      <c r="B123" s="281"/>
      <c r="C123" s="77"/>
      <c r="D123" s="270">
        <v>4</v>
      </c>
      <c r="E123" s="96"/>
      <c r="F123" s="97"/>
      <c r="G123" s="98"/>
      <c r="H123" s="101"/>
      <c r="I123" s="273"/>
      <c r="J123" s="101"/>
      <c r="K123" s="273"/>
      <c r="L123" s="202"/>
      <c r="M123" s="276"/>
      <c r="N123" s="276"/>
      <c r="O123" s="414" t="e">
        <f>VLOOKUP(M123,'MATRIZ CALIFICACIÓN'!$B$10:$C$24,2,FALSE)</f>
        <v>#N/A</v>
      </c>
      <c r="P123" s="417" t="e">
        <f>HLOOKUP(N123,'MATRIZ CALIFICACIÓN'!$D$8:$H$9,2,FALSE)</f>
        <v>#N/A</v>
      </c>
      <c r="Q123" s="283" t="e">
        <f>VALUE(CONCATENATE(O123,P123))</f>
        <v>#N/A</v>
      </c>
      <c r="R123" s="295" t="e">
        <f>VLOOKUP(Q123,'MATRIZ CALIFICACIÓN'!$D$58:$E$82,2,FALSE)</f>
        <v>#N/A</v>
      </c>
      <c r="S123" s="334"/>
      <c r="T123" s="101"/>
      <c r="U123" s="133"/>
      <c r="V123" s="423"/>
      <c r="W123" s="424"/>
      <c r="X123" s="425"/>
      <c r="Y123" s="408" t="s">
        <v>250</v>
      </c>
      <c r="Z123" s="409"/>
      <c r="AA123" s="409"/>
      <c r="AB123" s="409"/>
      <c r="AC123" s="410"/>
      <c r="AD123" s="187"/>
      <c r="AE123" s="36" t="str">
        <f>IF(AD123="","",IF(AD123="PROBABILIDAD",SUM(W123+Z123+AC123),0))</f>
        <v/>
      </c>
      <c r="AF123" s="91" t="str">
        <f>IF(AD123="","",IF(AD123="IMPACTO",SUM(W123+Z123+AC123),0))</f>
        <v/>
      </c>
      <c r="AG123" s="289">
        <f>IF(SUM(AE123:AE127),AVERAGEIF(AE123:AE127,"&gt;0",AE123:AE127),1)</f>
        <v>1</v>
      </c>
      <c r="AH123" s="289">
        <f>IF(SUM(AF123:AF127),AVERAGEIF(AF123:AF127,"&gt;0",AF123:AF127),1)</f>
        <v>1</v>
      </c>
      <c r="AI123" s="289">
        <f>IF(AND(AG123&gt;=0,AG123&lt;=50),0,IF(AND(AG123&gt;50,AG123&lt;76),1,2))</f>
        <v>0</v>
      </c>
      <c r="AJ123" s="289">
        <f>IF(AND(AH123&gt;=0,AH123&lt;=50),0,IF(AND(AH123&gt;50,AH123&lt;76),1,2))</f>
        <v>0</v>
      </c>
      <c r="AK123" s="292" t="e">
        <f>IF(AI123&lt;O123,O123-AI123,O123)</f>
        <v>#N/A</v>
      </c>
      <c r="AL123" s="292" t="e">
        <f>IF(AJ123&lt;P123,P123-AJ123,P123)</f>
        <v>#N/A</v>
      </c>
      <c r="AM123" s="292" t="e">
        <f>VALUE(CONCATENATE(AK73:AK123,AL123))</f>
        <v>#N/A</v>
      </c>
      <c r="AN123" s="295"/>
      <c r="AO123" s="295"/>
      <c r="AP123" s="295"/>
      <c r="AQ123" s="287"/>
      <c r="AR123" s="101"/>
      <c r="AS123" s="101"/>
      <c r="AT123" s="101"/>
      <c r="AU123" s="101"/>
      <c r="AV123" s="215"/>
      <c r="AW123" s="101"/>
      <c r="AX123" s="101"/>
      <c r="AY123" s="101"/>
      <c r="AZ123" s="101"/>
      <c r="BA123" s="101"/>
      <c r="BB123" s="101"/>
      <c r="BC123" s="101"/>
      <c r="BD123" s="101"/>
      <c r="BE123" s="101"/>
      <c r="BF123" s="101"/>
      <c r="BG123" s="101"/>
      <c r="BH123" s="101"/>
      <c r="BI123" s="101"/>
      <c r="BK123" s="101"/>
      <c r="BL123" s="101"/>
      <c r="BM123" s="101"/>
      <c r="BN123" s="101"/>
      <c r="BO123" s="101"/>
      <c r="BP123" s="260"/>
      <c r="BQ123" s="260"/>
      <c r="BR123" s="260"/>
      <c r="BS123" s="38"/>
      <c r="BT123" s="38"/>
      <c r="BU123" s="38"/>
      <c r="BV123" s="38"/>
      <c r="BW123" s="38"/>
      <c r="BX123" s="38"/>
      <c r="BY123" s="38"/>
      <c r="BZ123" s="38"/>
      <c r="CA123" s="38" t="s">
        <v>103</v>
      </c>
      <c r="CB123" s="38"/>
      <c r="CC123" s="38"/>
      <c r="CD123" s="38"/>
      <c r="CE123" s="38"/>
      <c r="CF123" s="38"/>
      <c r="CG123" s="38"/>
      <c r="CH123" s="38"/>
      <c r="CI123" s="38"/>
      <c r="CJ123" s="38" t="s">
        <v>64</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41.25" customHeight="1" thickBot="1" x14ac:dyDescent="0.25">
      <c r="A124" s="268"/>
      <c r="B124" s="281"/>
      <c r="C124" s="78"/>
      <c r="D124" s="271"/>
      <c r="E124" s="96"/>
      <c r="F124" s="97"/>
      <c r="G124" s="99"/>
      <c r="H124" s="101"/>
      <c r="I124" s="274"/>
      <c r="J124" s="102"/>
      <c r="K124" s="274"/>
      <c r="L124" s="202"/>
      <c r="M124" s="277"/>
      <c r="N124" s="277"/>
      <c r="O124" s="415"/>
      <c r="P124" s="418"/>
      <c r="Q124" s="284"/>
      <c r="R124" s="296"/>
      <c r="S124" s="335"/>
      <c r="T124" s="102"/>
      <c r="U124" s="133"/>
      <c r="V124" s="339"/>
      <c r="W124" s="340"/>
      <c r="X124" s="341"/>
      <c r="Y124" s="411"/>
      <c r="Z124" s="412"/>
      <c r="AA124" s="412"/>
      <c r="AB124" s="412"/>
      <c r="AC124" s="413"/>
      <c r="AD124" s="188"/>
      <c r="AE124" s="36" t="str">
        <f>IF(AD124="","",IF(AD124="PROBABILIDAD",SUM(W124+Z124+AC124),0))</f>
        <v/>
      </c>
      <c r="AF124" s="91" t="str">
        <f>IF(AD124="","",IF(AD124="IMPACTO",SUM(W124+Z124+AC124),0))</f>
        <v/>
      </c>
      <c r="AG124" s="290"/>
      <c r="AH124" s="290"/>
      <c r="AI124" s="290"/>
      <c r="AJ124" s="290"/>
      <c r="AK124" s="293"/>
      <c r="AL124" s="293"/>
      <c r="AM124" s="293"/>
      <c r="AN124" s="296"/>
      <c r="AO124" s="296"/>
      <c r="AP124" s="296"/>
      <c r="AQ124" s="288"/>
      <c r="AR124" s="102"/>
      <c r="AS124" s="102"/>
      <c r="AT124" s="102"/>
      <c r="AU124" s="102"/>
      <c r="AV124" s="102"/>
      <c r="AW124" s="102"/>
      <c r="AX124" s="102"/>
      <c r="AY124" s="102"/>
      <c r="AZ124" s="102"/>
      <c r="BA124" s="102"/>
      <c r="BB124" s="102"/>
      <c r="BC124" s="102"/>
      <c r="BD124" s="102"/>
      <c r="BE124" s="102"/>
      <c r="BF124" s="102"/>
      <c r="BG124" s="102"/>
      <c r="BH124" s="102"/>
      <c r="BI124" s="102"/>
      <c r="BJ124" s="234"/>
      <c r="BK124" s="102"/>
      <c r="BL124" s="102"/>
      <c r="BM124" s="102"/>
      <c r="BN124" s="102"/>
      <c r="BO124" s="102"/>
      <c r="BP124" s="261"/>
      <c r="BQ124" s="261"/>
      <c r="BR124" s="261"/>
      <c r="BS124" s="38"/>
      <c r="BT124" s="38"/>
      <c r="BU124" s="38"/>
      <c r="BV124" s="38"/>
      <c r="BW124" s="38"/>
      <c r="BX124" s="38"/>
      <c r="BY124" s="38"/>
      <c r="BZ124" s="38"/>
      <c r="CA124" s="38" t="s">
        <v>68</v>
      </c>
      <c r="CB124" s="38"/>
      <c r="CC124" s="38"/>
      <c r="CD124" s="38"/>
      <c r="CE124" s="38"/>
      <c r="CF124" s="38"/>
      <c r="CG124" s="38"/>
      <c r="CH124" s="38"/>
      <c r="CI124" s="38"/>
      <c r="CJ124" s="38" t="s">
        <v>65</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268"/>
      <c r="B125" s="281"/>
      <c r="C125" s="78"/>
      <c r="D125" s="271"/>
      <c r="E125" s="96"/>
      <c r="F125" s="97"/>
      <c r="G125" s="99"/>
      <c r="H125" s="101"/>
      <c r="I125" s="274"/>
      <c r="J125" s="202"/>
      <c r="K125" s="274"/>
      <c r="L125" s="202"/>
      <c r="M125" s="277"/>
      <c r="N125" s="277"/>
      <c r="O125" s="415"/>
      <c r="P125" s="418"/>
      <c r="Q125" s="284"/>
      <c r="R125" s="296"/>
      <c r="S125" s="335"/>
      <c r="T125" s="103"/>
      <c r="U125" s="133"/>
      <c r="V125" s="339"/>
      <c r="W125" s="340"/>
      <c r="X125" s="341"/>
      <c r="Y125" s="411"/>
      <c r="Z125" s="412"/>
      <c r="AA125" s="412"/>
      <c r="AB125" s="412"/>
      <c r="AC125" s="413"/>
      <c r="AD125" s="188"/>
      <c r="AE125" s="289" t="str">
        <f>IF(AD125="","",IF(AD125="PROBABILIDAD",SUM(W125+Z125+AC125),0))</f>
        <v/>
      </c>
      <c r="AF125" s="337" t="str">
        <f>IF(AD125="","",IF(AD125="IMPACTO",SUM(W125+Z125+AC125),0))</f>
        <v/>
      </c>
      <c r="AG125" s="290"/>
      <c r="AH125" s="290"/>
      <c r="AI125" s="290"/>
      <c r="AJ125" s="290"/>
      <c r="AK125" s="293"/>
      <c r="AL125" s="293"/>
      <c r="AM125" s="293"/>
      <c r="AN125" s="296"/>
      <c r="AO125" s="296"/>
      <c r="AP125" s="296"/>
      <c r="AQ125" s="288"/>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261"/>
      <c r="BQ125" s="261"/>
      <c r="BR125" s="261"/>
      <c r="BS125" s="38"/>
      <c r="BT125" s="38"/>
      <c r="BU125" s="38"/>
      <c r="BV125" s="38"/>
      <c r="BW125" s="38"/>
      <c r="BX125" s="38"/>
      <c r="BY125" s="38"/>
      <c r="BZ125" s="38"/>
      <c r="CA125" s="38" t="s">
        <v>5</v>
      </c>
      <c r="CB125" s="38"/>
      <c r="CC125" s="38"/>
      <c r="CD125" s="38"/>
      <c r="CE125" s="38"/>
      <c r="CF125" s="38"/>
      <c r="CG125" s="38"/>
      <c r="CH125" s="38"/>
      <c r="CI125" s="38"/>
      <c r="CJ125" s="38" t="s">
        <v>119</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268"/>
      <c r="B126" s="281"/>
      <c r="C126" s="78"/>
      <c r="D126" s="271"/>
      <c r="E126" s="96"/>
      <c r="F126" s="97"/>
      <c r="G126" s="99"/>
      <c r="H126" s="101"/>
      <c r="I126" s="274"/>
      <c r="J126" s="203"/>
      <c r="K126" s="274"/>
      <c r="L126" s="103"/>
      <c r="M126" s="278"/>
      <c r="N126" s="278"/>
      <c r="O126" s="415"/>
      <c r="P126" s="418"/>
      <c r="Q126" s="284"/>
      <c r="R126" s="297"/>
      <c r="S126" s="336"/>
      <c r="T126" s="103"/>
      <c r="U126" s="133"/>
      <c r="V126" s="339"/>
      <c r="W126" s="340"/>
      <c r="X126" s="341"/>
      <c r="Y126" s="411"/>
      <c r="Z126" s="412"/>
      <c r="AA126" s="412"/>
      <c r="AB126" s="412"/>
      <c r="AC126" s="413"/>
      <c r="AD126" s="188"/>
      <c r="AE126" s="291"/>
      <c r="AF126" s="338"/>
      <c r="AG126" s="290"/>
      <c r="AH126" s="290"/>
      <c r="AI126" s="290"/>
      <c r="AJ126" s="290"/>
      <c r="AK126" s="293"/>
      <c r="AL126" s="293"/>
      <c r="AM126" s="293"/>
      <c r="AN126" s="297"/>
      <c r="AO126" s="297"/>
      <c r="AP126" s="297"/>
      <c r="AQ126" s="303"/>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261"/>
      <c r="BQ126" s="261"/>
      <c r="BR126" s="261"/>
      <c r="BS126" s="38"/>
      <c r="BT126" s="38"/>
      <c r="BU126" s="38"/>
      <c r="BV126" s="38"/>
      <c r="BW126" s="38"/>
      <c r="BX126" s="38"/>
      <c r="BY126" s="38"/>
      <c r="BZ126" s="38"/>
      <c r="CA126" s="38" t="s">
        <v>6</v>
      </c>
      <c r="CB126" s="38"/>
      <c r="CC126" s="38"/>
      <c r="CD126" s="38"/>
      <c r="CE126" s="38"/>
      <c r="CF126" s="38"/>
      <c r="CG126" s="38"/>
      <c r="CH126" s="38"/>
      <c r="CI126" s="38"/>
      <c r="CJ126" s="38" t="s">
        <v>66</v>
      </c>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269"/>
      <c r="B127" s="281"/>
      <c r="C127" s="79"/>
      <c r="D127" s="272"/>
      <c r="E127" s="96"/>
      <c r="F127" s="97"/>
      <c r="G127" s="100"/>
      <c r="H127" s="101"/>
      <c r="I127" s="275"/>
      <c r="J127" s="203"/>
      <c r="K127" s="275"/>
      <c r="L127" s="104"/>
      <c r="M127" s="279"/>
      <c r="N127" s="279"/>
      <c r="O127" s="416"/>
      <c r="P127" s="419"/>
      <c r="Q127" s="429"/>
      <c r="R127" s="298"/>
      <c r="S127" s="433"/>
      <c r="T127" s="104"/>
      <c r="U127" s="133"/>
      <c r="V127" s="430"/>
      <c r="W127" s="431"/>
      <c r="X127" s="432"/>
      <c r="Y127" s="420"/>
      <c r="Z127" s="421"/>
      <c r="AA127" s="421"/>
      <c r="AB127" s="421"/>
      <c r="AC127" s="422"/>
      <c r="AD127" s="189"/>
      <c r="AE127" s="36" t="str">
        <f>IF(AD127="","",IF(AD127="PROBABILIDAD",SUM(W127+Z127+AC127),0))</f>
        <v/>
      </c>
      <c r="AF127" s="52" t="str">
        <f>IF(AD127="","",IF(AD127="IMPACTO",SUM(W127+Z127+AC127),0))</f>
        <v/>
      </c>
      <c r="AG127" s="291"/>
      <c r="AH127" s="291"/>
      <c r="AI127" s="291"/>
      <c r="AJ127" s="291"/>
      <c r="AK127" s="294"/>
      <c r="AL127" s="294"/>
      <c r="AM127" s="294"/>
      <c r="AN127" s="298"/>
      <c r="AO127" s="298"/>
      <c r="AP127" s="298"/>
      <c r="AQ127" s="3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452"/>
      <c r="BQ127" s="452"/>
      <c r="BR127" s="452"/>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52.5" customHeight="1" thickBot="1" x14ac:dyDescent="0.25">
      <c r="A128" s="267"/>
      <c r="B128" s="281"/>
      <c r="C128" s="77"/>
      <c r="D128" s="270">
        <v>5</v>
      </c>
      <c r="E128" s="96"/>
      <c r="F128" s="97"/>
      <c r="G128" s="98"/>
      <c r="H128" s="101"/>
      <c r="I128" s="273"/>
      <c r="J128" s="227"/>
      <c r="K128" s="273"/>
      <c r="L128" s="229"/>
      <c r="M128" s="276"/>
      <c r="N128" s="276"/>
      <c r="O128" s="414" t="e">
        <f>VLOOKUP(M128,'MATRIZ CALIFICACIÓN'!$B$10:$C$24,2,FALSE)</f>
        <v>#N/A</v>
      </c>
      <c r="P128" s="417" t="e">
        <f>HLOOKUP(N128,'MATRIZ CALIFICACIÓN'!$D$8:$H$9,2,FALSE)</f>
        <v>#N/A</v>
      </c>
      <c r="Q128" s="283" t="e">
        <f>VALUE(CONCATENATE(O128,P128))</f>
        <v>#N/A</v>
      </c>
      <c r="R128" s="295" t="e">
        <f>VLOOKUP(Q128,'MATRIZ CALIFICACIÓN'!$D$58:$E$82,2,FALSE)</f>
        <v>#N/A</v>
      </c>
      <c r="S128" s="334"/>
      <c r="T128" s="231"/>
      <c r="U128" s="133"/>
      <c r="V128" s="423"/>
      <c r="W128" s="424"/>
      <c r="X128" s="425"/>
      <c r="Y128" s="434" t="s">
        <v>250</v>
      </c>
      <c r="Z128" s="435"/>
      <c r="AA128" s="435"/>
      <c r="AB128" s="435"/>
      <c r="AC128" s="435"/>
      <c r="AD128" s="436"/>
      <c r="AE128" s="36" t="str">
        <f>IF(AD128="","",IF(AD128="PROBABILIDAD",SUM(W128+Z128+AC128),0))</f>
        <v/>
      </c>
      <c r="AF128" s="91" t="str">
        <f>IF(AD128="","",IF(AD128="IMPACTO",SUM(W128+Z128+AC128),0))</f>
        <v/>
      </c>
      <c r="AG128" s="289">
        <f>IF(SUM(AE128:AE132),AVERAGEIF(AE128:AE132,"&gt;0",AE128:AE132),1)</f>
        <v>1</v>
      </c>
      <c r="AH128" s="289">
        <f>IF(SUM(AF128:AF132),AVERAGEIF(AF128:AF132,"&gt;0",AF128:AF132),1)</f>
        <v>1</v>
      </c>
      <c r="AI128" s="289">
        <f>IF(AND(AG128&gt;=0,AG128&lt;=50),0,IF(AND(AG128&gt;50,AG128&lt;76),1,2))</f>
        <v>0</v>
      </c>
      <c r="AJ128" s="289">
        <f>IF(AND(AH128&gt;=0,AH128&lt;=50),0,IF(AND(AH128&gt;50,AH128&lt;76),1,2))</f>
        <v>0</v>
      </c>
      <c r="AK128" s="292" t="e">
        <f>IF(AI128&lt;O128,O128-AI128,O128)</f>
        <v>#N/A</v>
      </c>
      <c r="AL128" s="292" t="e">
        <f>IF(AJ128&lt;P128,P128-AJ128,P128)</f>
        <v>#N/A</v>
      </c>
      <c r="AM128" s="292" t="e">
        <f>VALUE(CONCATENATE(AK78:AK128,AL128))</f>
        <v>#N/A</v>
      </c>
      <c r="AN128" s="295"/>
      <c r="AO128" s="295"/>
      <c r="AP128" s="295"/>
      <c r="AQ128" s="287"/>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260"/>
      <c r="BQ128" s="260"/>
      <c r="BR128" s="260"/>
      <c r="BS128" s="38"/>
      <c r="BT128" s="38"/>
      <c r="BU128" s="38"/>
      <c r="BV128" s="38"/>
      <c r="BW128" s="38"/>
      <c r="BX128" s="38"/>
      <c r="BY128" s="38"/>
      <c r="BZ128" s="38"/>
      <c r="CA128" s="38" t="s">
        <v>103</v>
      </c>
      <c r="CB128" s="38"/>
      <c r="CC128" s="38"/>
      <c r="CD128" s="38"/>
      <c r="CE128" s="38"/>
      <c r="CF128" s="38"/>
      <c r="CG128" s="38"/>
      <c r="CH128" s="38"/>
      <c r="CI128" s="38"/>
      <c r="CJ128" s="38" t="s">
        <v>64</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8.75" customHeight="1" thickBot="1" x14ac:dyDescent="0.25">
      <c r="A129" s="268"/>
      <c r="B129" s="281"/>
      <c r="C129" s="78"/>
      <c r="D129" s="271"/>
      <c r="E129" s="96"/>
      <c r="F129" s="97"/>
      <c r="G129" s="99"/>
      <c r="H129" s="101"/>
      <c r="I129" s="274"/>
      <c r="J129" s="228"/>
      <c r="K129" s="274"/>
      <c r="L129" s="102"/>
      <c r="M129" s="277"/>
      <c r="N129" s="277"/>
      <c r="O129" s="415"/>
      <c r="P129" s="418"/>
      <c r="Q129" s="284"/>
      <c r="R129" s="296"/>
      <c r="S129" s="335"/>
      <c r="T129" s="202"/>
      <c r="U129" s="133"/>
      <c r="V129" s="339"/>
      <c r="W129" s="340"/>
      <c r="X129" s="341"/>
      <c r="Y129" s="437"/>
      <c r="Z129" s="438"/>
      <c r="AA129" s="438"/>
      <c r="AB129" s="438"/>
      <c r="AC129" s="438"/>
      <c r="AD129" s="439"/>
      <c r="AE129" s="36" t="str">
        <f>IF(AD129="","",IF(AD129="PROBABILIDAD",SUM(W129+Z129+AC129),0))</f>
        <v/>
      </c>
      <c r="AF129" s="91" t="str">
        <f>IF(AD129="","",IF(AD129="IMPACTO",SUM(W129+Z129+AC129),0))</f>
        <v/>
      </c>
      <c r="AG129" s="290"/>
      <c r="AH129" s="290"/>
      <c r="AI129" s="290"/>
      <c r="AJ129" s="290"/>
      <c r="AK129" s="293"/>
      <c r="AL129" s="293"/>
      <c r="AM129" s="293"/>
      <c r="AN129" s="296"/>
      <c r="AO129" s="296"/>
      <c r="AP129" s="296"/>
      <c r="AQ129" s="288"/>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261"/>
      <c r="BQ129" s="261"/>
      <c r="BR129" s="261"/>
      <c r="BS129" s="38"/>
      <c r="BT129" s="38"/>
      <c r="BU129" s="38"/>
      <c r="BV129" s="38"/>
      <c r="BW129" s="38"/>
      <c r="BX129" s="38"/>
      <c r="BY129" s="38"/>
      <c r="BZ129" s="38"/>
      <c r="CA129" s="38" t="s">
        <v>68</v>
      </c>
      <c r="CB129" s="38"/>
      <c r="CC129" s="38"/>
      <c r="CD129" s="38"/>
      <c r="CE129" s="38"/>
      <c r="CF129" s="38"/>
      <c r="CG129" s="38"/>
      <c r="CH129" s="38"/>
      <c r="CI129" s="38"/>
      <c r="CJ129" s="38" t="s">
        <v>65</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268"/>
      <c r="B130" s="281"/>
      <c r="C130" s="78"/>
      <c r="D130" s="271"/>
      <c r="E130" s="96"/>
      <c r="F130" s="97"/>
      <c r="G130" s="99"/>
      <c r="H130" s="101"/>
      <c r="I130" s="274"/>
      <c r="J130" s="103"/>
      <c r="K130" s="274"/>
      <c r="L130" s="230"/>
      <c r="M130" s="277"/>
      <c r="N130" s="277"/>
      <c r="O130" s="415"/>
      <c r="P130" s="418"/>
      <c r="Q130" s="284"/>
      <c r="R130" s="296"/>
      <c r="S130" s="335"/>
      <c r="T130" s="103"/>
      <c r="U130" s="133"/>
      <c r="V130" s="339"/>
      <c r="W130" s="340"/>
      <c r="X130" s="341"/>
      <c r="Y130" s="437"/>
      <c r="Z130" s="438"/>
      <c r="AA130" s="438"/>
      <c r="AB130" s="438"/>
      <c r="AC130" s="438"/>
      <c r="AD130" s="439"/>
      <c r="AE130" s="289" t="str">
        <f>IF(AD130="","",IF(AD130="PROBABILIDAD",SUM(W130+Z130+AC130),0))</f>
        <v/>
      </c>
      <c r="AF130" s="337" t="str">
        <f>IF(AD130="","",IF(AD130="IMPACTO",SUM(W130+Z130+AC130),0))</f>
        <v/>
      </c>
      <c r="AG130" s="290"/>
      <c r="AH130" s="290"/>
      <c r="AI130" s="290"/>
      <c r="AJ130" s="290"/>
      <c r="AK130" s="293"/>
      <c r="AL130" s="293"/>
      <c r="AM130" s="293"/>
      <c r="AN130" s="296"/>
      <c r="AO130" s="296"/>
      <c r="AP130" s="296"/>
      <c r="AQ130" s="288"/>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261"/>
      <c r="BQ130" s="261"/>
      <c r="BR130" s="261"/>
      <c r="BS130" s="38"/>
      <c r="BT130" s="38"/>
      <c r="BU130" s="38"/>
      <c r="BV130" s="38"/>
      <c r="BW130" s="38"/>
      <c r="BX130" s="38"/>
      <c r="BY130" s="38"/>
      <c r="BZ130" s="38"/>
      <c r="CA130" s="38" t="s">
        <v>5</v>
      </c>
      <c r="CB130" s="38"/>
      <c r="CC130" s="38"/>
      <c r="CD130" s="38"/>
      <c r="CE130" s="38"/>
      <c r="CF130" s="38"/>
      <c r="CG130" s="38"/>
      <c r="CH130" s="38"/>
      <c r="CI130" s="38"/>
      <c r="CJ130" s="38" t="s">
        <v>119</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268"/>
      <c r="B131" s="281"/>
      <c r="C131" s="78"/>
      <c r="D131" s="271"/>
      <c r="E131" s="96"/>
      <c r="F131" s="97"/>
      <c r="G131" s="99"/>
      <c r="H131" s="101"/>
      <c r="I131" s="274"/>
      <c r="J131" s="103"/>
      <c r="K131" s="274"/>
      <c r="L131" s="103"/>
      <c r="M131" s="278"/>
      <c r="N131" s="278"/>
      <c r="O131" s="415"/>
      <c r="P131" s="418"/>
      <c r="Q131" s="284"/>
      <c r="R131" s="297"/>
      <c r="S131" s="336"/>
      <c r="T131" s="103"/>
      <c r="U131" s="133"/>
      <c r="V131" s="339"/>
      <c r="W131" s="340"/>
      <c r="X131" s="341"/>
      <c r="Y131" s="437"/>
      <c r="Z131" s="438"/>
      <c r="AA131" s="438"/>
      <c r="AB131" s="438"/>
      <c r="AC131" s="438"/>
      <c r="AD131" s="439"/>
      <c r="AE131" s="291"/>
      <c r="AF131" s="338"/>
      <c r="AG131" s="290"/>
      <c r="AH131" s="290"/>
      <c r="AI131" s="290"/>
      <c r="AJ131" s="290"/>
      <c r="AK131" s="293"/>
      <c r="AL131" s="293"/>
      <c r="AM131" s="293"/>
      <c r="AN131" s="297"/>
      <c r="AO131" s="297"/>
      <c r="AP131" s="297"/>
      <c r="AQ131" s="3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261"/>
      <c r="BQ131" s="261"/>
      <c r="BR131" s="261"/>
      <c r="BS131" s="38"/>
      <c r="BT131" s="38"/>
      <c r="BU131" s="38"/>
      <c r="BV131" s="38"/>
      <c r="BW131" s="38"/>
      <c r="BX131" s="38"/>
      <c r="BY131" s="38"/>
      <c r="BZ131" s="38"/>
      <c r="CA131" s="38" t="s">
        <v>6</v>
      </c>
      <c r="CB131" s="38"/>
      <c r="CC131" s="38"/>
      <c r="CD131" s="38"/>
      <c r="CE131" s="38"/>
      <c r="CF131" s="38"/>
      <c r="CG131" s="38"/>
      <c r="CH131" s="38"/>
      <c r="CI131" s="38"/>
      <c r="CJ131" s="38" t="s">
        <v>66</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269"/>
      <c r="B132" s="281"/>
      <c r="C132" s="79"/>
      <c r="D132" s="272"/>
      <c r="E132" s="96"/>
      <c r="F132" s="97"/>
      <c r="G132" s="100"/>
      <c r="H132" s="101"/>
      <c r="I132" s="275"/>
      <c r="J132" s="104"/>
      <c r="K132" s="275"/>
      <c r="L132" s="104"/>
      <c r="M132" s="279"/>
      <c r="N132" s="279"/>
      <c r="O132" s="416"/>
      <c r="P132" s="419"/>
      <c r="Q132" s="429"/>
      <c r="R132" s="298"/>
      <c r="S132" s="433"/>
      <c r="T132" s="104"/>
      <c r="U132" s="133"/>
      <c r="V132" s="430"/>
      <c r="W132" s="431"/>
      <c r="X132" s="432"/>
      <c r="Y132" s="440"/>
      <c r="Z132" s="441"/>
      <c r="AA132" s="441"/>
      <c r="AB132" s="441"/>
      <c r="AC132" s="441"/>
      <c r="AD132" s="442"/>
      <c r="AE132" s="36" t="str">
        <f>IF(AD132="","",IF(AD132="PROBABILIDAD",SUM(W132+Z132+AC132),0))</f>
        <v/>
      </c>
      <c r="AF132" s="52" t="str">
        <f>IF(AD132="","",IF(AD132="IMPACTO",SUM(W132+Z132+AC132),0))</f>
        <v/>
      </c>
      <c r="AG132" s="291"/>
      <c r="AH132" s="291"/>
      <c r="AI132" s="291"/>
      <c r="AJ132" s="291"/>
      <c r="AK132" s="294"/>
      <c r="AL132" s="294"/>
      <c r="AM132" s="294"/>
      <c r="AN132" s="298"/>
      <c r="AO132" s="298"/>
      <c r="AP132" s="298"/>
      <c r="AQ132" s="3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452"/>
      <c r="BQ132" s="452"/>
      <c r="BR132" s="452"/>
      <c r="BS132" s="38"/>
      <c r="BT132" s="38"/>
      <c r="BU132" s="38"/>
      <c r="BV132" s="38"/>
      <c r="BW132" s="38"/>
      <c r="BX132" s="38"/>
      <c r="BY132" s="38"/>
      <c r="BZ132" s="38"/>
      <c r="CA132" s="38" t="s">
        <v>7</v>
      </c>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267"/>
      <c r="B133" s="281"/>
      <c r="C133" s="77"/>
      <c r="D133" s="270"/>
      <c r="E133" s="96"/>
      <c r="F133" s="97"/>
      <c r="G133" s="98"/>
      <c r="H133" s="101"/>
      <c r="I133" s="273"/>
      <c r="J133" s="101"/>
      <c r="K133" s="273"/>
      <c r="L133" s="101"/>
      <c r="M133" s="276"/>
      <c r="N133" s="276"/>
      <c r="O133" s="414" t="e">
        <f>VLOOKUP(M133,'MATRIZ CALIFICACIÓN'!$B$10:$C$24,2,FALSE)</f>
        <v>#N/A</v>
      </c>
      <c r="P133" s="417" t="e">
        <f>HLOOKUP(N133,'MATRIZ CALIFICACIÓN'!$D$8:$H$9,2,FALSE)</f>
        <v>#N/A</v>
      </c>
      <c r="Q133" s="283" t="e">
        <f>VALUE(CONCATENATE(O133,P133))</f>
        <v>#N/A</v>
      </c>
      <c r="R133" s="295" t="e">
        <f>VLOOKUP(Q133,'MATRIZ CALIFICACIÓN'!$D$58:$E$82,2,FALSE)</f>
        <v>#N/A</v>
      </c>
      <c r="S133" s="334"/>
      <c r="T133" s="101"/>
      <c r="U133" s="133"/>
      <c r="V133" s="423"/>
      <c r="W133" s="424"/>
      <c r="X133" s="425"/>
      <c r="Y133" s="434" t="s">
        <v>250</v>
      </c>
      <c r="Z133" s="435"/>
      <c r="AA133" s="435"/>
      <c r="AB133" s="435"/>
      <c r="AC133" s="435"/>
      <c r="AD133" s="436"/>
      <c r="AE133" s="36" t="str">
        <f>IF(AD133="","",IF(AD133="PROBABILIDAD",SUM(W133+Z133+AC133),0))</f>
        <v/>
      </c>
      <c r="AF133" s="91" t="str">
        <f>IF(AD133="","",IF(AD133="IMPACTO",SUM(W133+Z133+AC133),0))</f>
        <v/>
      </c>
      <c r="AG133" s="289">
        <f>IF(SUM(AE133:AE137),AVERAGEIF(AE133:AE137,"&gt;0",AE133:AE137),1)</f>
        <v>1</v>
      </c>
      <c r="AH133" s="289">
        <f>IF(SUM(AF133:AF137),AVERAGEIF(AF133:AF137,"&gt;0",AF133:AF137),1)</f>
        <v>1</v>
      </c>
      <c r="AI133" s="289">
        <f>IF(AND(AG133&gt;=0,AG133&lt;=50),0,IF(AND(AG133&gt;50,AG133&lt;76),1,2))</f>
        <v>0</v>
      </c>
      <c r="AJ133" s="289">
        <f>IF(AND(AH133&gt;=0,AH133&lt;=50),0,IF(AND(AH133&gt;50,AH133&lt;76),1,2))</f>
        <v>0</v>
      </c>
      <c r="AK133" s="292" t="e">
        <f>IF(AI133&lt;O133,O133-AI133,O133)</f>
        <v>#N/A</v>
      </c>
      <c r="AL133" s="292" t="e">
        <f>IF(AJ133&lt;P133,P133-AJ133,P133)</f>
        <v>#N/A</v>
      </c>
      <c r="AM133" s="292" t="e">
        <f>VALUE(CONCATENATE(AK83:AK133,AL133))</f>
        <v>#N/A</v>
      </c>
      <c r="AN133" s="295"/>
      <c r="AO133" s="295"/>
      <c r="AP133" s="295"/>
      <c r="AQ133" s="287"/>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260"/>
      <c r="BQ133" s="260"/>
      <c r="BR133" s="260"/>
      <c r="BS133" s="38"/>
      <c r="BT133" s="38"/>
      <c r="BU133" s="38"/>
      <c r="BV133" s="38"/>
      <c r="BW133" s="38"/>
      <c r="BX133" s="38"/>
      <c r="BY133" s="38"/>
      <c r="BZ133" s="38"/>
      <c r="CA133" s="38" t="s">
        <v>103</v>
      </c>
      <c r="CB133" s="38"/>
      <c r="CC133" s="38"/>
      <c r="CD133" s="38"/>
      <c r="CE133" s="38"/>
      <c r="CF133" s="38"/>
      <c r="CG133" s="38"/>
      <c r="CH133" s="38"/>
      <c r="CI133" s="38"/>
      <c r="CJ133" s="38" t="s">
        <v>64</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268"/>
      <c r="B134" s="281"/>
      <c r="C134" s="78"/>
      <c r="D134" s="271"/>
      <c r="E134" s="96"/>
      <c r="F134" s="97"/>
      <c r="G134" s="99"/>
      <c r="H134" s="101"/>
      <c r="I134" s="274"/>
      <c r="J134" s="102"/>
      <c r="K134" s="274"/>
      <c r="L134" s="102"/>
      <c r="M134" s="277"/>
      <c r="N134" s="277"/>
      <c r="O134" s="415"/>
      <c r="P134" s="418"/>
      <c r="Q134" s="284"/>
      <c r="R134" s="296"/>
      <c r="S134" s="335"/>
      <c r="T134" s="102"/>
      <c r="U134" s="133"/>
      <c r="V134" s="339"/>
      <c r="W134" s="340"/>
      <c r="X134" s="341"/>
      <c r="Y134" s="437"/>
      <c r="Z134" s="438"/>
      <c r="AA134" s="438"/>
      <c r="AB134" s="438"/>
      <c r="AC134" s="438"/>
      <c r="AD134" s="439"/>
      <c r="AE134" s="36" t="str">
        <f>IF(AD134="","",IF(AD134="PROBABILIDAD",SUM(W134+Z134+AC134),0))</f>
        <v/>
      </c>
      <c r="AF134" s="91" t="str">
        <f>IF(AD134="","",IF(AD134="IMPACTO",SUM(W134+Z134+AC134),0))</f>
        <v/>
      </c>
      <c r="AG134" s="290"/>
      <c r="AH134" s="290"/>
      <c r="AI134" s="290"/>
      <c r="AJ134" s="290"/>
      <c r="AK134" s="293"/>
      <c r="AL134" s="293"/>
      <c r="AM134" s="293"/>
      <c r="AN134" s="296"/>
      <c r="AO134" s="296"/>
      <c r="AP134" s="296"/>
      <c r="AQ134" s="288"/>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261"/>
      <c r="BQ134" s="261"/>
      <c r="BR134" s="261"/>
      <c r="BS134" s="38"/>
      <c r="BT134" s="38"/>
      <c r="BU134" s="38"/>
      <c r="BV134" s="38"/>
      <c r="BW134" s="38"/>
      <c r="BX134" s="38"/>
      <c r="BY134" s="38"/>
      <c r="BZ134" s="38"/>
      <c r="CA134" s="38" t="s">
        <v>68</v>
      </c>
      <c r="CB134" s="38"/>
      <c r="CC134" s="38"/>
      <c r="CD134" s="38"/>
      <c r="CE134" s="38"/>
      <c r="CF134" s="38"/>
      <c r="CG134" s="38"/>
      <c r="CH134" s="38"/>
      <c r="CI134" s="38"/>
      <c r="CJ134" s="38" t="s">
        <v>65</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268"/>
      <c r="B135" s="281"/>
      <c r="C135" s="78"/>
      <c r="D135" s="271"/>
      <c r="E135" s="96"/>
      <c r="F135" s="97"/>
      <c r="G135" s="99"/>
      <c r="H135" s="101"/>
      <c r="I135" s="274"/>
      <c r="J135" s="103"/>
      <c r="K135" s="274"/>
      <c r="L135" s="103"/>
      <c r="M135" s="277"/>
      <c r="N135" s="277"/>
      <c r="O135" s="415"/>
      <c r="P135" s="418"/>
      <c r="Q135" s="284"/>
      <c r="R135" s="296"/>
      <c r="S135" s="335"/>
      <c r="T135" s="103"/>
      <c r="U135" s="133"/>
      <c r="V135" s="339"/>
      <c r="W135" s="340"/>
      <c r="X135" s="341"/>
      <c r="Y135" s="437"/>
      <c r="Z135" s="438"/>
      <c r="AA135" s="438"/>
      <c r="AB135" s="438"/>
      <c r="AC135" s="438"/>
      <c r="AD135" s="439"/>
      <c r="AE135" s="289" t="str">
        <f>IF(AD135="","",IF(AD135="PROBABILIDAD",SUM(W135+Z135+AC135),0))</f>
        <v/>
      </c>
      <c r="AF135" s="337" t="str">
        <f>IF(AD135="","",IF(AD135="IMPACTO",SUM(W135+Z135+AC135),0))</f>
        <v/>
      </c>
      <c r="AG135" s="290"/>
      <c r="AH135" s="290"/>
      <c r="AI135" s="290"/>
      <c r="AJ135" s="290"/>
      <c r="AK135" s="293"/>
      <c r="AL135" s="293"/>
      <c r="AM135" s="293"/>
      <c r="AN135" s="296"/>
      <c r="AO135" s="296"/>
      <c r="AP135" s="296"/>
      <c r="AQ135" s="288"/>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261"/>
      <c r="BQ135" s="261"/>
      <c r="BR135" s="261"/>
      <c r="BS135" s="38"/>
      <c r="BT135" s="38"/>
      <c r="BU135" s="38"/>
      <c r="BV135" s="38"/>
      <c r="BW135" s="38"/>
      <c r="BX135" s="38"/>
      <c r="BY135" s="38"/>
      <c r="BZ135" s="38"/>
      <c r="CA135" s="38" t="s">
        <v>5</v>
      </c>
      <c r="CB135" s="38"/>
      <c r="CC135" s="38"/>
      <c r="CD135" s="38"/>
      <c r="CE135" s="38"/>
      <c r="CF135" s="38"/>
      <c r="CG135" s="38"/>
      <c r="CH135" s="38"/>
      <c r="CI135" s="38"/>
      <c r="CJ135" s="38" t="s">
        <v>119</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268"/>
      <c r="B136" s="281"/>
      <c r="C136" s="78"/>
      <c r="D136" s="271"/>
      <c r="E136" s="96"/>
      <c r="F136" s="97"/>
      <c r="G136" s="99"/>
      <c r="H136" s="101"/>
      <c r="I136" s="274"/>
      <c r="J136" s="103"/>
      <c r="K136" s="274"/>
      <c r="L136" s="103"/>
      <c r="M136" s="278"/>
      <c r="N136" s="278"/>
      <c r="O136" s="415"/>
      <c r="P136" s="418"/>
      <c r="Q136" s="284"/>
      <c r="R136" s="297"/>
      <c r="S136" s="336"/>
      <c r="T136" s="103"/>
      <c r="U136" s="133"/>
      <c r="V136" s="339"/>
      <c r="W136" s="340"/>
      <c r="X136" s="341"/>
      <c r="Y136" s="437"/>
      <c r="Z136" s="438"/>
      <c r="AA136" s="438"/>
      <c r="AB136" s="438"/>
      <c r="AC136" s="438"/>
      <c r="AD136" s="439"/>
      <c r="AE136" s="291"/>
      <c r="AF136" s="338"/>
      <c r="AG136" s="290"/>
      <c r="AH136" s="290"/>
      <c r="AI136" s="290"/>
      <c r="AJ136" s="290"/>
      <c r="AK136" s="293"/>
      <c r="AL136" s="293"/>
      <c r="AM136" s="293"/>
      <c r="AN136" s="297"/>
      <c r="AO136" s="297"/>
      <c r="AP136" s="297"/>
      <c r="AQ136" s="3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261"/>
      <c r="BQ136" s="261"/>
      <c r="BR136" s="261"/>
      <c r="BS136" s="38"/>
      <c r="BT136" s="38"/>
      <c r="BU136" s="38"/>
      <c r="BV136" s="38"/>
      <c r="BW136" s="38"/>
      <c r="BX136" s="38"/>
      <c r="BY136" s="38"/>
      <c r="BZ136" s="38"/>
      <c r="CA136" s="38" t="s">
        <v>6</v>
      </c>
      <c r="CB136" s="38"/>
      <c r="CC136" s="38"/>
      <c r="CD136" s="38"/>
      <c r="CE136" s="38"/>
      <c r="CF136" s="38"/>
      <c r="CG136" s="38"/>
      <c r="CH136" s="38"/>
      <c r="CI136" s="38"/>
      <c r="CJ136" s="38" t="s">
        <v>66</v>
      </c>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269"/>
      <c r="B137" s="281"/>
      <c r="C137" s="79"/>
      <c r="D137" s="272"/>
      <c r="E137" s="96"/>
      <c r="F137" s="97"/>
      <c r="G137" s="100"/>
      <c r="H137" s="101"/>
      <c r="I137" s="275"/>
      <c r="J137" s="104"/>
      <c r="K137" s="275"/>
      <c r="L137" s="104"/>
      <c r="M137" s="279"/>
      <c r="N137" s="279"/>
      <c r="O137" s="416"/>
      <c r="P137" s="419"/>
      <c r="Q137" s="429"/>
      <c r="R137" s="298"/>
      <c r="S137" s="433"/>
      <c r="T137" s="104"/>
      <c r="U137" s="133"/>
      <c r="V137" s="430"/>
      <c r="W137" s="431"/>
      <c r="X137" s="432"/>
      <c r="Y137" s="440"/>
      <c r="Z137" s="441"/>
      <c r="AA137" s="441"/>
      <c r="AB137" s="441"/>
      <c r="AC137" s="441"/>
      <c r="AD137" s="442"/>
      <c r="AE137" s="36" t="str">
        <f>IF(AD137="","",IF(AD137="PROBABILIDAD",SUM(W137+Z137+AC137),0))</f>
        <v/>
      </c>
      <c r="AF137" s="52" t="str">
        <f>IF(AD137="","",IF(AD137="IMPACTO",SUM(W137+Z137+AC137),0))</f>
        <v/>
      </c>
      <c r="AG137" s="291"/>
      <c r="AH137" s="291"/>
      <c r="AI137" s="291"/>
      <c r="AJ137" s="291"/>
      <c r="AK137" s="294"/>
      <c r="AL137" s="294"/>
      <c r="AM137" s="294"/>
      <c r="AN137" s="298"/>
      <c r="AO137" s="298"/>
      <c r="AP137" s="298"/>
      <c r="AQ137" s="3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452"/>
      <c r="BQ137" s="452"/>
      <c r="BR137" s="452"/>
      <c r="BS137" s="38"/>
      <c r="BT137" s="38"/>
      <c r="BU137" s="38"/>
      <c r="BV137" s="38"/>
      <c r="BW137" s="38"/>
      <c r="BX137" s="38"/>
      <c r="BY137" s="38"/>
      <c r="BZ137" s="38"/>
      <c r="CA137" s="38" t="s">
        <v>7</v>
      </c>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267"/>
      <c r="B138" s="281"/>
      <c r="C138" s="77"/>
      <c r="D138" s="270"/>
      <c r="E138" s="96"/>
      <c r="F138" s="97"/>
      <c r="G138" s="98"/>
      <c r="H138" s="101"/>
      <c r="I138" s="273"/>
      <c r="J138" s="101"/>
      <c r="K138" s="273"/>
      <c r="L138" s="101"/>
      <c r="M138" s="276"/>
      <c r="N138" s="276"/>
      <c r="O138" s="414" t="e">
        <f>VLOOKUP(M138,'MATRIZ CALIFICACIÓN'!$B$10:$C$24,2,FALSE)</f>
        <v>#N/A</v>
      </c>
      <c r="P138" s="417" t="e">
        <f>HLOOKUP(N138,'MATRIZ CALIFICACIÓN'!$D$8:$H$9,2,FALSE)</f>
        <v>#N/A</v>
      </c>
      <c r="Q138" s="283" t="e">
        <f>VALUE(CONCATENATE(O138,P138))</f>
        <v>#N/A</v>
      </c>
      <c r="R138" s="295" t="e">
        <f>VLOOKUP(Q138,'MATRIZ CALIFICACIÓN'!$D$58:$E$82,2,FALSE)</f>
        <v>#N/A</v>
      </c>
      <c r="S138" s="334"/>
      <c r="T138" s="101"/>
      <c r="U138" s="133"/>
      <c r="V138" s="423"/>
      <c r="W138" s="424"/>
      <c r="X138" s="425"/>
      <c r="Y138" s="443" t="s">
        <v>250</v>
      </c>
      <c r="Z138" s="444"/>
      <c r="AA138" s="444"/>
      <c r="AB138" s="444"/>
      <c r="AC138" s="444"/>
      <c r="AD138" s="445"/>
      <c r="AE138" s="36" t="str">
        <f>IF(AD138="","",IF(AD138="PROBABILIDAD",SUM(W138+Z138+AC138),0))</f>
        <v/>
      </c>
      <c r="AF138" s="91" t="str">
        <f>IF(AD138="","",IF(AD138="IMPACTO",SUM(W138+Z138+AC138),0))</f>
        <v/>
      </c>
      <c r="AG138" s="289">
        <f>IF(SUM(AE138:AE142),AVERAGEIF(AE138:AE142,"&gt;0",AE138:AE142),1)</f>
        <v>1</v>
      </c>
      <c r="AH138" s="289">
        <f>IF(SUM(AF138:AF142),AVERAGEIF(AF138:AF142,"&gt;0",AF138:AF142),1)</f>
        <v>1</v>
      </c>
      <c r="AI138" s="289">
        <f>IF(AND(AG138&gt;=0,AG138&lt;=50),0,IF(AND(AG138&gt;50,AG138&lt;76),1,2))</f>
        <v>0</v>
      </c>
      <c r="AJ138" s="289">
        <f>IF(AND(AH138&gt;=0,AH138&lt;=50),0,IF(AND(AH138&gt;50,AH138&lt;76),1,2))</f>
        <v>0</v>
      </c>
      <c r="AK138" s="292" t="e">
        <f>IF(AI138&lt;O138,O138-AI138,O138)</f>
        <v>#N/A</v>
      </c>
      <c r="AL138" s="292" t="e">
        <f>IF(AJ138&lt;P138,P138-AJ138,P138)</f>
        <v>#N/A</v>
      </c>
      <c r="AM138" s="292" t="e">
        <f>VALUE(CONCATENATE(AK88:AK138,AL138))</f>
        <v>#N/A</v>
      </c>
      <c r="AN138" s="295"/>
      <c r="AO138" s="295"/>
      <c r="AP138" s="295"/>
      <c r="AQ138" s="287"/>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260"/>
      <c r="BQ138" s="260"/>
      <c r="BR138" s="260"/>
      <c r="BS138" s="38"/>
      <c r="BT138" s="38"/>
      <c r="BU138" s="38"/>
      <c r="BV138" s="38"/>
      <c r="BW138" s="38"/>
      <c r="BX138" s="38"/>
      <c r="BY138" s="38"/>
      <c r="BZ138" s="38"/>
      <c r="CA138" s="38" t="s">
        <v>103</v>
      </c>
      <c r="CB138" s="38"/>
      <c r="CC138" s="38"/>
      <c r="CD138" s="38"/>
      <c r="CE138" s="38"/>
      <c r="CF138" s="38"/>
      <c r="CG138" s="38"/>
      <c r="CH138" s="38"/>
      <c r="CI138" s="38"/>
      <c r="CJ138" s="38" t="s">
        <v>64</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268"/>
      <c r="B139" s="281"/>
      <c r="C139" s="78"/>
      <c r="D139" s="271"/>
      <c r="E139" s="96"/>
      <c r="F139" s="97"/>
      <c r="G139" s="99"/>
      <c r="H139" s="101"/>
      <c r="I139" s="274"/>
      <c r="J139" s="102"/>
      <c r="K139" s="274"/>
      <c r="L139" s="102"/>
      <c r="M139" s="277"/>
      <c r="N139" s="277"/>
      <c r="O139" s="415"/>
      <c r="P139" s="418"/>
      <c r="Q139" s="284"/>
      <c r="R139" s="296"/>
      <c r="S139" s="335"/>
      <c r="T139" s="102"/>
      <c r="U139" s="133"/>
      <c r="V139" s="339"/>
      <c r="W139" s="340"/>
      <c r="X139" s="341"/>
      <c r="Y139" s="446"/>
      <c r="Z139" s="447"/>
      <c r="AA139" s="447"/>
      <c r="AB139" s="447"/>
      <c r="AC139" s="447"/>
      <c r="AD139" s="448"/>
      <c r="AE139" s="36" t="str">
        <f>IF(AD139="","",IF(AD139="PROBABILIDAD",SUM(W139+Z139+AC139),0))</f>
        <v/>
      </c>
      <c r="AF139" s="91" t="str">
        <f>IF(AD139="","",IF(AD139="IMPACTO",SUM(W139+Z139+AC139),0))</f>
        <v/>
      </c>
      <c r="AG139" s="290"/>
      <c r="AH139" s="290"/>
      <c r="AI139" s="290"/>
      <c r="AJ139" s="290"/>
      <c r="AK139" s="293"/>
      <c r="AL139" s="293"/>
      <c r="AM139" s="293"/>
      <c r="AN139" s="296"/>
      <c r="AO139" s="296"/>
      <c r="AP139" s="296"/>
      <c r="AQ139" s="288"/>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261"/>
      <c r="BQ139" s="261"/>
      <c r="BR139" s="261"/>
      <c r="BS139" s="38"/>
      <c r="BT139" s="38"/>
      <c r="BU139" s="38"/>
      <c r="BV139" s="38"/>
      <c r="BW139" s="38"/>
      <c r="BX139" s="38"/>
      <c r="BY139" s="38"/>
      <c r="BZ139" s="38"/>
      <c r="CA139" s="38" t="s">
        <v>68</v>
      </c>
      <c r="CB139" s="38"/>
      <c r="CC139" s="38"/>
      <c r="CD139" s="38"/>
      <c r="CE139" s="38"/>
      <c r="CF139" s="38"/>
      <c r="CG139" s="38"/>
      <c r="CH139" s="38"/>
      <c r="CI139" s="38"/>
      <c r="CJ139" s="38" t="s">
        <v>65</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268"/>
      <c r="B140" s="281"/>
      <c r="C140" s="78"/>
      <c r="D140" s="271"/>
      <c r="E140" s="96"/>
      <c r="F140" s="97"/>
      <c r="G140" s="99"/>
      <c r="H140" s="101"/>
      <c r="I140" s="274"/>
      <c r="J140" s="103"/>
      <c r="K140" s="274"/>
      <c r="L140" s="103"/>
      <c r="M140" s="277"/>
      <c r="N140" s="277"/>
      <c r="O140" s="415"/>
      <c r="P140" s="418"/>
      <c r="Q140" s="284"/>
      <c r="R140" s="296"/>
      <c r="S140" s="335"/>
      <c r="T140" s="103"/>
      <c r="U140" s="133"/>
      <c r="V140" s="339"/>
      <c r="W140" s="340"/>
      <c r="X140" s="341"/>
      <c r="Y140" s="446"/>
      <c r="Z140" s="447"/>
      <c r="AA140" s="447"/>
      <c r="AB140" s="447"/>
      <c r="AC140" s="447"/>
      <c r="AD140" s="448"/>
      <c r="AE140" s="289" t="str">
        <f>IF(AD140="","",IF(AD140="PROBABILIDAD",SUM(W140+Z140+AC140),0))</f>
        <v/>
      </c>
      <c r="AF140" s="337" t="str">
        <f>IF(AD140="","",IF(AD140="IMPACTO",SUM(W140+Z140+AC140),0))</f>
        <v/>
      </c>
      <c r="AG140" s="290"/>
      <c r="AH140" s="290"/>
      <c r="AI140" s="290"/>
      <c r="AJ140" s="290"/>
      <c r="AK140" s="293"/>
      <c r="AL140" s="293"/>
      <c r="AM140" s="293"/>
      <c r="AN140" s="296"/>
      <c r="AO140" s="296"/>
      <c r="AP140" s="296"/>
      <c r="AQ140" s="288"/>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261"/>
      <c r="BQ140" s="261"/>
      <c r="BR140" s="261"/>
      <c r="BS140" s="38"/>
      <c r="BT140" s="38"/>
      <c r="BU140" s="38"/>
      <c r="BV140" s="38"/>
      <c r="BW140" s="38"/>
      <c r="BX140" s="38"/>
      <c r="BY140" s="38"/>
      <c r="BZ140" s="38"/>
      <c r="CA140" s="38" t="s">
        <v>5</v>
      </c>
      <c r="CB140" s="38"/>
      <c r="CC140" s="38"/>
      <c r="CD140" s="38"/>
      <c r="CE140" s="38"/>
      <c r="CF140" s="38"/>
      <c r="CG140" s="38"/>
      <c r="CH140" s="38"/>
      <c r="CI140" s="38"/>
      <c r="CJ140" s="38" t="s">
        <v>119</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268"/>
      <c r="B141" s="281"/>
      <c r="C141" s="78"/>
      <c r="D141" s="271"/>
      <c r="E141" s="96"/>
      <c r="F141" s="97"/>
      <c r="G141" s="99"/>
      <c r="H141" s="101"/>
      <c r="I141" s="274"/>
      <c r="J141" s="103"/>
      <c r="K141" s="274"/>
      <c r="L141" s="103"/>
      <c r="M141" s="278"/>
      <c r="N141" s="278"/>
      <c r="O141" s="415"/>
      <c r="P141" s="418"/>
      <c r="Q141" s="284"/>
      <c r="R141" s="297"/>
      <c r="S141" s="336"/>
      <c r="T141" s="103"/>
      <c r="U141" s="133"/>
      <c r="V141" s="339"/>
      <c r="W141" s="340"/>
      <c r="X141" s="341"/>
      <c r="Y141" s="446"/>
      <c r="Z141" s="447"/>
      <c r="AA141" s="447"/>
      <c r="AB141" s="447"/>
      <c r="AC141" s="447"/>
      <c r="AD141" s="448"/>
      <c r="AE141" s="291"/>
      <c r="AF141" s="338"/>
      <c r="AG141" s="290"/>
      <c r="AH141" s="290"/>
      <c r="AI141" s="290"/>
      <c r="AJ141" s="290"/>
      <c r="AK141" s="293"/>
      <c r="AL141" s="293"/>
      <c r="AM141" s="293"/>
      <c r="AN141" s="297"/>
      <c r="AO141" s="297"/>
      <c r="AP141" s="297"/>
      <c r="AQ141" s="3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261"/>
      <c r="BQ141" s="261"/>
      <c r="BR141" s="261"/>
      <c r="BS141" s="38"/>
      <c r="BT141" s="38"/>
      <c r="BU141" s="38"/>
      <c r="BV141" s="38"/>
      <c r="BW141" s="38"/>
      <c r="BX141" s="38"/>
      <c r="BY141" s="38"/>
      <c r="BZ141" s="38"/>
      <c r="CA141" s="38" t="s">
        <v>6</v>
      </c>
      <c r="CB141" s="38"/>
      <c r="CC141" s="38"/>
      <c r="CD141" s="38"/>
      <c r="CE141" s="38"/>
      <c r="CF141" s="38"/>
      <c r="CG141" s="38"/>
      <c r="CH141" s="38"/>
      <c r="CI141" s="38"/>
      <c r="CJ141" s="38" t="s">
        <v>66</v>
      </c>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269"/>
      <c r="B142" s="282"/>
      <c r="C142" s="79"/>
      <c r="D142" s="272"/>
      <c r="E142" s="96"/>
      <c r="F142" s="97"/>
      <c r="G142" s="100"/>
      <c r="H142" s="101"/>
      <c r="I142" s="275"/>
      <c r="J142" s="104"/>
      <c r="K142" s="275"/>
      <c r="L142" s="104"/>
      <c r="M142" s="279"/>
      <c r="N142" s="279"/>
      <c r="O142" s="416"/>
      <c r="P142" s="419"/>
      <c r="Q142" s="429"/>
      <c r="R142" s="298"/>
      <c r="S142" s="433"/>
      <c r="T142" s="104"/>
      <c r="U142" s="133"/>
      <c r="V142" s="430"/>
      <c r="W142" s="431"/>
      <c r="X142" s="432"/>
      <c r="Y142" s="449"/>
      <c r="Z142" s="450"/>
      <c r="AA142" s="450"/>
      <c r="AB142" s="450"/>
      <c r="AC142" s="450"/>
      <c r="AD142" s="451"/>
      <c r="AE142" s="36" t="str">
        <f>IF(AD142="","",IF(AD142="PROBABILIDAD",SUM(W142+Z142+AC142),0))</f>
        <v/>
      </c>
      <c r="AF142" s="52" t="str">
        <f>IF(AD142="","",IF(AD142="IMPACTO",SUM(W142+Z142+AC142),0))</f>
        <v/>
      </c>
      <c r="AG142" s="291"/>
      <c r="AH142" s="291"/>
      <c r="AI142" s="291"/>
      <c r="AJ142" s="291"/>
      <c r="AK142" s="294"/>
      <c r="AL142" s="294"/>
      <c r="AM142" s="294"/>
      <c r="AN142" s="298"/>
      <c r="AO142" s="298"/>
      <c r="AP142" s="298"/>
      <c r="AQ142" s="3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452"/>
      <c r="BQ142" s="452"/>
      <c r="BR142" s="452"/>
      <c r="BS142" s="38"/>
      <c r="BT142" s="38"/>
      <c r="BU142" s="38"/>
      <c r="BV142" s="38"/>
      <c r="BW142" s="38"/>
      <c r="BX142" s="38"/>
      <c r="BY142" s="38"/>
      <c r="BZ142" s="38"/>
      <c r="CA142" s="38" t="s">
        <v>7</v>
      </c>
      <c r="CB142" s="38"/>
      <c r="CC142" s="38"/>
      <c r="CD142" s="38"/>
      <c r="CE142" s="38"/>
      <c r="CF142" s="38"/>
      <c r="CG142" s="38"/>
      <c r="CH142" s="38"/>
      <c r="CI142" s="38"/>
      <c r="CJ142" s="38"/>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sheetData>
  <sheetProtection formatCells="0" formatColumns="0" formatRows="0" insertRows="0" insertHyperlinks="0" sort="0" autoFilter="0" pivotTables="0"/>
  <dataConsolidate/>
  <mergeCells count="313">
    <mergeCell ref="BQ123:BQ127"/>
    <mergeCell ref="BR123:BR127"/>
    <mergeCell ref="BP128:BP132"/>
    <mergeCell ref="BQ128:BQ132"/>
    <mergeCell ref="BR128:BR132"/>
    <mergeCell ref="BP123:BP127"/>
    <mergeCell ref="BR133:BR137"/>
    <mergeCell ref="V140:X140"/>
    <mergeCell ref="V141:X141"/>
    <mergeCell ref="AQ138:AQ142"/>
    <mergeCell ref="AE140:AE141"/>
    <mergeCell ref="AF140:AF141"/>
    <mergeCell ref="AG138:AG142"/>
    <mergeCell ref="V136:X136"/>
    <mergeCell ref="BQ133:BQ137"/>
    <mergeCell ref="BP138:BP142"/>
    <mergeCell ref="BQ138:BQ142"/>
    <mergeCell ref="BR138:BR142"/>
    <mergeCell ref="BP133:BP137"/>
    <mergeCell ref="AQ133:AQ137"/>
    <mergeCell ref="AE135:AE136"/>
    <mergeCell ref="AF135:AF136"/>
    <mergeCell ref="AG133:AG137"/>
    <mergeCell ref="AO138:AO142"/>
    <mergeCell ref="AI138:AI142"/>
    <mergeCell ref="AJ138:AJ142"/>
    <mergeCell ref="AM138:AM142"/>
    <mergeCell ref="AK138:AK142"/>
    <mergeCell ref="AL138:AL142"/>
    <mergeCell ref="BR111:BR114"/>
    <mergeCell ref="BP115:BP117"/>
    <mergeCell ref="BQ115:BQ117"/>
    <mergeCell ref="BR115:BR117"/>
    <mergeCell ref="BP118:BP122"/>
    <mergeCell ref="AL115:AL117"/>
    <mergeCell ref="AI115:AI117"/>
    <mergeCell ref="AN111:AN114"/>
    <mergeCell ref="BQ118:BQ122"/>
    <mergeCell ref="BR118:BR122"/>
    <mergeCell ref="AM118:AM122"/>
    <mergeCell ref="AP118:AP122"/>
    <mergeCell ref="AQ118:AQ122"/>
    <mergeCell ref="AO118:AO122"/>
    <mergeCell ref="AO115:AO117"/>
    <mergeCell ref="AO111:AO114"/>
    <mergeCell ref="AM115:AM117"/>
    <mergeCell ref="AN115:AN117"/>
    <mergeCell ref="AK115:AK117"/>
    <mergeCell ref="AP138:AP142"/>
    <mergeCell ref="M138:M142"/>
    <mergeCell ref="AM133:AM137"/>
    <mergeCell ref="N133:N137"/>
    <mergeCell ref="O133:O137"/>
    <mergeCell ref="P133:P137"/>
    <mergeCell ref="Q133:Q137"/>
    <mergeCell ref="AH133:AH137"/>
    <mergeCell ref="AI133:AI137"/>
    <mergeCell ref="AL133:AL137"/>
    <mergeCell ref="AJ133:AJ137"/>
    <mergeCell ref="Y138:AD142"/>
    <mergeCell ref="V137:X137"/>
    <mergeCell ref="N138:N142"/>
    <mergeCell ref="O138:O142"/>
    <mergeCell ref="AN138:AN142"/>
    <mergeCell ref="P138:P142"/>
    <mergeCell ref="Q138:Q142"/>
    <mergeCell ref="R138:R142"/>
    <mergeCell ref="S138:S142"/>
    <mergeCell ref="V142:X142"/>
    <mergeCell ref="V139:X139"/>
    <mergeCell ref="V138:X138"/>
    <mergeCell ref="AH138:AH142"/>
    <mergeCell ref="AP123:AP127"/>
    <mergeCell ref="Y128:AD132"/>
    <mergeCell ref="Y133:AD137"/>
    <mergeCell ref="AJ128:AJ132"/>
    <mergeCell ref="R133:R137"/>
    <mergeCell ref="S133:S137"/>
    <mergeCell ref="V133:X133"/>
    <mergeCell ref="V134:X134"/>
    <mergeCell ref="V135:X135"/>
    <mergeCell ref="V128:X128"/>
    <mergeCell ref="AI128:AI132"/>
    <mergeCell ref="V130:X130"/>
    <mergeCell ref="V131:X131"/>
    <mergeCell ref="V129:X129"/>
    <mergeCell ref="V132:X132"/>
    <mergeCell ref="AP128:AP132"/>
    <mergeCell ref="AK128:AK132"/>
    <mergeCell ref="AL128:AL132"/>
    <mergeCell ref="AM128:AM132"/>
    <mergeCell ref="AN128:AN132"/>
    <mergeCell ref="AN133:AN137"/>
    <mergeCell ref="AO133:AO137"/>
    <mergeCell ref="AE125:AE126"/>
    <mergeCell ref="AQ128:AQ132"/>
    <mergeCell ref="A133:A137"/>
    <mergeCell ref="D133:D137"/>
    <mergeCell ref="I133:I137"/>
    <mergeCell ref="K133:K137"/>
    <mergeCell ref="M133:M137"/>
    <mergeCell ref="O128:O132"/>
    <mergeCell ref="P128:P132"/>
    <mergeCell ref="Q128:Q132"/>
    <mergeCell ref="R128:R132"/>
    <mergeCell ref="AF130:AF131"/>
    <mergeCell ref="AH128:AH132"/>
    <mergeCell ref="A128:A132"/>
    <mergeCell ref="D128:D132"/>
    <mergeCell ref="I128:I132"/>
    <mergeCell ref="K128:K132"/>
    <mergeCell ref="AO128:AO132"/>
    <mergeCell ref="AG128:AG132"/>
    <mergeCell ref="AE130:AE131"/>
    <mergeCell ref="S128:S132"/>
    <mergeCell ref="AP133:AP137"/>
    <mergeCell ref="AK133:AK137"/>
    <mergeCell ref="AO123:AO127"/>
    <mergeCell ref="V126:X126"/>
    <mergeCell ref="V118:X118"/>
    <mergeCell ref="V119:X119"/>
    <mergeCell ref="V125:X125"/>
    <mergeCell ref="S118:S122"/>
    <mergeCell ref="S123:S127"/>
    <mergeCell ref="R123:R127"/>
    <mergeCell ref="V124:X124"/>
    <mergeCell ref="V127:X127"/>
    <mergeCell ref="V123:X123"/>
    <mergeCell ref="Y123:AC127"/>
    <mergeCell ref="AF125:AF126"/>
    <mergeCell ref="I111:I114"/>
    <mergeCell ref="M111:M114"/>
    <mergeCell ref="V111:X111"/>
    <mergeCell ref="V112:X112"/>
    <mergeCell ref="K115:K117"/>
    <mergeCell ref="AJ111:AJ114"/>
    <mergeCell ref="Q115:Q117"/>
    <mergeCell ref="R115:R117"/>
    <mergeCell ref="V115:X115"/>
    <mergeCell ref="P115:P117"/>
    <mergeCell ref="V116:X116"/>
    <mergeCell ref="S115:S117"/>
    <mergeCell ref="O111:O114"/>
    <mergeCell ref="P111:P114"/>
    <mergeCell ref="V113:X113"/>
    <mergeCell ref="Y115:AC117"/>
    <mergeCell ref="K111:K114"/>
    <mergeCell ref="O115:O117"/>
    <mergeCell ref="V117:X117"/>
    <mergeCell ref="O123:O127"/>
    <mergeCell ref="P123:P127"/>
    <mergeCell ref="Q123:Q127"/>
    <mergeCell ref="K118:K122"/>
    <mergeCell ref="M118:M122"/>
    <mergeCell ref="N118:N122"/>
    <mergeCell ref="AG111:AG114"/>
    <mergeCell ref="AH111:AH114"/>
    <mergeCell ref="AB104:AD104"/>
    <mergeCell ref="T108:AD108"/>
    <mergeCell ref="V109:X109"/>
    <mergeCell ref="V110:X110"/>
    <mergeCell ref="Y110:AD110"/>
    <mergeCell ref="Y111:AC114"/>
    <mergeCell ref="M115:M117"/>
    <mergeCell ref="O118:O122"/>
    <mergeCell ref="P118:P122"/>
    <mergeCell ref="AF120:AF121"/>
    <mergeCell ref="Y118:AC122"/>
    <mergeCell ref="AH118:AH122"/>
    <mergeCell ref="AG118:AG122"/>
    <mergeCell ref="V120:X120"/>
    <mergeCell ref="AE120:AE121"/>
    <mergeCell ref="V121:X121"/>
    <mergeCell ref="Q118:Q122"/>
    <mergeCell ref="V122:X122"/>
    <mergeCell ref="R118:R122"/>
    <mergeCell ref="A107:A110"/>
    <mergeCell ref="M107:S108"/>
    <mergeCell ref="D107:D110"/>
    <mergeCell ref="H107:H110"/>
    <mergeCell ref="M109:N109"/>
    <mergeCell ref="O109:S109"/>
    <mergeCell ref="L108:L109"/>
    <mergeCell ref="B107:B110"/>
    <mergeCell ref="I108:I109"/>
    <mergeCell ref="E107:G108"/>
    <mergeCell ref="E102:N102"/>
    <mergeCell ref="E103:N103"/>
    <mergeCell ref="M104:N104"/>
    <mergeCell ref="E101:N101"/>
    <mergeCell ref="AE109:AF109"/>
    <mergeCell ref="R101:S105"/>
    <mergeCell ref="V103:AF103"/>
    <mergeCell ref="V102:AF102"/>
    <mergeCell ref="Y109:AD109"/>
    <mergeCell ref="V105:AA105"/>
    <mergeCell ref="AB105:AD105"/>
    <mergeCell ref="E104:L104"/>
    <mergeCell ref="T107:AD107"/>
    <mergeCell ref="E109:E110"/>
    <mergeCell ref="F109:F110"/>
    <mergeCell ref="E105:L105"/>
    <mergeCell ref="M105:N105"/>
    <mergeCell ref="G109:G110"/>
    <mergeCell ref="I107:L107"/>
    <mergeCell ref="AE104:AF104"/>
    <mergeCell ref="V101:AF101"/>
    <mergeCell ref="BD61:BE61"/>
    <mergeCell ref="J108:J109"/>
    <mergeCell ref="K108:K109"/>
    <mergeCell ref="AR107:AU108"/>
    <mergeCell ref="AU109:AU110"/>
    <mergeCell ref="V104:AA104"/>
    <mergeCell ref="AW109:AW110"/>
    <mergeCell ref="AM111:AM114"/>
    <mergeCell ref="R111:R114"/>
    <mergeCell ref="S111:S114"/>
    <mergeCell ref="AL111:AL114"/>
    <mergeCell ref="AI111:AI114"/>
    <mergeCell ref="AE113:AE114"/>
    <mergeCell ref="AF113:AF114"/>
    <mergeCell ref="V114:X114"/>
    <mergeCell ref="AN107:AQ108"/>
    <mergeCell ref="BB109:BB110"/>
    <mergeCell ref="AQ111:AQ114"/>
    <mergeCell ref="AP111:AP114"/>
    <mergeCell ref="AR109:AR110"/>
    <mergeCell ref="AV109:AV110"/>
    <mergeCell ref="BA109:BA110"/>
    <mergeCell ref="AS109:AS110"/>
    <mergeCell ref="AN109:AO109"/>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R101:AT105"/>
    <mergeCell ref="AJ101:AK104"/>
    <mergeCell ref="AQ115:AQ117"/>
    <mergeCell ref="AH115:AH117"/>
    <mergeCell ref="AG115:AG117"/>
    <mergeCell ref="AH123:AH127"/>
    <mergeCell ref="AI123:AI127"/>
    <mergeCell ref="AJ123:AJ127"/>
    <mergeCell ref="AK123:AK127"/>
    <mergeCell ref="AL123:AL127"/>
    <mergeCell ref="AM123:AM127"/>
    <mergeCell ref="AN123:AN127"/>
    <mergeCell ref="AJ115:AJ117"/>
    <mergeCell ref="AG123:AG127"/>
    <mergeCell ref="AP115:AP117"/>
    <mergeCell ref="AI118:AI122"/>
    <mergeCell ref="AJ118:AJ122"/>
    <mergeCell ref="AK111:AK114"/>
    <mergeCell ref="AN101:AQ105"/>
    <mergeCell ref="AG109:AG110"/>
    <mergeCell ref="AP109:AQ109"/>
    <mergeCell ref="AN118:AN122"/>
    <mergeCell ref="AK118:AK122"/>
    <mergeCell ref="AL118:AL122"/>
    <mergeCell ref="AQ123:AQ127"/>
    <mergeCell ref="A123:A127"/>
    <mergeCell ref="D123:D127"/>
    <mergeCell ref="I123:I127"/>
    <mergeCell ref="K123:K127"/>
    <mergeCell ref="M123:M127"/>
    <mergeCell ref="N123:N127"/>
    <mergeCell ref="B111:B142"/>
    <mergeCell ref="N111:N114"/>
    <mergeCell ref="Q111:Q114"/>
    <mergeCell ref="N115:N117"/>
    <mergeCell ref="A111:A114"/>
    <mergeCell ref="D118:D122"/>
    <mergeCell ref="D111:D114"/>
    <mergeCell ref="I115:I117"/>
    <mergeCell ref="A118:A122"/>
    <mergeCell ref="I118:I122"/>
    <mergeCell ref="A115:A117"/>
    <mergeCell ref="D115:D117"/>
    <mergeCell ref="M128:M132"/>
    <mergeCell ref="N128:N132"/>
    <mergeCell ref="A138:A142"/>
    <mergeCell ref="D138:D142"/>
    <mergeCell ref="I138:I142"/>
    <mergeCell ref="K138:K142"/>
    <mergeCell ref="BO101:BP105"/>
    <mergeCell ref="BP111:BP114"/>
    <mergeCell ref="BQ111:BQ114"/>
    <mergeCell ref="AU101:BN101"/>
    <mergeCell ref="AU102:BN102"/>
    <mergeCell ref="AU103:BN103"/>
    <mergeCell ref="BK104:BN104"/>
    <mergeCell ref="BK105:BN105"/>
    <mergeCell ref="BC109:BC110"/>
    <mergeCell ref="BI109:BI110"/>
  </mergeCells>
  <conditionalFormatting sqref="AK111:AM111">
    <cfRule type="cellIs" dxfId="15" priority="522" operator="equal">
      <formula>#REF!</formula>
    </cfRule>
    <cfRule type="cellIs" dxfId="14" priority="523" operator="equal">
      <formula>#REF!</formula>
    </cfRule>
    <cfRule type="cellIs" dxfId="13" priority="524" operator="equal">
      <formula>#REF!</formula>
    </cfRule>
    <cfRule type="cellIs" dxfId="12" priority="525" operator="equal">
      <formula>#REF!</formula>
    </cfRule>
  </conditionalFormatting>
  <conditionalFormatting sqref="R111:R142">
    <cfRule type="containsText" dxfId="11" priority="93" stopIfTrue="1" operator="containsText" text="BAJA">
      <formula>NOT(ISERROR(SEARCH("BAJA",R111)))</formula>
    </cfRule>
    <cfRule type="containsText" dxfId="10" priority="94" stopIfTrue="1" operator="containsText" text="MODERADA">
      <formula>NOT(ISERROR(SEARCH("MODERADA",R111)))</formula>
    </cfRule>
    <cfRule type="containsText" dxfId="9" priority="95" stopIfTrue="1" operator="containsText" text="ALTA">
      <formula>NOT(ISERROR(SEARCH("ALTA",R111)))</formula>
    </cfRule>
    <cfRule type="containsText" dxfId="8" priority="96" stopIfTrue="1" operator="containsText" text="EXTREMA">
      <formula>NOT(ISERROR(SEARCH("EXTREMA",R111)))</formula>
    </cfRule>
  </conditionalFormatting>
  <conditionalFormatting sqref="AP111:AP142">
    <cfRule type="containsText" dxfId="7" priority="89" stopIfTrue="1" operator="containsText" text="EXTREMA">
      <formula>NOT(ISERROR(SEARCH("EXTREMA",AP111)))</formula>
    </cfRule>
    <cfRule type="containsText" dxfId="6" priority="90" stopIfTrue="1" operator="containsText" text="ALTA">
      <formula>NOT(ISERROR(SEARCH("ALTA",AP111)))</formula>
    </cfRule>
    <cfRule type="containsText" dxfId="5" priority="91" stopIfTrue="1" operator="containsText" text="MODERADA">
      <formula>NOT(ISERROR(SEARCH("MODERADA",AP111)))</formula>
    </cfRule>
    <cfRule type="containsText" dxfId="4" priority="92" stopIfTrue="1" operator="containsText" text="BAJA">
      <formula>NOT(ISERROR(SEARCH("BAJA",AP111)))</formula>
    </cfRule>
  </conditionalFormatting>
  <conditionalFormatting sqref="AK115:AM115 AK118:AM118 AK123:AM123 AK128:AM128 AK133:AM133 AK138:AM138">
    <cfRule type="cellIs" dxfId="3" priority="9" operator="equal">
      <formula>#REF!</formula>
    </cfRule>
    <cfRule type="cellIs" dxfId="2" priority="10" operator="equal">
      <formula>#REF!</formula>
    </cfRule>
    <cfRule type="cellIs" dxfId="1" priority="11" operator="equal">
      <formula>#REF!</formula>
    </cfRule>
    <cfRule type="cellIs" dxfId="0" priority="12" operator="equal">
      <formula>#REF!</formula>
    </cfRule>
  </conditionalFormatting>
  <dataValidations count="15">
    <dataValidation type="list" allowBlank="1" showInputMessage="1" showErrorMessage="1" sqref="N67:N92 N63 N111:N142" xr:uid="{00000000-0002-0000-0200-000000000000}">
      <formula1>$BE$63:$BE$67</formula1>
    </dataValidation>
    <dataValidation type="list" allowBlank="1" showInputMessage="1" showErrorMessage="1" sqref="M67:M92 M63 M111:M14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2 AZ111:AZ142 BF111:BF142" xr:uid="{00000000-0002-0000-0200-000003000000}">
      <formula1>$CJ$63:$CJ$67</formula1>
    </dataValidation>
    <dataValidation type="list" allowBlank="1" showInputMessage="1" showErrorMessage="1" sqref="BM111:BM142 BG111:BG142 BA111:BA142" xr:uid="{00000000-0002-0000-0200-000004000000}">
      <formula1>$BI$68:$BI$69</formula1>
    </dataValidation>
    <dataValidation type="list" allowBlank="1" showInputMessage="1" showErrorMessage="1" sqref="AQ111:AQ142 S111:S142" xr:uid="{00000000-0002-0000-0200-000005000000}">
      <formula1>$CJ$111:$CJ$114</formula1>
    </dataValidation>
    <dataValidation type="list" allowBlank="1" showInputMessage="1" showErrorMessage="1" sqref="G111:G142" xr:uid="{00000000-0002-0000-0200-000006000000}">
      <formula1>$CD$110:$CD$114</formula1>
    </dataValidation>
    <dataValidation type="list" allowBlank="1" showInputMessage="1" showErrorMessage="1" sqref="E111:E142" xr:uid="{00000000-0002-0000-0200-000007000000}">
      <formula1>$CL$111:$CL$115</formula1>
    </dataValidation>
    <dataValidation type="list" allowBlank="1" showInputMessage="1" showErrorMessage="1" sqref="F111:F142" xr:uid="{00000000-0002-0000-0200-000008000000}">
      <formula1>$CN$111:$CN$116</formula1>
    </dataValidation>
    <dataValidation type="list" allowBlank="1" showInputMessage="1" showErrorMessage="1" sqref="U111:U142" xr:uid="{00000000-0002-0000-0200-000009000000}">
      <formula1>$CJ$104:$CJ$105</formula1>
    </dataValidation>
    <dataValidation type="list" allowBlank="1" showInputMessage="1" showErrorMessage="1" sqref="AN111:AN142" xr:uid="{00000000-0002-0000-0200-00000A000000}">
      <formula1>$CR$111:$CR$114</formula1>
    </dataValidation>
    <dataValidation type="list" allowBlank="1" showInputMessage="1" showErrorMessage="1" sqref="AO111:AO142" xr:uid="{00000000-0002-0000-0200-00000B000000}">
      <formula1>$CT$111:$CT$114</formula1>
    </dataValidation>
    <dataValidation type="list" allowBlank="1" showInputMessage="1" showErrorMessage="1" sqref="AP111:AP142" xr:uid="{00000000-0002-0000-0200-00000C000000}">
      <formula1>$DB$111:$DB$114</formula1>
    </dataValidation>
    <dataValidation type="list" allowBlank="1" showInputMessage="1" sqref="H111:H142" xr:uid="{00000000-0002-0000-0200-00000D000000}">
      <formula1>$BZ$111:$BZ$117</formula1>
    </dataValidation>
    <dataValidation type="list" allowBlank="1" showInputMessage="1" showErrorMessage="1" sqref="A111:A14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4" location="'EVALUACIÓN DE CONTROLES'!A1" display="EVALUACIÓN DE LOS CONTROLES" xr:uid="{00000000-0004-0000-0200-000006000000}"/>
    <hyperlink ref="Y115:AC117" location="'EVALUACIÓN DE CONTROLES'!A1" display="EVALUACIÓN DE LOS CONTROLES" xr:uid="{00000000-0004-0000-0200-000007000000}"/>
    <hyperlink ref="Y118:AC122" location="'EVALUACIÓN DE CONTROLES'!A1" display="EVALUACIÓN DE LOS CONTROLES" xr:uid="{00000000-0004-0000-0200-000008000000}"/>
    <hyperlink ref="Y123:AC127" location="'EVALUACIÓN DE CONTROLES'!A1" display="EVALUACIÓN DE LOS CONTROLES" xr:uid="{00000000-0004-0000-0200-000009000000}"/>
    <hyperlink ref="Y128:AD132" location="'EVALUACIÓN DE CONTROLES'!A1" display="EVALUACIÓN DE LOS CONTROLES" xr:uid="{00000000-0004-0000-0200-00000A000000}"/>
    <hyperlink ref="Y133:AD137" location="'EVALUACIÓN DE CONTROLES'!A1" display="EVALUACIÓN DE LOS CONTROLES" xr:uid="{00000000-0004-0000-0200-00000B000000}"/>
    <hyperlink ref="Y138:AD142"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3" t="s">
        <v>128</v>
      </c>
      <c r="C5" s="454"/>
    </row>
    <row r="6" spans="2:3" ht="36" customHeight="1" x14ac:dyDescent="0.25">
      <c r="B6" s="80" t="s">
        <v>103</v>
      </c>
      <c r="C6" s="197" t="s">
        <v>231</v>
      </c>
    </row>
    <row r="7" spans="2:3" ht="43.5" customHeight="1" x14ac:dyDescent="0.25">
      <c r="B7" s="68" t="s">
        <v>68</v>
      </c>
      <c r="C7" s="43" t="s">
        <v>232</v>
      </c>
    </row>
    <row r="8" spans="2:3" ht="52.5" customHeight="1" x14ac:dyDescent="0.25">
      <c r="B8" s="68" t="s">
        <v>5</v>
      </c>
      <c r="C8" s="43" t="s">
        <v>230</v>
      </c>
    </row>
    <row r="9" spans="2:3" ht="39.75" customHeight="1" x14ac:dyDescent="0.25">
      <c r="B9" s="68" t="s">
        <v>6</v>
      </c>
      <c r="C9" s="43" t="s">
        <v>229</v>
      </c>
    </row>
    <row r="10" spans="2:3" ht="39.75" customHeight="1" x14ac:dyDescent="0.25">
      <c r="B10" s="68" t="s">
        <v>233</v>
      </c>
      <c r="C10" s="43" t="s">
        <v>234</v>
      </c>
    </row>
    <row r="11" spans="2:3" ht="49.5" customHeight="1" x14ac:dyDescent="0.25">
      <c r="B11" s="68" t="s">
        <v>93</v>
      </c>
      <c r="C11" s="43" t="s">
        <v>297</v>
      </c>
    </row>
    <row r="12" spans="2:3" ht="51" hidden="1" customHeight="1" thickBot="1" x14ac:dyDescent="0.3">
      <c r="B12" s="198"/>
      <c r="C12" s="199"/>
    </row>
    <row r="13" spans="2:3" ht="46.5" customHeight="1" x14ac:dyDescent="0.25">
      <c r="B13" s="68" t="s">
        <v>302</v>
      </c>
      <c r="C13" s="130" t="s">
        <v>305</v>
      </c>
    </row>
    <row r="14" spans="2:3" ht="44.25" customHeight="1" x14ac:dyDescent="0.25">
      <c r="B14" s="68" t="s">
        <v>303</v>
      </c>
      <c r="C14" s="200" t="s">
        <v>306</v>
      </c>
    </row>
    <row r="15" spans="2:3" ht="43.5" customHeight="1" x14ac:dyDescent="0.25">
      <c r="B15" s="68" t="s">
        <v>304</v>
      </c>
      <c r="C15" s="200" t="s">
        <v>306</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0" zoomScale="70" zoomScaleNormal="70"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0" t="s">
        <v>127</v>
      </c>
      <c r="C2" s="471"/>
      <c r="D2" s="471"/>
      <c r="E2" s="472"/>
    </row>
    <row r="3" spans="2:10" s="6" customFormat="1" ht="24" customHeight="1" thickBot="1" x14ac:dyDescent="0.3">
      <c r="B3" s="24" t="s">
        <v>45</v>
      </c>
      <c r="C3" s="24" t="s">
        <v>46</v>
      </c>
      <c r="D3" s="24" t="s">
        <v>109</v>
      </c>
      <c r="E3" s="24" t="s">
        <v>48</v>
      </c>
    </row>
    <row r="4" spans="2:10" s="6" customFormat="1" ht="29.25" customHeight="1" x14ac:dyDescent="0.25">
      <c r="B4" s="53">
        <v>1</v>
      </c>
      <c r="C4" s="62" t="s">
        <v>235</v>
      </c>
      <c r="D4" s="59" t="s">
        <v>236</v>
      </c>
      <c r="E4" s="56" t="s">
        <v>241</v>
      </c>
    </row>
    <row r="5" spans="2:10" s="6" customFormat="1" ht="28.5" customHeight="1" x14ac:dyDescent="0.25">
      <c r="B5" s="54">
        <v>2</v>
      </c>
      <c r="C5" s="63" t="s">
        <v>49</v>
      </c>
      <c r="D5" s="60" t="s">
        <v>237</v>
      </c>
      <c r="E5" s="57" t="s">
        <v>53</v>
      </c>
    </row>
    <row r="6" spans="2:10" s="6" customFormat="1" ht="32.25" customHeight="1" x14ac:dyDescent="0.25">
      <c r="B6" s="54">
        <v>3</v>
      </c>
      <c r="C6" s="63" t="s">
        <v>50</v>
      </c>
      <c r="D6" s="60" t="s">
        <v>238</v>
      </c>
      <c r="E6" s="57" t="s">
        <v>54</v>
      </c>
    </row>
    <row r="7" spans="2:10" s="6" customFormat="1" ht="30.75" customHeight="1" x14ac:dyDescent="0.25">
      <c r="B7" s="54">
        <v>4</v>
      </c>
      <c r="C7" s="63" t="s">
        <v>51</v>
      </c>
      <c r="D7" s="60" t="s">
        <v>239</v>
      </c>
      <c r="E7" s="57" t="s">
        <v>55</v>
      </c>
    </row>
    <row r="8" spans="2:10" s="6" customFormat="1" ht="34.5" customHeight="1" thickBot="1" x14ac:dyDescent="0.3">
      <c r="B8" s="55">
        <v>5</v>
      </c>
      <c r="C8" s="64" t="s">
        <v>52</v>
      </c>
      <c r="D8" s="61" t="s">
        <v>240</v>
      </c>
      <c r="E8" s="58" t="s">
        <v>56</v>
      </c>
    </row>
    <row r="9" spans="2:10" s="6" customFormat="1" ht="30.75" customHeight="1" thickBot="1" x14ac:dyDescent="0.3"/>
    <row r="10" spans="2:10" s="6" customFormat="1" ht="31.5" customHeight="1" thickBot="1" x14ac:dyDescent="0.35">
      <c r="B10" s="76" t="s">
        <v>146</v>
      </c>
      <c r="C10" s="477" t="s">
        <v>147</v>
      </c>
      <c r="D10" s="478"/>
      <c r="E10" s="478"/>
      <c r="F10" s="478"/>
      <c r="G10" s="478"/>
      <c r="H10" s="478"/>
      <c r="I10" s="478"/>
      <c r="J10" s="479"/>
    </row>
    <row r="11" spans="2:10" s="6" customFormat="1" ht="30.75" customHeight="1" thickBot="1" x14ac:dyDescent="0.3">
      <c r="B11" s="25" t="s">
        <v>45</v>
      </c>
      <c r="C11" s="196" t="s">
        <v>46</v>
      </c>
      <c r="D11" s="473" t="s">
        <v>47</v>
      </c>
      <c r="E11" s="474"/>
      <c r="F11" s="480" t="s">
        <v>270</v>
      </c>
      <c r="G11" s="481"/>
      <c r="H11" s="481"/>
      <c r="I11" s="481" t="s">
        <v>307</v>
      </c>
      <c r="J11" s="482"/>
    </row>
    <row r="12" spans="2:10" s="6" customFormat="1" ht="141.75" customHeight="1" x14ac:dyDescent="0.25">
      <c r="B12" s="21">
        <v>1</v>
      </c>
      <c r="C12" s="65" t="s">
        <v>57</v>
      </c>
      <c r="D12" s="475" t="s">
        <v>122</v>
      </c>
      <c r="E12" s="476"/>
      <c r="F12" s="467" t="s">
        <v>279</v>
      </c>
      <c r="G12" s="468"/>
      <c r="H12" s="469"/>
      <c r="I12" s="465" t="s">
        <v>280</v>
      </c>
      <c r="J12" s="483"/>
    </row>
    <row r="13" spans="2:10" s="6" customFormat="1" ht="185.25" customHeight="1" x14ac:dyDescent="0.25">
      <c r="B13" s="22">
        <v>2</v>
      </c>
      <c r="C13" s="66" t="s">
        <v>58</v>
      </c>
      <c r="D13" s="456" t="s">
        <v>126</v>
      </c>
      <c r="E13" s="457"/>
      <c r="F13" s="467" t="s">
        <v>278</v>
      </c>
      <c r="G13" s="484"/>
      <c r="H13" s="485"/>
      <c r="I13" s="465" t="s">
        <v>277</v>
      </c>
      <c r="J13" s="466"/>
    </row>
    <row r="14" spans="2:10" s="6" customFormat="1" ht="169.5" customHeight="1" x14ac:dyDescent="0.25">
      <c r="B14" s="22">
        <v>3</v>
      </c>
      <c r="C14" s="66" t="s">
        <v>21</v>
      </c>
      <c r="D14" s="456" t="s">
        <v>123</v>
      </c>
      <c r="E14" s="457"/>
      <c r="F14" s="467" t="s">
        <v>275</v>
      </c>
      <c r="G14" s="484"/>
      <c r="H14" s="485"/>
      <c r="I14" s="465" t="s">
        <v>276</v>
      </c>
      <c r="J14" s="466"/>
    </row>
    <row r="15" spans="2:10" s="6" customFormat="1" ht="170.25" customHeight="1" x14ac:dyDescent="0.25">
      <c r="B15" s="22">
        <v>4</v>
      </c>
      <c r="C15" s="66" t="s">
        <v>59</v>
      </c>
      <c r="D15" s="456" t="s">
        <v>124</v>
      </c>
      <c r="E15" s="457"/>
      <c r="F15" s="467" t="s">
        <v>273</v>
      </c>
      <c r="G15" s="468"/>
      <c r="H15" s="469"/>
      <c r="I15" s="465" t="s">
        <v>274</v>
      </c>
      <c r="J15" s="466"/>
    </row>
    <row r="16" spans="2:10" s="6" customFormat="1" ht="165" customHeight="1" thickBot="1" x14ac:dyDescent="0.3">
      <c r="B16" s="23">
        <v>5</v>
      </c>
      <c r="C16" s="67" t="s">
        <v>60</v>
      </c>
      <c r="D16" s="458" t="s">
        <v>125</v>
      </c>
      <c r="E16" s="459"/>
      <c r="F16" s="460" t="s">
        <v>271</v>
      </c>
      <c r="G16" s="461"/>
      <c r="H16" s="462"/>
      <c r="I16" s="463" t="s">
        <v>272</v>
      </c>
      <c r="J16" s="464"/>
    </row>
    <row r="17" spans="2:5" s="6" customFormat="1" x14ac:dyDescent="0.25">
      <c r="B17" s="455"/>
      <c r="C17" s="455"/>
      <c r="D17" s="455"/>
      <c r="E17" s="455"/>
    </row>
    <row r="18" spans="2:5" s="6" customFormat="1" x14ac:dyDescent="0.25">
      <c r="B18" s="455"/>
      <c r="C18" s="455"/>
      <c r="D18" s="455"/>
      <c r="E18" s="455"/>
    </row>
    <row r="19" spans="2:5" s="6" customFormat="1" x14ac:dyDescent="0.25">
      <c r="B19" s="455"/>
      <c r="C19" s="455"/>
      <c r="D19" s="455"/>
      <c r="E19" s="45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 ref="B17:E19"/>
    <mergeCell ref="D15:E15"/>
    <mergeCell ref="D16:E16"/>
    <mergeCell ref="F16:H16"/>
    <mergeCell ref="I16:J16"/>
    <mergeCell ref="I15:J15"/>
    <mergeCell ref="F15:H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1"/>
    </row>
    <row r="2" spans="1:11" s="6" customFormat="1" ht="38.25" customHeight="1" thickBot="1" x14ac:dyDescent="0.3">
      <c r="B2" s="489" t="s">
        <v>301</v>
      </c>
      <c r="C2" s="490"/>
      <c r="F2" s="50" t="s">
        <v>15</v>
      </c>
      <c r="G2" s="497" t="s">
        <v>116</v>
      </c>
      <c r="H2" s="497"/>
      <c r="I2" s="497"/>
      <c r="J2" s="497"/>
      <c r="K2" s="498"/>
    </row>
    <row r="3" spans="1:11" ht="60" customHeight="1" thickBot="1" x14ac:dyDescent="0.3">
      <c r="B3" s="72" t="s">
        <v>119</v>
      </c>
      <c r="C3" s="69" t="s">
        <v>132</v>
      </c>
      <c r="F3" s="46" t="s">
        <v>24</v>
      </c>
      <c r="G3" s="491" t="s">
        <v>25</v>
      </c>
      <c r="H3" s="492"/>
      <c r="I3" s="494" t="s">
        <v>129</v>
      </c>
      <c r="J3" s="495"/>
      <c r="K3" s="496"/>
    </row>
    <row r="4" spans="1:11" ht="111.75" customHeight="1" thickBot="1" x14ac:dyDescent="0.3">
      <c r="B4" s="73" t="s">
        <v>65</v>
      </c>
      <c r="C4" s="70" t="s">
        <v>133</v>
      </c>
      <c r="F4" s="47" t="s">
        <v>113</v>
      </c>
      <c r="G4" s="491" t="s">
        <v>130</v>
      </c>
      <c r="H4" s="492"/>
      <c r="I4" s="494" t="s">
        <v>143</v>
      </c>
      <c r="J4" s="495"/>
      <c r="K4" s="496"/>
    </row>
    <row r="5" spans="1:11" ht="151.5" customHeight="1" thickBot="1" x14ac:dyDescent="0.3">
      <c r="B5" s="74" t="s">
        <v>64</v>
      </c>
      <c r="C5" s="71" t="s">
        <v>134</v>
      </c>
      <c r="F5" s="49" t="s">
        <v>114</v>
      </c>
      <c r="G5" s="491" t="s">
        <v>131</v>
      </c>
      <c r="H5" s="492"/>
      <c r="I5" s="494" t="s">
        <v>144</v>
      </c>
      <c r="J5" s="495"/>
      <c r="K5" s="496"/>
    </row>
    <row r="6" spans="1:11" ht="139.5" customHeight="1" thickBot="1" x14ac:dyDescent="0.3">
      <c r="B6" s="75" t="s">
        <v>66</v>
      </c>
      <c r="C6" s="71" t="s">
        <v>135</v>
      </c>
      <c r="F6" s="48" t="s">
        <v>115</v>
      </c>
      <c r="G6" s="487" t="s">
        <v>131</v>
      </c>
      <c r="H6" s="488"/>
      <c r="I6" s="494" t="s">
        <v>145</v>
      </c>
      <c r="J6" s="495"/>
      <c r="K6" s="496"/>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5" t="s">
        <v>15</v>
      </c>
      <c r="C31" s="493" t="s">
        <v>23</v>
      </c>
      <c r="D31" s="493"/>
    </row>
    <row r="32" spans="2:4" ht="23.25" hidden="1" customHeight="1" x14ac:dyDescent="0.25">
      <c r="B32" s="14" t="s">
        <v>24</v>
      </c>
      <c r="C32" s="486" t="s">
        <v>25</v>
      </c>
      <c r="D32" s="486"/>
    </row>
    <row r="33" spans="2:4" ht="66.75" hidden="1" customHeight="1" x14ac:dyDescent="0.25">
      <c r="B33" s="15" t="s">
        <v>113</v>
      </c>
      <c r="C33" s="486" t="s">
        <v>26</v>
      </c>
      <c r="D33" s="486"/>
    </row>
    <row r="34" spans="2:4" ht="45" hidden="1" customHeight="1" x14ac:dyDescent="0.25">
      <c r="B34" s="16" t="s">
        <v>114</v>
      </c>
      <c r="C34" s="486" t="s">
        <v>27</v>
      </c>
      <c r="D34" s="486"/>
    </row>
    <row r="35" spans="2:4" ht="51" hidden="1" customHeight="1" x14ac:dyDescent="0.25">
      <c r="B35" s="17" t="s">
        <v>115</v>
      </c>
      <c r="C35" s="486" t="s">
        <v>28</v>
      </c>
      <c r="D35" s="486"/>
    </row>
    <row r="36" spans="2:4" hidden="1" x14ac:dyDescent="0.25">
      <c r="B36" s="6"/>
      <c r="C36" s="6"/>
    </row>
    <row r="37" spans="2:4" hidden="1" x14ac:dyDescent="0.25"/>
    <row r="38" spans="2:4" hidden="1" x14ac:dyDescent="0.25"/>
  </sheetData>
  <mergeCells count="15">
    <mergeCell ref="I3:K3"/>
    <mergeCell ref="G2:K2"/>
    <mergeCell ref="G4:H4"/>
    <mergeCell ref="I4:K4"/>
    <mergeCell ref="C33:D33"/>
    <mergeCell ref="I5:K5"/>
    <mergeCell ref="I6:K6"/>
    <mergeCell ref="C34:D34"/>
    <mergeCell ref="C35:D35"/>
    <mergeCell ref="G6:H6"/>
    <mergeCell ref="B2:C2"/>
    <mergeCell ref="G3:H3"/>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30" zoomScaleNormal="13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99" t="s">
        <v>29</v>
      </c>
      <c r="C3" s="500"/>
      <c r="D3" s="500"/>
      <c r="E3" s="500"/>
      <c r="F3" s="500"/>
      <c r="G3" s="500"/>
      <c r="H3" s="500"/>
      <c r="I3" s="500"/>
      <c r="J3" s="500"/>
      <c r="K3" s="500"/>
      <c r="L3" s="500"/>
      <c r="M3" s="500"/>
      <c r="N3" s="500"/>
    </row>
    <row r="4" spans="1:14" x14ac:dyDescent="0.25">
      <c r="A4" s="6"/>
      <c r="B4" s="499"/>
      <c r="C4" s="500"/>
      <c r="D4" s="500"/>
      <c r="E4" s="500"/>
      <c r="F4" s="500"/>
      <c r="G4" s="500"/>
      <c r="H4" s="500"/>
      <c r="I4" s="500"/>
      <c r="J4" s="500"/>
      <c r="K4" s="500"/>
      <c r="L4" s="500"/>
      <c r="M4" s="500"/>
      <c r="N4" s="500"/>
    </row>
    <row r="5" spans="1:14" x14ac:dyDescent="0.25">
      <c r="A5" s="6"/>
      <c r="B5" s="7"/>
      <c r="C5" s="7"/>
      <c r="D5" s="7"/>
      <c r="E5" s="7"/>
      <c r="F5" s="7"/>
      <c r="G5" s="8"/>
      <c r="H5" s="8"/>
    </row>
    <row r="6" spans="1:14" ht="18" x14ac:dyDescent="0.25">
      <c r="A6" s="6"/>
      <c r="B6" s="535" t="s">
        <v>20</v>
      </c>
      <c r="C6" s="535"/>
      <c r="D6" s="536" t="s">
        <v>13</v>
      </c>
      <c r="E6" s="536"/>
      <c r="F6" s="536"/>
      <c r="G6" s="536"/>
      <c r="H6" s="53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39">
        <v>1</v>
      </c>
      <c r="B10" s="507" t="s">
        <v>30</v>
      </c>
      <c r="C10" s="510">
        <v>1</v>
      </c>
      <c r="D10" s="537">
        <v>11</v>
      </c>
      <c r="E10" s="501">
        <v>12</v>
      </c>
      <c r="F10" s="501">
        <v>13</v>
      </c>
      <c r="G10" s="516">
        <v>14</v>
      </c>
      <c r="H10" s="516">
        <v>15</v>
      </c>
    </row>
    <row r="11" spans="1:14" ht="15" customHeight="1" x14ac:dyDescent="0.25">
      <c r="A11" s="539"/>
      <c r="B11" s="508"/>
      <c r="C11" s="511"/>
      <c r="D11" s="538"/>
      <c r="E11" s="502"/>
      <c r="F11" s="502"/>
      <c r="G11" s="517"/>
      <c r="H11" s="517"/>
      <c r="K11" s="519" t="s">
        <v>40</v>
      </c>
      <c r="L11" s="519"/>
      <c r="M11" s="519"/>
    </row>
    <row r="12" spans="1:14" ht="15" customHeight="1" x14ac:dyDescent="0.25">
      <c r="A12" s="539"/>
      <c r="B12" s="509"/>
      <c r="C12" s="512"/>
      <c r="D12" s="538"/>
      <c r="E12" s="503"/>
      <c r="F12" s="503"/>
      <c r="G12" s="518"/>
      <c r="H12" s="518"/>
      <c r="K12" s="519"/>
      <c r="L12" s="519"/>
      <c r="M12" s="519"/>
    </row>
    <row r="13" spans="1:14" ht="15" customHeight="1" x14ac:dyDescent="0.25">
      <c r="A13" s="539">
        <v>2</v>
      </c>
      <c r="B13" s="507" t="s">
        <v>31</v>
      </c>
      <c r="C13" s="510">
        <v>2</v>
      </c>
      <c r="D13" s="513">
        <v>21</v>
      </c>
      <c r="E13" s="516">
        <v>22</v>
      </c>
      <c r="F13" s="516">
        <v>23</v>
      </c>
      <c r="G13" s="532">
        <v>24</v>
      </c>
      <c r="H13" s="532">
        <v>25</v>
      </c>
      <c r="K13" s="520" t="s">
        <v>41</v>
      </c>
      <c r="L13" s="520"/>
      <c r="M13" s="520"/>
    </row>
    <row r="14" spans="1:14" ht="15" customHeight="1" x14ac:dyDescent="0.25">
      <c r="A14" s="539"/>
      <c r="B14" s="508"/>
      <c r="C14" s="511"/>
      <c r="D14" s="514"/>
      <c r="E14" s="517"/>
      <c r="F14" s="517"/>
      <c r="G14" s="533"/>
      <c r="H14" s="533"/>
      <c r="K14" s="520"/>
      <c r="L14" s="520"/>
      <c r="M14" s="520"/>
    </row>
    <row r="15" spans="1:14" ht="15" customHeight="1" x14ac:dyDescent="0.25">
      <c r="A15" s="539"/>
      <c r="B15" s="509"/>
      <c r="C15" s="512"/>
      <c r="D15" s="515"/>
      <c r="E15" s="518"/>
      <c r="F15" s="518"/>
      <c r="G15" s="534"/>
      <c r="H15" s="534"/>
      <c r="K15" s="521" t="s">
        <v>42</v>
      </c>
      <c r="L15" s="521"/>
      <c r="M15" s="521"/>
    </row>
    <row r="16" spans="1:14" ht="15" customHeight="1" x14ac:dyDescent="0.25">
      <c r="A16" s="539">
        <v>3</v>
      </c>
      <c r="B16" s="507" t="s">
        <v>61</v>
      </c>
      <c r="C16" s="510">
        <v>3</v>
      </c>
      <c r="D16" s="513">
        <v>31</v>
      </c>
      <c r="E16" s="516">
        <v>32</v>
      </c>
      <c r="F16" s="504">
        <v>33</v>
      </c>
      <c r="G16" s="532">
        <v>34</v>
      </c>
      <c r="H16" s="526">
        <v>35</v>
      </c>
      <c r="K16" s="521"/>
      <c r="L16" s="521"/>
      <c r="M16" s="521"/>
    </row>
    <row r="17" spans="1:13" ht="15" customHeight="1" x14ac:dyDescent="0.25">
      <c r="A17" s="539"/>
      <c r="B17" s="508"/>
      <c r="C17" s="511"/>
      <c r="D17" s="514"/>
      <c r="E17" s="517"/>
      <c r="F17" s="505"/>
      <c r="G17" s="533"/>
      <c r="H17" s="527"/>
      <c r="K17" s="522" t="s">
        <v>43</v>
      </c>
      <c r="L17" s="522"/>
      <c r="M17" s="522"/>
    </row>
    <row r="18" spans="1:13" ht="15" customHeight="1" x14ac:dyDescent="0.25">
      <c r="A18" s="539"/>
      <c r="B18" s="509"/>
      <c r="C18" s="512"/>
      <c r="D18" s="515"/>
      <c r="E18" s="518"/>
      <c r="F18" s="506"/>
      <c r="G18" s="534"/>
      <c r="H18" s="528"/>
      <c r="K18" s="522"/>
      <c r="L18" s="522"/>
      <c r="M18" s="522"/>
    </row>
    <row r="19" spans="1:13" ht="15" customHeight="1" x14ac:dyDescent="0.25">
      <c r="A19" s="539">
        <v>4</v>
      </c>
      <c r="B19" s="507" t="s">
        <v>33</v>
      </c>
      <c r="C19" s="510">
        <v>4</v>
      </c>
      <c r="D19" s="523">
        <v>41</v>
      </c>
      <c r="E19" s="504">
        <v>42</v>
      </c>
      <c r="F19" s="504">
        <v>43</v>
      </c>
      <c r="G19" s="526">
        <v>44</v>
      </c>
      <c r="H19" s="526">
        <v>45</v>
      </c>
      <c r="K19"/>
      <c r="M19"/>
    </row>
    <row r="20" spans="1:13" ht="15" customHeight="1" x14ac:dyDescent="0.25">
      <c r="A20" s="539"/>
      <c r="B20" s="508"/>
      <c r="C20" s="511"/>
      <c r="D20" s="524"/>
      <c r="E20" s="505"/>
      <c r="F20" s="505"/>
      <c r="G20" s="527"/>
      <c r="H20" s="527"/>
    </row>
    <row r="21" spans="1:13" ht="15" customHeight="1" x14ac:dyDescent="0.25">
      <c r="A21" s="539"/>
      <c r="B21" s="509"/>
      <c r="C21" s="512"/>
      <c r="D21" s="525"/>
      <c r="E21" s="506"/>
      <c r="F21" s="506"/>
      <c r="G21" s="528"/>
      <c r="H21" s="528"/>
    </row>
    <row r="22" spans="1:13" ht="15" customHeight="1" x14ac:dyDescent="0.25">
      <c r="A22" s="539">
        <v>5</v>
      </c>
      <c r="B22" s="507" t="s">
        <v>62</v>
      </c>
      <c r="C22" s="510">
        <v>5</v>
      </c>
      <c r="D22" s="523">
        <v>51</v>
      </c>
      <c r="E22" s="504">
        <v>52</v>
      </c>
      <c r="F22" s="529">
        <v>53</v>
      </c>
      <c r="G22" s="526">
        <v>54</v>
      </c>
      <c r="H22" s="526">
        <v>55</v>
      </c>
    </row>
    <row r="23" spans="1:13" ht="15" customHeight="1" x14ac:dyDescent="0.25">
      <c r="A23" s="539"/>
      <c r="B23" s="508"/>
      <c r="C23" s="511"/>
      <c r="D23" s="524"/>
      <c r="E23" s="505"/>
      <c r="F23" s="530"/>
      <c r="G23" s="527"/>
      <c r="H23" s="527"/>
    </row>
    <row r="24" spans="1:13" ht="15" customHeight="1" x14ac:dyDescent="0.25">
      <c r="A24" s="539"/>
      <c r="B24" s="509"/>
      <c r="C24" s="512"/>
      <c r="D24" s="525"/>
      <c r="E24" s="506"/>
      <c r="F24" s="531"/>
      <c r="G24" s="528"/>
      <c r="H24" s="52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93" t="s">
        <v>23</v>
      </c>
      <c r="I58" s="493"/>
    </row>
    <row r="59" spans="1:9" ht="42.75" customHeight="1" x14ac:dyDescent="0.25">
      <c r="A59" s="6"/>
      <c r="B59" s="6"/>
      <c r="C59" s="6"/>
      <c r="D59" s="19">
        <v>12</v>
      </c>
      <c r="E59" s="4" t="s">
        <v>24</v>
      </c>
      <c r="F59" s="6"/>
      <c r="G59" s="14" t="s">
        <v>24</v>
      </c>
      <c r="H59" s="486" t="s">
        <v>25</v>
      </c>
      <c r="I59" s="486"/>
    </row>
    <row r="60" spans="1:9" ht="42.75" customHeight="1" x14ac:dyDescent="0.25">
      <c r="A60" s="6"/>
      <c r="B60" s="6"/>
      <c r="C60" s="6"/>
      <c r="D60" s="19">
        <v>13</v>
      </c>
      <c r="E60" s="4" t="s">
        <v>24</v>
      </c>
      <c r="F60" s="6"/>
      <c r="G60" s="15" t="s">
        <v>113</v>
      </c>
      <c r="H60" s="486" t="s">
        <v>130</v>
      </c>
      <c r="I60" s="486"/>
    </row>
    <row r="61" spans="1:9" ht="78" customHeight="1" x14ac:dyDescent="0.25">
      <c r="A61" s="6"/>
      <c r="B61" s="6"/>
      <c r="C61" s="6"/>
      <c r="D61" s="19">
        <v>14</v>
      </c>
      <c r="E61" s="5" t="s">
        <v>113</v>
      </c>
      <c r="F61" s="6"/>
      <c r="G61" s="16" t="s">
        <v>114</v>
      </c>
      <c r="H61" s="486" t="s">
        <v>131</v>
      </c>
      <c r="I61" s="486"/>
    </row>
    <row r="62" spans="1:9" ht="75.75" customHeight="1" x14ac:dyDescent="0.25">
      <c r="A62" s="6"/>
      <c r="B62" s="6"/>
      <c r="C62" s="6"/>
      <c r="D62" s="19">
        <v>15</v>
      </c>
      <c r="E62" s="5" t="s">
        <v>113</v>
      </c>
      <c r="F62" s="6"/>
      <c r="G62" s="17" t="s">
        <v>115</v>
      </c>
      <c r="H62" s="486" t="s">
        <v>131</v>
      </c>
      <c r="I62" s="486"/>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H13:H15"/>
    <mergeCell ref="G16:G18"/>
    <mergeCell ref="H16:H18"/>
    <mergeCell ref="B6:C6"/>
    <mergeCell ref="D6:H6"/>
    <mergeCell ref="H10:H12"/>
    <mergeCell ref="F13:F15"/>
    <mergeCell ref="G10:G12"/>
    <mergeCell ref="G13:G15"/>
    <mergeCell ref="D10:D12"/>
    <mergeCell ref="E10:E12"/>
    <mergeCell ref="C10:C12"/>
    <mergeCell ref="G19:G21"/>
    <mergeCell ref="E19:E21"/>
    <mergeCell ref="F22:F24"/>
    <mergeCell ref="H19:H21"/>
    <mergeCell ref="G22:G24"/>
    <mergeCell ref="H22:H24"/>
    <mergeCell ref="B19:B21"/>
    <mergeCell ref="B22:B24"/>
    <mergeCell ref="C19:C21"/>
    <mergeCell ref="E22:E24"/>
    <mergeCell ref="F19:F21"/>
    <mergeCell ref="C22:C24"/>
    <mergeCell ref="D19:D21"/>
    <mergeCell ref="D22:D24"/>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50" zoomScaleNormal="100" workbookViewId="0">
      <selection activeCell="F59" sqref="F5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59" t="s">
        <v>300</v>
      </c>
      <c r="S3" s="560"/>
    </row>
    <row r="4" spans="2:33" ht="121.5" customHeight="1" x14ac:dyDescent="0.25">
      <c r="R4" s="206" t="s">
        <v>294</v>
      </c>
      <c r="S4" s="205" t="s">
        <v>308</v>
      </c>
    </row>
    <row r="5" spans="2:33" ht="15.75" thickBot="1" x14ac:dyDescent="0.3">
      <c r="R5" s="135" t="s">
        <v>253</v>
      </c>
      <c r="S5" s="135">
        <v>0</v>
      </c>
      <c r="AB5">
        <v>15</v>
      </c>
      <c r="AC5">
        <v>5</v>
      </c>
      <c r="AD5">
        <v>10</v>
      </c>
      <c r="AE5">
        <v>30</v>
      </c>
    </row>
    <row r="6" spans="2:33" ht="21" customHeight="1" x14ac:dyDescent="0.25">
      <c r="B6" s="547" t="s">
        <v>250</v>
      </c>
      <c r="C6" s="548"/>
      <c r="D6" s="548"/>
      <c r="E6" s="548"/>
      <c r="F6" s="548"/>
      <c r="G6" s="548"/>
      <c r="H6" s="548"/>
      <c r="I6" s="548"/>
      <c r="J6" s="548"/>
      <c r="K6" s="548"/>
      <c r="L6" s="548"/>
      <c r="M6" s="548"/>
      <c r="N6" s="548"/>
      <c r="O6" s="549"/>
      <c r="P6" s="208"/>
      <c r="R6" s="135" t="s">
        <v>254</v>
      </c>
      <c r="S6" s="135">
        <v>1</v>
      </c>
      <c r="AB6">
        <v>0</v>
      </c>
      <c r="AC6">
        <v>0</v>
      </c>
      <c r="AD6">
        <v>0</v>
      </c>
      <c r="AE6">
        <v>0</v>
      </c>
    </row>
    <row r="7" spans="2:33" ht="21" customHeight="1" x14ac:dyDescent="0.25">
      <c r="B7" s="550"/>
      <c r="C7" s="551"/>
      <c r="D7" s="551"/>
      <c r="E7" s="551"/>
      <c r="F7" s="551"/>
      <c r="G7" s="551"/>
      <c r="H7" s="551"/>
      <c r="I7" s="551"/>
      <c r="J7" s="551"/>
      <c r="K7" s="551"/>
      <c r="L7" s="551"/>
      <c r="M7" s="551"/>
      <c r="N7" s="551"/>
      <c r="O7" s="552"/>
      <c r="P7" s="208"/>
      <c r="R7" s="135" t="s">
        <v>255</v>
      </c>
      <c r="S7" s="135">
        <v>2</v>
      </c>
      <c r="AG7" t="s">
        <v>246</v>
      </c>
    </row>
    <row r="8" spans="2:33" ht="21" customHeight="1" thickBot="1" x14ac:dyDescent="0.3">
      <c r="B8" s="553"/>
      <c r="C8" s="554"/>
      <c r="D8" s="554"/>
      <c r="E8" s="554"/>
      <c r="F8" s="554"/>
      <c r="G8" s="554"/>
      <c r="H8" s="554"/>
      <c r="I8" s="554"/>
      <c r="J8" s="554"/>
      <c r="K8" s="554"/>
      <c r="L8" s="554"/>
      <c r="M8" s="554"/>
      <c r="N8" s="554"/>
      <c r="O8" s="555"/>
      <c r="P8" s="208"/>
      <c r="R8" s="137"/>
      <c r="S8" s="137"/>
      <c r="AG8" t="s">
        <v>247</v>
      </c>
    </row>
    <row r="9" spans="2:33" ht="36" customHeight="1" x14ac:dyDescent="0.25">
      <c r="B9" s="540" t="s">
        <v>298</v>
      </c>
      <c r="C9" s="542" t="s">
        <v>63</v>
      </c>
      <c r="D9" s="542" t="s">
        <v>251</v>
      </c>
      <c r="E9" s="571" t="s">
        <v>293</v>
      </c>
      <c r="F9" s="571"/>
      <c r="G9" s="571"/>
      <c r="H9" s="571"/>
      <c r="I9" s="571"/>
      <c r="J9" s="571"/>
      <c r="K9" s="571"/>
      <c r="L9" s="540" t="s">
        <v>252</v>
      </c>
      <c r="M9" s="540" t="s">
        <v>299</v>
      </c>
      <c r="N9" s="540" t="s">
        <v>310</v>
      </c>
      <c r="O9" s="540" t="s">
        <v>311</v>
      </c>
      <c r="P9" s="209"/>
      <c r="R9" s="561" t="s">
        <v>309</v>
      </c>
      <c r="S9" s="562"/>
    </row>
    <row r="10" spans="2:33" ht="89.25" customHeight="1" thickBot="1" x14ac:dyDescent="0.3">
      <c r="B10" s="541"/>
      <c r="C10" s="543"/>
      <c r="D10" s="543"/>
      <c r="E10" s="213" t="s">
        <v>285</v>
      </c>
      <c r="F10" s="213" t="s">
        <v>286</v>
      </c>
      <c r="G10" s="213" t="s">
        <v>288</v>
      </c>
      <c r="H10" s="213" t="s">
        <v>287</v>
      </c>
      <c r="I10" s="213" t="s">
        <v>289</v>
      </c>
      <c r="J10" s="213" t="s">
        <v>291</v>
      </c>
      <c r="K10" s="213" t="s">
        <v>290</v>
      </c>
      <c r="L10" s="541"/>
      <c r="M10" s="541"/>
      <c r="N10" s="541"/>
      <c r="O10" s="541"/>
      <c r="P10" s="209"/>
      <c r="R10" s="563"/>
      <c r="S10" s="564"/>
    </row>
    <row r="11" spans="2:33" ht="54.75" customHeight="1" x14ac:dyDescent="0.25">
      <c r="B11" s="556">
        <v>1</v>
      </c>
      <c r="C11" s="218" t="s">
        <v>246</v>
      </c>
      <c r="D11" s="101" t="s">
        <v>325</v>
      </c>
      <c r="E11" s="135">
        <v>15</v>
      </c>
      <c r="F11" s="135">
        <v>5</v>
      </c>
      <c r="G11" s="135">
        <v>0</v>
      </c>
      <c r="H11" s="135">
        <v>10</v>
      </c>
      <c r="I11" s="166">
        <v>0</v>
      </c>
      <c r="J11" s="135">
        <v>0</v>
      </c>
      <c r="K11" s="135">
        <v>0</v>
      </c>
      <c r="L11" s="136"/>
      <c r="M11" s="219">
        <f t="shared" ref="M11:M18" si="0">SUM(E11:K11)</f>
        <v>30</v>
      </c>
      <c r="N11" s="219"/>
      <c r="O11" s="219"/>
      <c r="P11" s="207"/>
      <c r="R11" s="565"/>
      <c r="S11" s="566"/>
    </row>
    <row r="12" spans="2:33" ht="48" customHeight="1" x14ac:dyDescent="0.25">
      <c r="B12" s="557"/>
      <c r="C12" s="218" t="s">
        <v>246</v>
      </c>
      <c r="D12" s="102" t="s">
        <v>328</v>
      </c>
      <c r="E12" s="135">
        <v>15</v>
      </c>
      <c r="F12" s="135">
        <v>5</v>
      </c>
      <c r="G12" s="135">
        <v>0</v>
      </c>
      <c r="H12" s="135">
        <v>10</v>
      </c>
      <c r="I12" s="166">
        <v>0</v>
      </c>
      <c r="J12" s="135">
        <v>0</v>
      </c>
      <c r="K12" s="135">
        <v>0</v>
      </c>
      <c r="L12" s="134"/>
      <c r="M12" s="219">
        <f t="shared" si="0"/>
        <v>30</v>
      </c>
      <c r="N12" s="219"/>
      <c r="O12" s="219"/>
      <c r="P12" s="207"/>
    </row>
    <row r="13" spans="2:33" ht="50.25" customHeight="1" thickBot="1" x14ac:dyDescent="0.3">
      <c r="B13" s="557"/>
      <c r="C13" s="218" t="s">
        <v>246</v>
      </c>
      <c r="D13" s="232" t="s">
        <v>331</v>
      </c>
      <c r="E13" s="135">
        <v>15</v>
      </c>
      <c r="F13" s="135">
        <v>5</v>
      </c>
      <c r="G13" s="135">
        <v>0</v>
      </c>
      <c r="H13" s="135">
        <v>10</v>
      </c>
      <c r="I13" s="166">
        <v>0</v>
      </c>
      <c r="J13" s="135">
        <v>0</v>
      </c>
      <c r="K13" s="135">
        <v>0</v>
      </c>
      <c r="L13" s="134"/>
      <c r="M13" s="219">
        <f t="shared" si="0"/>
        <v>30</v>
      </c>
      <c r="N13" s="219"/>
      <c r="O13" s="219"/>
      <c r="P13" s="207"/>
    </row>
    <row r="14" spans="2:33" ht="32.25" customHeight="1" x14ac:dyDescent="0.25">
      <c r="B14" s="557"/>
      <c r="C14" s="218"/>
      <c r="D14" s="101"/>
      <c r="E14" s="135"/>
      <c r="F14" s="135"/>
      <c r="G14" s="135"/>
      <c r="H14" s="135"/>
      <c r="I14" s="166"/>
      <c r="J14" s="135"/>
      <c r="K14" s="135"/>
      <c r="L14" s="134"/>
      <c r="M14" s="219">
        <f t="shared" si="0"/>
        <v>0</v>
      </c>
      <c r="N14" s="219"/>
      <c r="O14" s="219"/>
      <c r="P14" s="207"/>
      <c r="Q14" s="568" t="s">
        <v>256</v>
      </c>
      <c r="R14" s="569"/>
      <c r="S14" s="570"/>
    </row>
    <row r="15" spans="2:33" ht="30.75" customHeight="1" x14ac:dyDescent="0.25">
      <c r="B15" s="557"/>
      <c r="C15" s="134"/>
      <c r="D15" s="102"/>
      <c r="E15" s="161"/>
      <c r="F15" s="161"/>
      <c r="G15" s="161"/>
      <c r="H15" s="161"/>
      <c r="I15" s="166"/>
      <c r="J15" s="161"/>
      <c r="K15" s="161"/>
      <c r="L15" s="134"/>
      <c r="M15" s="201">
        <f t="shared" si="0"/>
        <v>0</v>
      </c>
      <c r="N15" s="134"/>
      <c r="O15" s="134"/>
      <c r="P15" s="207"/>
      <c r="Q15" s="212" t="s">
        <v>292</v>
      </c>
      <c r="R15" s="211" t="s">
        <v>257</v>
      </c>
      <c r="S15" s="210" t="s">
        <v>258</v>
      </c>
    </row>
    <row r="16" spans="2:33" ht="29.25" customHeight="1" x14ac:dyDescent="0.25">
      <c r="B16" s="557"/>
      <c r="C16" s="134"/>
      <c r="E16" s="161"/>
      <c r="F16" s="161"/>
      <c r="G16" s="161"/>
      <c r="H16" s="161"/>
      <c r="I16" s="166"/>
      <c r="J16" s="161"/>
      <c r="K16" s="161"/>
      <c r="L16" s="134"/>
      <c r="M16" s="201">
        <f t="shared" si="0"/>
        <v>0</v>
      </c>
      <c r="N16" s="134"/>
      <c r="O16" s="134"/>
      <c r="P16" s="207"/>
      <c r="Q16" s="214"/>
      <c r="R16" s="135"/>
      <c r="S16" s="135"/>
    </row>
    <row r="17" spans="2:19" ht="27" customHeight="1" x14ac:dyDescent="0.25">
      <c r="B17" s="557"/>
      <c r="C17" s="134"/>
      <c r="D17" s="161"/>
      <c r="E17" s="161"/>
      <c r="F17" s="161"/>
      <c r="G17" s="161"/>
      <c r="H17" s="161"/>
      <c r="I17" s="166"/>
      <c r="J17" s="161"/>
      <c r="K17" s="161"/>
      <c r="L17" s="134"/>
      <c r="M17" s="201">
        <f t="shared" si="0"/>
        <v>0</v>
      </c>
      <c r="N17" s="134"/>
      <c r="O17" s="134"/>
      <c r="P17" s="207"/>
      <c r="Q17" s="134"/>
      <c r="R17" s="134"/>
      <c r="S17" s="134"/>
    </row>
    <row r="18" spans="2:19" ht="30.75" customHeight="1" x14ac:dyDescent="0.25">
      <c r="B18" s="558"/>
      <c r="C18" s="134"/>
      <c r="D18" s="161"/>
      <c r="E18" s="161"/>
      <c r="F18" s="161"/>
      <c r="G18" s="161"/>
      <c r="H18" s="161"/>
      <c r="I18" s="166"/>
      <c r="J18" s="161"/>
      <c r="K18" s="161"/>
      <c r="L18" s="134"/>
      <c r="M18" s="201">
        <f t="shared" si="0"/>
        <v>0</v>
      </c>
      <c r="N18" s="134"/>
      <c r="O18" s="134"/>
      <c r="P18" s="207"/>
      <c r="Q18" s="134"/>
      <c r="R18" s="134"/>
      <c r="S18" s="134"/>
    </row>
    <row r="19" spans="2:19" ht="30.75" customHeight="1" thickBot="1" x14ac:dyDescent="0.3">
      <c r="C19" s="567"/>
      <c r="D19" s="567"/>
      <c r="E19" s="567"/>
      <c r="F19" s="567"/>
      <c r="G19" s="567"/>
      <c r="H19" s="567"/>
      <c r="I19" s="567"/>
      <c r="J19" s="567"/>
      <c r="K19" s="567"/>
      <c r="L19" s="137"/>
      <c r="M19" s="137"/>
      <c r="N19" s="137"/>
      <c r="O19" s="137"/>
      <c r="P19" s="137"/>
      <c r="Q19" s="134"/>
      <c r="R19" s="134"/>
      <c r="S19" s="134"/>
    </row>
    <row r="20" spans="2:19" ht="15" customHeight="1" x14ac:dyDescent="0.25">
      <c r="B20" s="547" t="s">
        <v>250</v>
      </c>
      <c r="C20" s="548"/>
      <c r="D20" s="548"/>
      <c r="E20" s="548"/>
      <c r="F20" s="548"/>
      <c r="G20" s="548"/>
      <c r="H20" s="548"/>
      <c r="I20" s="548"/>
      <c r="J20" s="548"/>
      <c r="K20" s="548"/>
      <c r="L20" s="548"/>
      <c r="M20" s="548"/>
      <c r="N20" s="548"/>
      <c r="O20" s="549"/>
      <c r="Q20" s="134"/>
      <c r="R20" s="134"/>
      <c r="S20" s="134"/>
    </row>
    <row r="21" spans="2:19" ht="27.75" customHeight="1" x14ac:dyDescent="0.25">
      <c r="B21" s="550"/>
      <c r="C21" s="551"/>
      <c r="D21" s="551"/>
      <c r="E21" s="551"/>
      <c r="F21" s="551"/>
      <c r="G21" s="551"/>
      <c r="H21" s="551"/>
      <c r="I21" s="551"/>
      <c r="J21" s="551"/>
      <c r="K21" s="551"/>
      <c r="L21" s="551"/>
      <c r="M21" s="551"/>
      <c r="N21" s="551"/>
      <c r="O21" s="552"/>
      <c r="Q21" s="134"/>
      <c r="R21" s="134"/>
      <c r="S21" s="134"/>
    </row>
    <row r="22" spans="2:19" ht="15.75" customHeight="1" thickBot="1" x14ac:dyDescent="0.3">
      <c r="B22" s="553"/>
      <c r="C22" s="554"/>
      <c r="D22" s="554"/>
      <c r="E22" s="554"/>
      <c r="F22" s="554"/>
      <c r="G22" s="554"/>
      <c r="H22" s="554"/>
      <c r="I22" s="554"/>
      <c r="J22" s="554"/>
      <c r="K22" s="554"/>
      <c r="L22" s="554"/>
      <c r="M22" s="554"/>
      <c r="N22" s="554"/>
      <c r="O22" s="555"/>
      <c r="Q22" s="134"/>
      <c r="R22" s="134"/>
      <c r="S22" s="134"/>
    </row>
    <row r="23" spans="2:19" ht="39.75" customHeight="1" x14ac:dyDescent="0.25">
      <c r="B23" s="540" t="s">
        <v>298</v>
      </c>
      <c r="C23" s="542" t="s">
        <v>63</v>
      </c>
      <c r="D23" s="542" t="s">
        <v>251</v>
      </c>
      <c r="E23" s="544" t="s">
        <v>293</v>
      </c>
      <c r="F23" s="545"/>
      <c r="G23" s="545"/>
      <c r="H23" s="545"/>
      <c r="I23" s="545"/>
      <c r="J23" s="545"/>
      <c r="K23" s="546"/>
      <c r="L23" s="542" t="s">
        <v>252</v>
      </c>
      <c r="M23" s="540" t="s">
        <v>299</v>
      </c>
      <c r="N23" s="540" t="s">
        <v>310</v>
      </c>
      <c r="O23" s="540" t="s">
        <v>311</v>
      </c>
      <c r="Q23" s="134"/>
      <c r="R23" s="134"/>
      <c r="S23" s="134"/>
    </row>
    <row r="24" spans="2:19" ht="75.75" thickBot="1" x14ac:dyDescent="0.3">
      <c r="B24" s="541"/>
      <c r="C24" s="543"/>
      <c r="D24" s="543"/>
      <c r="E24" s="213" t="s">
        <v>285</v>
      </c>
      <c r="F24" s="213" t="s">
        <v>286</v>
      </c>
      <c r="G24" s="213" t="s">
        <v>288</v>
      </c>
      <c r="H24" s="213" t="s">
        <v>287</v>
      </c>
      <c r="I24" s="213" t="s">
        <v>289</v>
      </c>
      <c r="J24" s="213" t="s">
        <v>291</v>
      </c>
      <c r="K24" s="213" t="s">
        <v>290</v>
      </c>
      <c r="L24" s="543"/>
      <c r="M24" s="541"/>
      <c r="N24" s="541"/>
      <c r="O24" s="541"/>
      <c r="Q24" s="137"/>
      <c r="R24" s="137"/>
      <c r="S24" s="137"/>
    </row>
    <row r="25" spans="2:19" ht="63" customHeight="1" thickBot="1" x14ac:dyDescent="0.3">
      <c r="B25" s="556">
        <v>2</v>
      </c>
      <c r="C25" s="218" t="s">
        <v>246</v>
      </c>
      <c r="D25" s="236" t="s">
        <v>340</v>
      </c>
      <c r="E25" s="135">
        <v>15</v>
      </c>
      <c r="F25" s="135">
        <v>5</v>
      </c>
      <c r="G25" s="135">
        <v>0</v>
      </c>
      <c r="H25" s="135">
        <v>10</v>
      </c>
      <c r="I25" s="166">
        <v>0</v>
      </c>
      <c r="J25" s="135">
        <v>0</v>
      </c>
      <c r="K25" s="135">
        <v>0</v>
      </c>
      <c r="L25" s="136"/>
      <c r="M25" s="134">
        <f>SUM(E25:K25)</f>
        <v>30</v>
      </c>
      <c r="N25" s="134">
        <v>0</v>
      </c>
      <c r="O25" s="134"/>
      <c r="Q25" s="137"/>
      <c r="R25" s="137"/>
      <c r="S25" s="137"/>
    </row>
    <row r="26" spans="2:19" ht="72" customHeight="1" thickBot="1" x14ac:dyDescent="0.3">
      <c r="B26" s="557"/>
      <c r="C26" s="218" t="s">
        <v>246</v>
      </c>
      <c r="D26" s="236" t="s">
        <v>349</v>
      </c>
      <c r="E26" s="135">
        <v>15</v>
      </c>
      <c r="F26" s="135">
        <v>5</v>
      </c>
      <c r="G26" s="135">
        <v>0</v>
      </c>
      <c r="H26" s="135">
        <v>10</v>
      </c>
      <c r="I26" s="166">
        <v>0</v>
      </c>
      <c r="J26" s="135">
        <v>0</v>
      </c>
      <c r="K26" s="135">
        <v>0</v>
      </c>
      <c r="L26" s="136"/>
      <c r="M26" s="134">
        <f t="shared" ref="M26:M32" si="1">SUM(E26:K26)</f>
        <v>30</v>
      </c>
      <c r="N26" s="134">
        <v>0</v>
      </c>
      <c r="O26" s="134"/>
      <c r="Q26" s="137"/>
      <c r="R26" s="137"/>
      <c r="S26" s="137"/>
    </row>
    <row r="27" spans="2:19" ht="81" customHeight="1" thickBot="1" x14ac:dyDescent="0.3">
      <c r="B27" s="557"/>
      <c r="C27" s="218" t="s">
        <v>246</v>
      </c>
      <c r="D27" s="236" t="s">
        <v>341</v>
      </c>
      <c r="E27" s="135">
        <v>15</v>
      </c>
      <c r="F27" s="135">
        <v>5</v>
      </c>
      <c r="G27" s="135">
        <v>0</v>
      </c>
      <c r="H27" s="135">
        <v>10</v>
      </c>
      <c r="I27" s="166">
        <v>0</v>
      </c>
      <c r="J27" s="135">
        <v>0</v>
      </c>
      <c r="K27" s="135">
        <v>0</v>
      </c>
      <c r="L27" s="136"/>
      <c r="M27" s="134">
        <f t="shared" si="1"/>
        <v>30</v>
      </c>
      <c r="N27" s="134"/>
      <c r="O27" s="134">
        <v>0</v>
      </c>
      <c r="Q27" s="137"/>
      <c r="R27" s="137"/>
      <c r="S27" s="137"/>
    </row>
    <row r="28" spans="2:19" ht="36.75" customHeight="1" x14ac:dyDescent="0.25">
      <c r="B28" s="557"/>
      <c r="C28" s="134"/>
      <c r="D28" s="161"/>
      <c r="E28" s="161"/>
      <c r="F28" s="161"/>
      <c r="G28" s="161"/>
      <c r="H28" s="161"/>
      <c r="I28" s="166"/>
      <c r="J28" s="161"/>
      <c r="K28" s="161"/>
      <c r="L28" s="134"/>
      <c r="M28" s="134">
        <f t="shared" si="1"/>
        <v>0</v>
      </c>
      <c r="N28" s="134"/>
      <c r="O28" s="134"/>
      <c r="Q28" s="137"/>
      <c r="R28" s="137"/>
      <c r="S28" s="137"/>
    </row>
    <row r="29" spans="2:19" ht="36" customHeight="1" x14ac:dyDescent="0.25">
      <c r="B29" s="557"/>
      <c r="C29" s="134"/>
      <c r="D29" s="161"/>
      <c r="E29" s="161"/>
      <c r="F29" s="161"/>
      <c r="G29" s="161"/>
      <c r="H29" s="161"/>
      <c r="I29" s="166"/>
      <c r="J29" s="161"/>
      <c r="K29" s="161"/>
      <c r="L29" s="134"/>
      <c r="M29" s="134">
        <f t="shared" si="1"/>
        <v>0</v>
      </c>
      <c r="N29" s="134"/>
      <c r="O29" s="134"/>
      <c r="Q29" s="137"/>
      <c r="R29" s="137"/>
      <c r="S29" s="137"/>
    </row>
    <row r="30" spans="2:19" ht="30" customHeight="1" x14ac:dyDescent="0.25">
      <c r="B30" s="557"/>
      <c r="C30" s="134"/>
      <c r="D30" s="161"/>
      <c r="E30" s="161"/>
      <c r="F30" s="161"/>
      <c r="G30" s="161"/>
      <c r="H30" s="161"/>
      <c r="I30" s="166"/>
      <c r="J30" s="161"/>
      <c r="K30" s="161"/>
      <c r="L30" s="134"/>
      <c r="M30" s="134">
        <f t="shared" si="1"/>
        <v>0</v>
      </c>
      <c r="N30" s="134"/>
      <c r="O30" s="134"/>
    </row>
    <row r="31" spans="2:19" ht="44.25" customHeight="1" x14ac:dyDescent="0.25">
      <c r="B31" s="557"/>
      <c r="C31" s="134"/>
      <c r="D31" s="161"/>
      <c r="E31" s="161"/>
      <c r="F31" s="161"/>
      <c r="G31" s="161"/>
      <c r="H31" s="161"/>
      <c r="I31" s="166"/>
      <c r="J31" s="161"/>
      <c r="K31" s="161"/>
      <c r="L31" s="134"/>
      <c r="M31" s="134">
        <f t="shared" si="1"/>
        <v>0</v>
      </c>
      <c r="N31" s="134"/>
      <c r="O31" s="134"/>
    </row>
    <row r="32" spans="2:19" ht="43.5" customHeight="1" x14ac:dyDescent="0.25">
      <c r="B32" s="558"/>
      <c r="C32" s="134"/>
      <c r="D32" s="161"/>
      <c r="E32" s="161"/>
      <c r="F32" s="161"/>
      <c r="G32" s="161"/>
      <c r="H32" s="161"/>
      <c r="I32" s="166"/>
      <c r="J32" s="161"/>
      <c r="K32" s="161"/>
      <c r="L32" s="134"/>
      <c r="M32" s="134">
        <f t="shared" si="1"/>
        <v>0</v>
      </c>
      <c r="N32" s="134"/>
      <c r="O32" s="134"/>
    </row>
    <row r="33" spans="2:15" ht="15.75" thickBot="1" x14ac:dyDescent="0.3">
      <c r="C33" s="169"/>
      <c r="D33" s="172"/>
      <c r="E33" s="170"/>
      <c r="F33" s="170"/>
      <c r="G33" s="170"/>
      <c r="H33" s="170"/>
      <c r="I33" s="170"/>
      <c r="J33" s="170"/>
      <c r="K33" s="170"/>
      <c r="L33" s="171"/>
    </row>
    <row r="34" spans="2:15" ht="15" customHeight="1" x14ac:dyDescent="0.25">
      <c r="B34" s="547" t="s">
        <v>250</v>
      </c>
      <c r="C34" s="548"/>
      <c r="D34" s="548"/>
      <c r="E34" s="548"/>
      <c r="F34" s="548"/>
      <c r="G34" s="548"/>
      <c r="H34" s="548"/>
      <c r="I34" s="548"/>
      <c r="J34" s="548"/>
      <c r="K34" s="548"/>
      <c r="L34" s="548"/>
      <c r="M34" s="548"/>
      <c r="N34" s="548"/>
      <c r="O34" s="549"/>
    </row>
    <row r="35" spans="2:15" ht="15" customHeight="1" x14ac:dyDescent="0.25">
      <c r="B35" s="550"/>
      <c r="C35" s="551"/>
      <c r="D35" s="551"/>
      <c r="E35" s="551"/>
      <c r="F35" s="551"/>
      <c r="G35" s="551"/>
      <c r="H35" s="551"/>
      <c r="I35" s="551"/>
      <c r="J35" s="551"/>
      <c r="K35" s="551"/>
      <c r="L35" s="551"/>
      <c r="M35" s="551"/>
      <c r="N35" s="551"/>
      <c r="O35" s="552"/>
    </row>
    <row r="36" spans="2:15" ht="15.75" customHeight="1" thickBot="1" x14ac:dyDescent="0.3">
      <c r="B36" s="553"/>
      <c r="C36" s="554"/>
      <c r="D36" s="554"/>
      <c r="E36" s="554"/>
      <c r="F36" s="554"/>
      <c r="G36" s="554"/>
      <c r="H36" s="554"/>
      <c r="I36" s="554"/>
      <c r="J36" s="554"/>
      <c r="K36" s="554"/>
      <c r="L36" s="554"/>
      <c r="M36" s="554"/>
      <c r="N36" s="554"/>
      <c r="O36" s="555"/>
    </row>
    <row r="37" spans="2:15" ht="45.75" customHeight="1" x14ac:dyDescent="0.25">
      <c r="B37" s="540" t="s">
        <v>298</v>
      </c>
      <c r="C37" s="542" t="s">
        <v>63</v>
      </c>
      <c r="D37" s="542" t="s">
        <v>251</v>
      </c>
      <c r="E37" s="544" t="s">
        <v>293</v>
      </c>
      <c r="F37" s="545"/>
      <c r="G37" s="545"/>
      <c r="H37" s="545"/>
      <c r="I37" s="545"/>
      <c r="J37" s="545"/>
      <c r="K37" s="546"/>
      <c r="L37" s="542" t="s">
        <v>252</v>
      </c>
      <c r="M37" s="540" t="s">
        <v>299</v>
      </c>
      <c r="N37" s="540" t="s">
        <v>310</v>
      </c>
      <c r="O37" s="540" t="s">
        <v>311</v>
      </c>
    </row>
    <row r="38" spans="2:15" ht="75.75" thickBot="1" x14ac:dyDescent="0.3">
      <c r="B38" s="541"/>
      <c r="C38" s="543"/>
      <c r="D38" s="543"/>
      <c r="E38" s="213" t="s">
        <v>285</v>
      </c>
      <c r="F38" s="213" t="s">
        <v>286</v>
      </c>
      <c r="G38" s="213" t="s">
        <v>288</v>
      </c>
      <c r="H38" s="213" t="s">
        <v>287</v>
      </c>
      <c r="I38" s="213" t="s">
        <v>289</v>
      </c>
      <c r="J38" s="213" t="s">
        <v>291</v>
      </c>
      <c r="K38" s="213" t="s">
        <v>290</v>
      </c>
      <c r="L38" s="543"/>
      <c r="M38" s="541"/>
      <c r="N38" s="541"/>
      <c r="O38" s="541"/>
    </row>
    <row r="39" spans="2:15" ht="78.75" customHeight="1" x14ac:dyDescent="0.25">
      <c r="B39" s="556">
        <v>3</v>
      </c>
      <c r="C39" s="218" t="s">
        <v>246</v>
      </c>
      <c r="D39" s="101" t="s">
        <v>362</v>
      </c>
      <c r="E39" s="135">
        <v>15</v>
      </c>
      <c r="F39" s="135">
        <v>5</v>
      </c>
      <c r="G39" s="135">
        <v>0</v>
      </c>
      <c r="H39" s="135">
        <v>10</v>
      </c>
      <c r="I39" s="166">
        <v>0</v>
      </c>
      <c r="J39" s="135">
        <v>0</v>
      </c>
      <c r="K39" s="135">
        <v>0</v>
      </c>
      <c r="L39" s="136"/>
      <c r="M39" s="134">
        <f>SUM(E39:K39)</f>
        <v>30</v>
      </c>
      <c r="N39" s="134">
        <v>2</v>
      </c>
      <c r="O39" s="134"/>
    </row>
    <row r="40" spans="2:15" ht="63.75" customHeight="1" x14ac:dyDescent="0.25">
      <c r="B40" s="557"/>
      <c r="C40" s="218" t="s">
        <v>246</v>
      </c>
      <c r="D40" s="102" t="s">
        <v>363</v>
      </c>
      <c r="E40" s="135">
        <v>15</v>
      </c>
      <c r="F40" s="135">
        <v>5</v>
      </c>
      <c r="G40" s="135">
        <v>0</v>
      </c>
      <c r="H40" s="135">
        <v>10</v>
      </c>
      <c r="I40" s="166">
        <v>0</v>
      </c>
      <c r="J40" s="135">
        <v>0</v>
      </c>
      <c r="K40" s="135">
        <v>0</v>
      </c>
      <c r="L40" s="134"/>
      <c r="M40" s="134">
        <f t="shared" ref="M40:M46" si="2">SUM(E40:K40)</f>
        <v>30</v>
      </c>
      <c r="N40" s="134">
        <v>1</v>
      </c>
      <c r="O40" s="134"/>
    </row>
    <row r="41" spans="2:15" ht="63.75" customHeight="1" x14ac:dyDescent="0.25">
      <c r="B41" s="557"/>
      <c r="C41" s="218" t="s">
        <v>246</v>
      </c>
      <c r="D41" s="103" t="s">
        <v>364</v>
      </c>
      <c r="E41" s="135">
        <v>15</v>
      </c>
      <c r="F41" s="135">
        <v>5</v>
      </c>
      <c r="G41" s="135">
        <v>0</v>
      </c>
      <c r="H41" s="135">
        <v>10</v>
      </c>
      <c r="I41" s="166">
        <v>0</v>
      </c>
      <c r="J41" s="135">
        <v>0</v>
      </c>
      <c r="K41" s="135">
        <v>0</v>
      </c>
      <c r="L41" s="134"/>
      <c r="M41" s="134">
        <f t="shared" si="2"/>
        <v>30</v>
      </c>
      <c r="N41" s="134">
        <v>2</v>
      </c>
      <c r="O41" s="134"/>
    </row>
    <row r="42" spans="2:15" ht="33.75" customHeight="1" x14ac:dyDescent="0.25">
      <c r="B42" s="557"/>
      <c r="C42" s="134"/>
      <c r="D42" s="161"/>
      <c r="E42" s="161"/>
      <c r="F42" s="161"/>
      <c r="G42" s="161"/>
      <c r="H42" s="161"/>
      <c r="I42" s="166"/>
      <c r="J42" s="161"/>
      <c r="K42" s="161"/>
      <c r="L42" s="134"/>
      <c r="M42" s="134">
        <f t="shared" si="2"/>
        <v>0</v>
      </c>
      <c r="N42" s="134"/>
      <c r="O42" s="134"/>
    </row>
    <row r="43" spans="2:15" ht="51" customHeight="1" x14ac:dyDescent="0.25">
      <c r="B43" s="557"/>
      <c r="C43" s="134"/>
      <c r="D43" s="161"/>
      <c r="E43" s="161"/>
      <c r="F43" s="161"/>
      <c r="G43" s="161"/>
      <c r="H43" s="161"/>
      <c r="I43" s="166"/>
      <c r="J43" s="161"/>
      <c r="K43" s="161"/>
      <c r="L43" s="134"/>
      <c r="M43" s="134">
        <f t="shared" si="2"/>
        <v>0</v>
      </c>
      <c r="N43" s="134"/>
      <c r="O43" s="134"/>
    </row>
    <row r="44" spans="2:15" ht="38.25" customHeight="1" x14ac:dyDescent="0.25">
      <c r="B44" s="557"/>
      <c r="C44" s="134"/>
      <c r="D44" s="161"/>
      <c r="E44" s="161"/>
      <c r="F44" s="161"/>
      <c r="G44" s="161"/>
      <c r="H44" s="161"/>
      <c r="I44" s="166"/>
      <c r="J44" s="161"/>
      <c r="K44" s="161"/>
      <c r="L44" s="134"/>
      <c r="M44" s="134">
        <f t="shared" si="2"/>
        <v>0</v>
      </c>
      <c r="N44" s="134"/>
      <c r="O44" s="134"/>
    </row>
    <row r="45" spans="2:15" ht="39.75" customHeight="1" x14ac:dyDescent="0.25">
      <c r="B45" s="557"/>
      <c r="C45" s="134"/>
      <c r="D45" s="161"/>
      <c r="E45" s="161"/>
      <c r="F45" s="161"/>
      <c r="G45" s="161"/>
      <c r="H45" s="161"/>
      <c r="I45" s="166"/>
      <c r="J45" s="161"/>
      <c r="K45" s="161"/>
      <c r="L45" s="134"/>
      <c r="M45" s="134">
        <f t="shared" si="2"/>
        <v>0</v>
      </c>
      <c r="N45" s="134"/>
      <c r="O45" s="134"/>
    </row>
    <row r="46" spans="2:15" ht="44.25" customHeight="1" x14ac:dyDescent="0.25">
      <c r="B46" s="558"/>
      <c r="C46" s="134"/>
      <c r="D46" s="161"/>
      <c r="E46" s="161"/>
      <c r="F46" s="161"/>
      <c r="G46" s="161"/>
      <c r="H46" s="161"/>
      <c r="I46" s="166"/>
      <c r="J46" s="161"/>
      <c r="K46" s="161"/>
      <c r="L46" s="134"/>
      <c r="M46" s="134">
        <f t="shared" si="2"/>
        <v>0</v>
      </c>
      <c r="N46" s="134"/>
      <c r="O46" s="134"/>
    </row>
    <row r="47" spans="2:15" x14ac:dyDescent="0.25">
      <c r="C47" s="169"/>
      <c r="D47" s="173"/>
      <c r="E47" s="170"/>
      <c r="F47" s="170"/>
      <c r="G47" s="170"/>
      <c r="H47" s="170"/>
      <c r="I47" s="170"/>
      <c r="J47" s="170"/>
      <c r="K47" s="170"/>
      <c r="L47" s="169"/>
    </row>
    <row r="48" spans="2:15" ht="15.75" thickBot="1" x14ac:dyDescent="0.3">
      <c r="C48" s="169"/>
      <c r="D48" s="173"/>
      <c r="E48" s="170"/>
      <c r="F48" s="170"/>
      <c r="G48" s="170"/>
      <c r="H48" s="170"/>
      <c r="I48" s="170"/>
      <c r="J48" s="170"/>
      <c r="K48" s="170"/>
      <c r="L48" s="169"/>
    </row>
    <row r="49" spans="2:15" ht="15" customHeight="1" x14ac:dyDescent="0.25">
      <c r="B49" s="547" t="s">
        <v>250</v>
      </c>
      <c r="C49" s="548"/>
      <c r="D49" s="548"/>
      <c r="E49" s="548"/>
      <c r="F49" s="548"/>
      <c r="G49" s="548"/>
      <c r="H49" s="548"/>
      <c r="I49" s="548"/>
      <c r="J49" s="548"/>
      <c r="K49" s="548"/>
      <c r="L49" s="548"/>
      <c r="M49" s="548"/>
      <c r="N49" s="548"/>
      <c r="O49" s="549"/>
    </row>
    <row r="50" spans="2:15" ht="15" customHeight="1" x14ac:dyDescent="0.25">
      <c r="B50" s="550"/>
      <c r="C50" s="551"/>
      <c r="D50" s="551"/>
      <c r="E50" s="551"/>
      <c r="F50" s="551"/>
      <c r="G50" s="551"/>
      <c r="H50" s="551"/>
      <c r="I50" s="551"/>
      <c r="J50" s="551"/>
      <c r="K50" s="551"/>
      <c r="L50" s="551"/>
      <c r="M50" s="551"/>
      <c r="N50" s="551"/>
      <c r="O50" s="552"/>
    </row>
    <row r="51" spans="2:15" ht="15.75" customHeight="1" thickBot="1" x14ac:dyDescent="0.3">
      <c r="B51" s="553"/>
      <c r="C51" s="554"/>
      <c r="D51" s="554"/>
      <c r="E51" s="554"/>
      <c r="F51" s="554"/>
      <c r="G51" s="554"/>
      <c r="H51" s="554"/>
      <c r="I51" s="554"/>
      <c r="J51" s="554"/>
      <c r="K51" s="554"/>
      <c r="L51" s="554"/>
      <c r="M51" s="554"/>
      <c r="N51" s="554"/>
      <c r="O51" s="555"/>
    </row>
    <row r="52" spans="2:15" ht="54" customHeight="1" x14ac:dyDescent="0.25">
      <c r="B52" s="540" t="s">
        <v>298</v>
      </c>
      <c r="C52" s="542" t="s">
        <v>63</v>
      </c>
      <c r="D52" s="542" t="s">
        <v>251</v>
      </c>
      <c r="E52" s="544" t="s">
        <v>293</v>
      </c>
      <c r="F52" s="545"/>
      <c r="G52" s="545"/>
      <c r="H52" s="545"/>
      <c r="I52" s="545"/>
      <c r="J52" s="545"/>
      <c r="K52" s="546"/>
      <c r="L52" s="542" t="s">
        <v>252</v>
      </c>
      <c r="M52" s="540" t="s">
        <v>299</v>
      </c>
      <c r="N52" s="540" t="s">
        <v>310</v>
      </c>
      <c r="O52" s="540" t="s">
        <v>311</v>
      </c>
    </row>
    <row r="53" spans="2:15" ht="75.75" thickBot="1" x14ac:dyDescent="0.3">
      <c r="B53" s="541"/>
      <c r="C53" s="543"/>
      <c r="D53" s="543"/>
      <c r="E53" s="213" t="s">
        <v>285</v>
      </c>
      <c r="F53" s="213" t="s">
        <v>286</v>
      </c>
      <c r="G53" s="213" t="s">
        <v>288</v>
      </c>
      <c r="H53" s="213" t="s">
        <v>287</v>
      </c>
      <c r="I53" s="213" t="s">
        <v>289</v>
      </c>
      <c r="J53" s="213" t="s">
        <v>291</v>
      </c>
      <c r="K53" s="213" t="s">
        <v>290</v>
      </c>
      <c r="L53" s="543"/>
      <c r="M53" s="541"/>
      <c r="N53" s="541"/>
      <c r="O53" s="541"/>
    </row>
    <row r="54" spans="2:15" ht="51" customHeight="1" x14ac:dyDescent="0.25">
      <c r="B54" s="556">
        <v>4</v>
      </c>
      <c r="C54" s="134"/>
      <c r="D54" s="101"/>
      <c r="E54" s="161"/>
      <c r="F54" s="161"/>
      <c r="G54" s="161"/>
      <c r="H54" s="161"/>
      <c r="I54" s="166"/>
      <c r="J54" s="161"/>
      <c r="K54" s="161"/>
      <c r="L54" s="136"/>
      <c r="M54" s="134">
        <f>SUM(E54:K54)</f>
        <v>0</v>
      </c>
      <c r="N54" s="134">
        <v>2</v>
      </c>
      <c r="O54" s="134"/>
    </row>
    <row r="55" spans="2:15" ht="42" customHeight="1" x14ac:dyDescent="0.25">
      <c r="B55" s="557"/>
      <c r="C55" s="134"/>
      <c r="D55" s="102"/>
      <c r="E55" s="161"/>
      <c r="F55" s="161"/>
      <c r="G55" s="161"/>
      <c r="H55" s="161"/>
      <c r="I55" s="166"/>
      <c r="J55" s="161"/>
      <c r="K55" s="161"/>
      <c r="L55" s="134"/>
      <c r="M55" s="134">
        <f t="shared" ref="M55:M61" si="3">SUM(E55:K55)</f>
        <v>0</v>
      </c>
      <c r="N55" s="134">
        <v>2</v>
      </c>
      <c r="O55" s="134"/>
    </row>
    <row r="56" spans="2:15" ht="39.75" customHeight="1" x14ac:dyDescent="0.25">
      <c r="B56" s="557"/>
      <c r="C56" s="134"/>
      <c r="D56" s="161"/>
      <c r="E56" s="161"/>
      <c r="F56" s="161"/>
      <c r="G56" s="161"/>
      <c r="H56" s="161"/>
      <c r="I56" s="166"/>
      <c r="J56" s="161"/>
      <c r="K56" s="161"/>
      <c r="L56" s="134"/>
      <c r="M56" s="134">
        <f t="shared" si="3"/>
        <v>0</v>
      </c>
      <c r="N56" s="134"/>
      <c r="O56" s="134"/>
    </row>
    <row r="57" spans="2:15" ht="43.5" customHeight="1" x14ac:dyDescent="0.25">
      <c r="B57" s="557"/>
      <c r="C57" s="134"/>
      <c r="D57" s="161"/>
      <c r="E57" s="161"/>
      <c r="F57" s="161"/>
      <c r="G57" s="161"/>
      <c r="H57" s="161"/>
      <c r="I57" s="166"/>
      <c r="J57" s="161"/>
      <c r="K57" s="161"/>
      <c r="L57" s="134"/>
      <c r="M57" s="134">
        <f t="shared" si="3"/>
        <v>0</v>
      </c>
      <c r="N57" s="134"/>
      <c r="O57" s="134"/>
    </row>
    <row r="58" spans="2:15" ht="39.75" customHeight="1" x14ac:dyDescent="0.25">
      <c r="B58" s="557"/>
      <c r="C58" s="134"/>
      <c r="D58" s="161"/>
      <c r="E58" s="161"/>
      <c r="F58" s="161"/>
      <c r="G58" s="161"/>
      <c r="H58" s="161"/>
      <c r="I58" s="166"/>
      <c r="J58" s="161"/>
      <c r="K58" s="161"/>
      <c r="L58" s="134"/>
      <c r="M58" s="134">
        <f t="shared" si="3"/>
        <v>0</v>
      </c>
      <c r="N58" s="134"/>
      <c r="O58" s="134"/>
    </row>
    <row r="59" spans="2:15" ht="38.25" customHeight="1" x14ac:dyDescent="0.25">
      <c r="B59" s="557"/>
      <c r="C59" s="134"/>
      <c r="D59" s="161"/>
      <c r="E59" s="161"/>
      <c r="F59" s="161"/>
      <c r="G59" s="161"/>
      <c r="H59" s="161"/>
      <c r="I59" s="166"/>
      <c r="J59" s="161"/>
      <c r="K59" s="161"/>
      <c r="L59" s="134"/>
      <c r="M59" s="134">
        <f t="shared" si="3"/>
        <v>0</v>
      </c>
      <c r="N59" s="134"/>
      <c r="O59" s="134"/>
    </row>
    <row r="60" spans="2:15" ht="39.75" customHeight="1" x14ac:dyDescent="0.25">
      <c r="B60" s="557"/>
      <c r="C60" s="134"/>
      <c r="D60" s="161"/>
      <c r="E60" s="161"/>
      <c r="F60" s="161"/>
      <c r="G60" s="161"/>
      <c r="H60" s="161"/>
      <c r="I60" s="166"/>
      <c r="J60" s="161"/>
      <c r="K60" s="161"/>
      <c r="L60" s="134"/>
      <c r="M60" s="134">
        <f t="shared" si="3"/>
        <v>0</v>
      </c>
      <c r="N60" s="134"/>
      <c r="O60" s="134"/>
    </row>
    <row r="61" spans="2:15" ht="43.5" customHeight="1" x14ac:dyDescent="0.25">
      <c r="B61" s="558"/>
      <c r="C61" s="134"/>
      <c r="D61" s="161"/>
      <c r="E61" s="161"/>
      <c r="F61" s="161"/>
      <c r="G61" s="161"/>
      <c r="H61" s="161"/>
      <c r="I61" s="166"/>
      <c r="J61" s="161"/>
      <c r="K61" s="161"/>
      <c r="L61" s="134"/>
      <c r="M61" s="134">
        <f t="shared" si="3"/>
        <v>0</v>
      </c>
      <c r="N61" s="134"/>
      <c r="O61" s="134"/>
    </row>
    <row r="62" spans="2:15" ht="15.75" thickBot="1" x14ac:dyDescent="0.3">
      <c r="C62" s="169"/>
      <c r="D62" s="173"/>
      <c r="E62" s="170"/>
      <c r="F62" s="170"/>
      <c r="G62" s="170"/>
      <c r="H62" s="170"/>
      <c r="I62" s="170"/>
      <c r="J62" s="170"/>
      <c r="K62" s="170"/>
      <c r="L62" s="169"/>
    </row>
    <row r="63" spans="2:15" ht="23.25" customHeight="1" x14ac:dyDescent="0.25">
      <c r="B63" s="547" t="s">
        <v>250</v>
      </c>
      <c r="C63" s="548"/>
      <c r="D63" s="548"/>
      <c r="E63" s="548"/>
      <c r="F63" s="548"/>
      <c r="G63" s="548"/>
      <c r="H63" s="548"/>
      <c r="I63" s="548"/>
      <c r="J63" s="548"/>
      <c r="K63" s="548"/>
      <c r="L63" s="548"/>
      <c r="M63" s="548"/>
      <c r="N63" s="548"/>
      <c r="O63" s="549"/>
    </row>
    <row r="64" spans="2:15" ht="15" customHeight="1" x14ac:dyDescent="0.25">
      <c r="B64" s="550"/>
      <c r="C64" s="551"/>
      <c r="D64" s="551"/>
      <c r="E64" s="551"/>
      <c r="F64" s="551"/>
      <c r="G64" s="551"/>
      <c r="H64" s="551"/>
      <c r="I64" s="551"/>
      <c r="J64" s="551"/>
      <c r="K64" s="551"/>
      <c r="L64" s="551"/>
      <c r="M64" s="551"/>
      <c r="N64" s="551"/>
      <c r="O64" s="552"/>
    </row>
    <row r="65" spans="2:15" ht="25.5" customHeight="1" thickBot="1" x14ac:dyDescent="0.3">
      <c r="B65" s="553"/>
      <c r="C65" s="554"/>
      <c r="D65" s="554"/>
      <c r="E65" s="554"/>
      <c r="F65" s="554"/>
      <c r="G65" s="554"/>
      <c r="H65" s="554"/>
      <c r="I65" s="554"/>
      <c r="J65" s="554"/>
      <c r="K65" s="554"/>
      <c r="L65" s="554"/>
      <c r="M65" s="554"/>
      <c r="N65" s="554"/>
      <c r="O65" s="555"/>
    </row>
    <row r="66" spans="2:15" ht="45.75" customHeight="1" x14ac:dyDescent="0.25">
      <c r="B66" s="540" t="s">
        <v>298</v>
      </c>
      <c r="C66" s="542" t="s">
        <v>63</v>
      </c>
      <c r="D66" s="542" t="s">
        <v>251</v>
      </c>
      <c r="E66" s="544" t="s">
        <v>293</v>
      </c>
      <c r="F66" s="545"/>
      <c r="G66" s="545"/>
      <c r="H66" s="545"/>
      <c r="I66" s="545"/>
      <c r="J66" s="545"/>
      <c r="K66" s="546"/>
      <c r="L66" s="542" t="s">
        <v>252</v>
      </c>
      <c r="M66" s="540" t="s">
        <v>299</v>
      </c>
      <c r="N66" s="540" t="s">
        <v>310</v>
      </c>
      <c r="O66" s="540" t="s">
        <v>311</v>
      </c>
    </row>
    <row r="67" spans="2:15" ht="64.5" customHeight="1" x14ac:dyDescent="0.25">
      <c r="B67" s="541"/>
      <c r="C67" s="543"/>
      <c r="D67" s="543"/>
      <c r="E67" s="213" t="s">
        <v>285</v>
      </c>
      <c r="F67" s="213" t="s">
        <v>286</v>
      </c>
      <c r="G67" s="213" t="s">
        <v>288</v>
      </c>
      <c r="H67" s="213" t="s">
        <v>287</v>
      </c>
      <c r="I67" s="213" t="s">
        <v>289</v>
      </c>
      <c r="J67" s="213" t="s">
        <v>291</v>
      </c>
      <c r="K67" s="213" t="s">
        <v>290</v>
      </c>
      <c r="L67" s="543"/>
      <c r="M67" s="541"/>
      <c r="N67" s="541"/>
      <c r="O67" s="541"/>
    </row>
    <row r="68" spans="2:15" ht="33.75" customHeight="1" x14ac:dyDescent="0.25">
      <c r="B68" s="556">
        <v>5</v>
      </c>
      <c r="C68" s="134"/>
      <c r="D68" s="161"/>
      <c r="E68" s="161"/>
      <c r="F68" s="161"/>
      <c r="G68" s="161"/>
      <c r="H68" s="161"/>
      <c r="I68" s="166"/>
      <c r="J68" s="161"/>
      <c r="K68" s="161"/>
      <c r="L68" s="136"/>
      <c r="M68" s="134">
        <f>SUM(E68:K68)</f>
        <v>0</v>
      </c>
      <c r="N68" s="134"/>
      <c r="O68" s="134"/>
    </row>
    <row r="69" spans="2:15" ht="33.75" customHeight="1" x14ac:dyDescent="0.25">
      <c r="B69" s="557"/>
      <c r="C69" s="134"/>
      <c r="D69" s="161"/>
      <c r="E69" s="161"/>
      <c r="F69" s="161"/>
      <c r="G69" s="161"/>
      <c r="H69" s="161"/>
      <c r="I69" s="166"/>
      <c r="J69" s="161"/>
      <c r="K69" s="161"/>
      <c r="L69" s="134"/>
      <c r="M69" s="134">
        <f t="shared" ref="M69:M75" si="4">SUM(E69:K69)</f>
        <v>0</v>
      </c>
      <c r="N69" s="134"/>
      <c r="O69" s="134"/>
    </row>
    <row r="70" spans="2:15" ht="33" customHeight="1" x14ac:dyDescent="0.25">
      <c r="B70" s="557"/>
      <c r="C70" s="134"/>
      <c r="D70" s="161"/>
      <c r="E70" s="161"/>
      <c r="F70" s="161"/>
      <c r="G70" s="161"/>
      <c r="H70" s="161"/>
      <c r="I70" s="166"/>
      <c r="J70" s="161"/>
      <c r="K70" s="161"/>
      <c r="L70" s="134"/>
      <c r="M70" s="134">
        <f t="shared" si="4"/>
        <v>0</v>
      </c>
      <c r="N70" s="134"/>
      <c r="O70" s="134"/>
    </row>
    <row r="71" spans="2:15" ht="36" customHeight="1" x14ac:dyDescent="0.25">
      <c r="B71" s="557"/>
      <c r="C71" s="134"/>
      <c r="D71" s="161"/>
      <c r="E71" s="161"/>
      <c r="F71" s="161"/>
      <c r="G71" s="161"/>
      <c r="H71" s="161"/>
      <c r="I71" s="166"/>
      <c r="J71" s="161"/>
      <c r="K71" s="161"/>
      <c r="L71" s="134"/>
      <c r="M71" s="134">
        <f t="shared" si="4"/>
        <v>0</v>
      </c>
      <c r="N71" s="134"/>
      <c r="O71" s="134"/>
    </row>
    <row r="72" spans="2:15" ht="36" customHeight="1" x14ac:dyDescent="0.25">
      <c r="B72" s="557"/>
      <c r="C72" s="134"/>
      <c r="D72" s="161"/>
      <c r="E72" s="161"/>
      <c r="F72" s="161"/>
      <c r="G72" s="161"/>
      <c r="H72" s="161"/>
      <c r="I72" s="166"/>
      <c r="J72" s="161"/>
      <c r="K72" s="161"/>
      <c r="L72" s="134"/>
      <c r="M72" s="134">
        <f t="shared" si="4"/>
        <v>0</v>
      </c>
      <c r="N72" s="134"/>
      <c r="O72" s="134"/>
    </row>
    <row r="73" spans="2:15" ht="39.75" customHeight="1" x14ac:dyDescent="0.25">
      <c r="B73" s="557"/>
      <c r="C73" s="134"/>
      <c r="D73" s="161"/>
      <c r="E73" s="161"/>
      <c r="F73" s="161"/>
      <c r="G73" s="161"/>
      <c r="H73" s="161"/>
      <c r="I73" s="166"/>
      <c r="J73" s="161"/>
      <c r="K73" s="161"/>
      <c r="L73" s="134"/>
      <c r="M73" s="134">
        <f t="shared" si="4"/>
        <v>0</v>
      </c>
      <c r="N73" s="134"/>
      <c r="O73" s="134"/>
    </row>
    <row r="74" spans="2:15" ht="28.5" customHeight="1" x14ac:dyDescent="0.25">
      <c r="B74" s="557"/>
      <c r="C74" s="134"/>
      <c r="D74" s="161"/>
      <c r="E74" s="161"/>
      <c r="F74" s="161"/>
      <c r="G74" s="161"/>
      <c r="H74" s="161"/>
      <c r="I74" s="166"/>
      <c r="J74" s="161"/>
      <c r="K74" s="161"/>
      <c r="L74" s="134"/>
      <c r="M74" s="134">
        <f t="shared" si="4"/>
        <v>0</v>
      </c>
      <c r="N74" s="134"/>
      <c r="O74" s="134"/>
    </row>
    <row r="75" spans="2:15" ht="34.5" customHeight="1" x14ac:dyDescent="0.25">
      <c r="B75" s="558"/>
      <c r="C75" s="134"/>
      <c r="D75" s="161"/>
      <c r="E75" s="161"/>
      <c r="F75" s="161"/>
      <c r="G75" s="161"/>
      <c r="H75" s="161"/>
      <c r="I75" s="166"/>
      <c r="J75" s="161"/>
      <c r="K75" s="161"/>
      <c r="L75" s="134"/>
      <c r="M75" s="134">
        <f t="shared" si="4"/>
        <v>0</v>
      </c>
      <c r="N75" s="134"/>
      <c r="O75" s="134"/>
    </row>
    <row r="76" spans="2:15" ht="26.25" customHeight="1" thickBot="1" x14ac:dyDescent="0.3">
      <c r="C76" s="174"/>
      <c r="D76" s="174"/>
      <c r="E76" s="168"/>
      <c r="F76" s="168"/>
      <c r="G76" s="168"/>
      <c r="H76" s="168"/>
      <c r="I76" s="168"/>
      <c r="J76" s="168"/>
      <c r="K76" s="168"/>
      <c r="L76" s="174"/>
    </row>
    <row r="77" spans="2:15" ht="15" customHeight="1" x14ac:dyDescent="0.25">
      <c r="B77" s="547" t="s">
        <v>250</v>
      </c>
      <c r="C77" s="548"/>
      <c r="D77" s="548"/>
      <c r="E77" s="548"/>
      <c r="F77" s="548"/>
      <c r="G77" s="548"/>
      <c r="H77" s="548"/>
      <c r="I77" s="548"/>
      <c r="J77" s="548"/>
      <c r="K77" s="548"/>
      <c r="L77" s="548"/>
      <c r="M77" s="548"/>
      <c r="N77" s="548"/>
      <c r="O77" s="549"/>
    </row>
    <row r="78" spans="2:15" ht="15" customHeight="1" x14ac:dyDescent="0.25">
      <c r="B78" s="550"/>
      <c r="C78" s="551"/>
      <c r="D78" s="551"/>
      <c r="E78" s="551"/>
      <c r="F78" s="551"/>
      <c r="G78" s="551"/>
      <c r="H78" s="551"/>
      <c r="I78" s="551"/>
      <c r="J78" s="551"/>
      <c r="K78" s="551"/>
      <c r="L78" s="551"/>
      <c r="M78" s="551"/>
      <c r="N78" s="551"/>
      <c r="O78" s="552"/>
    </row>
    <row r="79" spans="2:15" ht="15.75" customHeight="1" thickBot="1" x14ac:dyDescent="0.3">
      <c r="B79" s="553"/>
      <c r="C79" s="554"/>
      <c r="D79" s="554"/>
      <c r="E79" s="554"/>
      <c r="F79" s="554"/>
      <c r="G79" s="554"/>
      <c r="H79" s="554"/>
      <c r="I79" s="554"/>
      <c r="J79" s="554"/>
      <c r="K79" s="554"/>
      <c r="L79" s="554"/>
      <c r="M79" s="554"/>
      <c r="N79" s="554"/>
      <c r="O79" s="555"/>
    </row>
    <row r="80" spans="2:15" ht="36.75" customHeight="1" x14ac:dyDescent="0.25">
      <c r="B80" s="540" t="s">
        <v>298</v>
      </c>
      <c r="C80" s="542" t="s">
        <v>63</v>
      </c>
      <c r="D80" s="542" t="s">
        <v>251</v>
      </c>
      <c r="E80" s="544" t="s">
        <v>293</v>
      </c>
      <c r="F80" s="545"/>
      <c r="G80" s="545"/>
      <c r="H80" s="545"/>
      <c r="I80" s="545"/>
      <c r="J80" s="545"/>
      <c r="K80" s="546"/>
      <c r="L80" s="542" t="s">
        <v>252</v>
      </c>
      <c r="M80" s="540" t="s">
        <v>299</v>
      </c>
      <c r="N80" s="540" t="s">
        <v>310</v>
      </c>
      <c r="O80" s="540" t="s">
        <v>311</v>
      </c>
    </row>
    <row r="81" spans="2:15" ht="75" x14ac:dyDescent="0.25">
      <c r="B81" s="541"/>
      <c r="C81" s="543"/>
      <c r="D81" s="543"/>
      <c r="E81" s="213" t="s">
        <v>285</v>
      </c>
      <c r="F81" s="213" t="s">
        <v>286</v>
      </c>
      <c r="G81" s="213" t="s">
        <v>288</v>
      </c>
      <c r="H81" s="213" t="s">
        <v>287</v>
      </c>
      <c r="I81" s="213" t="s">
        <v>289</v>
      </c>
      <c r="J81" s="213" t="s">
        <v>291</v>
      </c>
      <c r="K81" s="213" t="s">
        <v>290</v>
      </c>
      <c r="L81" s="543"/>
      <c r="M81" s="541"/>
      <c r="N81" s="541"/>
      <c r="O81" s="541"/>
    </row>
    <row r="82" spans="2:15" ht="48" customHeight="1" x14ac:dyDescent="0.25">
      <c r="B82" s="556">
        <v>6</v>
      </c>
      <c r="C82" s="134"/>
      <c r="D82" s="161"/>
      <c r="E82" s="161"/>
      <c r="F82" s="161"/>
      <c r="G82" s="161"/>
      <c r="H82" s="161"/>
      <c r="I82" s="166"/>
      <c r="J82" s="161"/>
      <c r="K82" s="161"/>
      <c r="L82" s="136"/>
      <c r="M82" s="134">
        <f>SUM(E82:K82)</f>
        <v>0</v>
      </c>
      <c r="N82" s="134"/>
      <c r="O82" s="134"/>
    </row>
    <row r="83" spans="2:15" ht="37.5" customHeight="1" x14ac:dyDescent="0.25">
      <c r="B83" s="557"/>
      <c r="C83" s="134"/>
      <c r="D83" s="161"/>
      <c r="E83" s="161"/>
      <c r="F83" s="161"/>
      <c r="G83" s="161"/>
      <c r="H83" s="161"/>
      <c r="I83" s="166"/>
      <c r="J83" s="161"/>
      <c r="K83" s="161"/>
      <c r="L83" s="134"/>
      <c r="M83" s="134">
        <f t="shared" ref="M83:M89" si="5">SUM(E83:K83)</f>
        <v>0</v>
      </c>
      <c r="N83" s="134"/>
      <c r="O83" s="134"/>
    </row>
    <row r="84" spans="2:15" ht="50.25" customHeight="1" x14ac:dyDescent="0.25">
      <c r="B84" s="557"/>
      <c r="C84" s="134"/>
      <c r="D84" s="161"/>
      <c r="E84" s="161"/>
      <c r="F84" s="161"/>
      <c r="G84" s="161"/>
      <c r="H84" s="161"/>
      <c r="I84" s="166"/>
      <c r="J84" s="161"/>
      <c r="K84" s="161"/>
      <c r="L84" s="134"/>
      <c r="M84" s="134">
        <f t="shared" si="5"/>
        <v>0</v>
      </c>
      <c r="N84" s="134"/>
      <c r="O84" s="134"/>
    </row>
    <row r="85" spans="2:15" ht="44.25" customHeight="1" x14ac:dyDescent="0.25">
      <c r="B85" s="557"/>
      <c r="C85" s="134"/>
      <c r="D85" s="161"/>
      <c r="E85" s="161"/>
      <c r="F85" s="161"/>
      <c r="G85" s="161"/>
      <c r="H85" s="161"/>
      <c r="I85" s="166"/>
      <c r="J85" s="161"/>
      <c r="K85" s="161"/>
      <c r="L85" s="134"/>
      <c r="M85" s="134">
        <f t="shared" si="5"/>
        <v>0</v>
      </c>
      <c r="N85" s="134"/>
      <c r="O85" s="134"/>
    </row>
    <row r="86" spans="2:15" ht="48" customHeight="1" x14ac:dyDescent="0.25">
      <c r="B86" s="557"/>
      <c r="C86" s="134"/>
      <c r="D86" s="161"/>
      <c r="E86" s="161"/>
      <c r="F86" s="161"/>
      <c r="G86" s="161"/>
      <c r="H86" s="161"/>
      <c r="I86" s="166"/>
      <c r="J86" s="161"/>
      <c r="K86" s="161"/>
      <c r="L86" s="134"/>
      <c r="M86" s="134">
        <f t="shared" si="5"/>
        <v>0</v>
      </c>
      <c r="N86" s="134"/>
      <c r="O86" s="134"/>
    </row>
    <row r="87" spans="2:15" ht="48.75" customHeight="1" x14ac:dyDescent="0.25">
      <c r="B87" s="557"/>
      <c r="C87" s="134"/>
      <c r="D87" s="161"/>
      <c r="E87" s="161"/>
      <c r="F87" s="161"/>
      <c r="G87" s="161"/>
      <c r="H87" s="161"/>
      <c r="I87" s="166"/>
      <c r="J87" s="161"/>
      <c r="K87" s="161"/>
      <c r="L87" s="134"/>
      <c r="M87" s="134">
        <f t="shared" si="5"/>
        <v>0</v>
      </c>
      <c r="N87" s="134"/>
      <c r="O87" s="134"/>
    </row>
    <row r="88" spans="2:15" ht="43.5" customHeight="1" x14ac:dyDescent="0.25">
      <c r="B88" s="557"/>
      <c r="C88" s="134"/>
      <c r="D88" s="161"/>
      <c r="E88" s="161"/>
      <c r="F88" s="161"/>
      <c r="G88" s="161"/>
      <c r="H88" s="161"/>
      <c r="I88" s="166"/>
      <c r="J88" s="161"/>
      <c r="K88" s="161"/>
      <c r="L88" s="134"/>
      <c r="M88" s="134">
        <f t="shared" si="5"/>
        <v>0</v>
      </c>
      <c r="N88" s="134"/>
      <c r="O88" s="134"/>
    </row>
    <row r="89" spans="2:15" ht="49.5" customHeight="1" x14ac:dyDescent="0.25">
      <c r="B89" s="558"/>
      <c r="C89" s="134"/>
      <c r="D89" s="161"/>
      <c r="E89" s="161"/>
      <c r="F89" s="161"/>
      <c r="G89" s="161"/>
      <c r="H89" s="161"/>
      <c r="I89" s="166"/>
      <c r="J89" s="161"/>
      <c r="K89" s="161"/>
      <c r="L89" s="134"/>
      <c r="M89" s="134">
        <f t="shared" si="5"/>
        <v>0</v>
      </c>
      <c r="N89" s="134"/>
      <c r="O89" s="134"/>
    </row>
    <row r="90" spans="2:15" ht="15.75" thickBot="1" x14ac:dyDescent="0.3">
      <c r="C90" s="169"/>
      <c r="D90" s="173"/>
      <c r="E90" s="170"/>
      <c r="F90" s="170"/>
      <c r="G90" s="170"/>
      <c r="H90" s="170"/>
      <c r="I90" s="170"/>
      <c r="J90" s="170"/>
      <c r="K90" s="170"/>
      <c r="L90" s="169"/>
    </row>
    <row r="91" spans="2:15" ht="15" customHeight="1" x14ac:dyDescent="0.25">
      <c r="B91" s="547" t="s">
        <v>250</v>
      </c>
      <c r="C91" s="548"/>
      <c r="D91" s="548"/>
      <c r="E91" s="548"/>
      <c r="F91" s="548"/>
      <c r="G91" s="548"/>
      <c r="H91" s="548"/>
      <c r="I91" s="548"/>
      <c r="J91" s="548"/>
      <c r="K91" s="548"/>
      <c r="L91" s="548"/>
      <c r="M91" s="548"/>
      <c r="N91" s="548"/>
      <c r="O91" s="549"/>
    </row>
    <row r="92" spans="2:15" ht="15" customHeight="1" x14ac:dyDescent="0.25">
      <c r="B92" s="550"/>
      <c r="C92" s="551"/>
      <c r="D92" s="551"/>
      <c r="E92" s="551"/>
      <c r="F92" s="551"/>
      <c r="G92" s="551"/>
      <c r="H92" s="551"/>
      <c r="I92" s="551"/>
      <c r="J92" s="551"/>
      <c r="K92" s="551"/>
      <c r="L92" s="551"/>
      <c r="M92" s="551"/>
      <c r="N92" s="551"/>
      <c r="O92" s="552"/>
    </row>
    <row r="93" spans="2:15" ht="15.75" customHeight="1" thickBot="1" x14ac:dyDescent="0.3">
      <c r="B93" s="553"/>
      <c r="C93" s="554"/>
      <c r="D93" s="554"/>
      <c r="E93" s="554"/>
      <c r="F93" s="554"/>
      <c r="G93" s="554"/>
      <c r="H93" s="554"/>
      <c r="I93" s="554"/>
      <c r="J93" s="554"/>
      <c r="K93" s="554"/>
      <c r="L93" s="554"/>
      <c r="M93" s="554"/>
      <c r="N93" s="554"/>
      <c r="O93" s="555"/>
    </row>
    <row r="94" spans="2:15" ht="45" customHeight="1" x14ac:dyDescent="0.25">
      <c r="B94" s="540" t="s">
        <v>298</v>
      </c>
      <c r="C94" s="542" t="s">
        <v>63</v>
      </c>
      <c r="D94" s="542" t="s">
        <v>251</v>
      </c>
      <c r="E94" s="544" t="s">
        <v>293</v>
      </c>
      <c r="F94" s="545"/>
      <c r="G94" s="545"/>
      <c r="H94" s="545"/>
      <c r="I94" s="545"/>
      <c r="J94" s="545"/>
      <c r="K94" s="546"/>
      <c r="L94" s="542" t="s">
        <v>252</v>
      </c>
      <c r="M94" s="540" t="s">
        <v>299</v>
      </c>
      <c r="N94" s="540" t="s">
        <v>310</v>
      </c>
      <c r="O94" s="540" t="s">
        <v>311</v>
      </c>
    </row>
    <row r="95" spans="2:15" ht="75" x14ac:dyDescent="0.25">
      <c r="B95" s="541"/>
      <c r="C95" s="543"/>
      <c r="D95" s="543"/>
      <c r="E95" s="213" t="s">
        <v>285</v>
      </c>
      <c r="F95" s="213" t="s">
        <v>286</v>
      </c>
      <c r="G95" s="213" t="s">
        <v>288</v>
      </c>
      <c r="H95" s="213" t="s">
        <v>287</v>
      </c>
      <c r="I95" s="213" t="s">
        <v>289</v>
      </c>
      <c r="J95" s="213" t="s">
        <v>291</v>
      </c>
      <c r="K95" s="213" t="s">
        <v>290</v>
      </c>
      <c r="L95" s="543"/>
      <c r="M95" s="541"/>
      <c r="N95" s="541"/>
      <c r="O95" s="541"/>
    </row>
    <row r="96" spans="2:15" ht="55.5" customHeight="1" x14ac:dyDescent="0.25">
      <c r="B96" s="556">
        <v>7</v>
      </c>
      <c r="C96" s="134"/>
      <c r="D96" s="161"/>
      <c r="E96" s="161"/>
      <c r="F96" s="161"/>
      <c r="G96" s="161"/>
      <c r="H96" s="161"/>
      <c r="I96" s="166"/>
      <c r="J96" s="161"/>
      <c r="K96" s="161"/>
      <c r="L96" s="136"/>
      <c r="M96" s="134">
        <f>SUM(E96:K96)</f>
        <v>0</v>
      </c>
      <c r="N96" s="134"/>
      <c r="O96" s="134"/>
    </row>
    <row r="97" spans="2:15" ht="39.75" customHeight="1" x14ac:dyDescent="0.25">
      <c r="B97" s="557"/>
      <c r="C97" s="134"/>
      <c r="D97" s="161"/>
      <c r="E97" s="161"/>
      <c r="F97" s="161"/>
      <c r="G97" s="161"/>
      <c r="H97" s="161"/>
      <c r="I97" s="166"/>
      <c r="J97" s="161"/>
      <c r="K97" s="161"/>
      <c r="L97" s="134"/>
      <c r="M97" s="134">
        <f t="shared" ref="M97:M103" si="6">SUM(E97:K97)</f>
        <v>0</v>
      </c>
      <c r="N97" s="134"/>
      <c r="O97" s="134"/>
    </row>
    <row r="98" spans="2:15" ht="37.5" customHeight="1" x14ac:dyDescent="0.25">
      <c r="B98" s="557"/>
      <c r="C98" s="134"/>
      <c r="D98" s="161"/>
      <c r="E98" s="161"/>
      <c r="F98" s="161"/>
      <c r="G98" s="161"/>
      <c r="H98" s="161"/>
      <c r="I98" s="166"/>
      <c r="J98" s="161"/>
      <c r="K98" s="161"/>
      <c r="L98" s="134"/>
      <c r="M98" s="134">
        <f t="shared" si="6"/>
        <v>0</v>
      </c>
      <c r="N98" s="134"/>
      <c r="O98" s="134"/>
    </row>
    <row r="99" spans="2:15" ht="38.25" customHeight="1" x14ac:dyDescent="0.25">
      <c r="B99" s="557"/>
      <c r="C99" s="134"/>
      <c r="D99" s="161"/>
      <c r="E99" s="161"/>
      <c r="F99" s="161"/>
      <c r="G99" s="161"/>
      <c r="H99" s="161"/>
      <c r="I99" s="166"/>
      <c r="J99" s="161"/>
      <c r="K99" s="161"/>
      <c r="L99" s="134"/>
      <c r="M99" s="134">
        <f t="shared" si="6"/>
        <v>0</v>
      </c>
      <c r="N99" s="134"/>
      <c r="O99" s="134"/>
    </row>
    <row r="100" spans="2:15" ht="40.5" customHeight="1" x14ac:dyDescent="0.25">
      <c r="B100" s="557"/>
      <c r="C100" s="134"/>
      <c r="D100" s="161"/>
      <c r="E100" s="161"/>
      <c r="F100" s="161"/>
      <c r="G100" s="161"/>
      <c r="H100" s="161"/>
      <c r="I100" s="166"/>
      <c r="J100" s="161"/>
      <c r="K100" s="161"/>
      <c r="L100" s="134"/>
      <c r="M100" s="134">
        <f t="shared" si="6"/>
        <v>0</v>
      </c>
      <c r="N100" s="134"/>
      <c r="O100" s="134"/>
    </row>
    <row r="101" spans="2:15" ht="37.5" customHeight="1" x14ac:dyDescent="0.25">
      <c r="B101" s="557"/>
      <c r="C101" s="134"/>
      <c r="D101" s="161"/>
      <c r="E101" s="161"/>
      <c r="F101" s="161"/>
      <c r="G101" s="161"/>
      <c r="H101" s="161"/>
      <c r="I101" s="166"/>
      <c r="J101" s="161"/>
      <c r="K101" s="161"/>
      <c r="L101" s="134"/>
      <c r="M101" s="134">
        <f t="shared" si="6"/>
        <v>0</v>
      </c>
      <c r="N101" s="134"/>
      <c r="O101" s="134"/>
    </row>
    <row r="102" spans="2:15" ht="45" customHeight="1" x14ac:dyDescent="0.25">
      <c r="B102" s="557"/>
      <c r="C102" s="134"/>
      <c r="D102" s="161"/>
      <c r="E102" s="161"/>
      <c r="F102" s="161"/>
      <c r="G102" s="161"/>
      <c r="H102" s="161"/>
      <c r="I102" s="166"/>
      <c r="J102" s="161"/>
      <c r="K102" s="161"/>
      <c r="L102" s="134"/>
      <c r="M102" s="134">
        <f t="shared" si="6"/>
        <v>0</v>
      </c>
      <c r="N102" s="134"/>
      <c r="O102" s="134"/>
    </row>
    <row r="103" spans="2:15" ht="44.25" customHeight="1" x14ac:dyDescent="0.25">
      <c r="B103" s="558"/>
      <c r="C103" s="134"/>
      <c r="D103" s="161"/>
      <c r="E103" s="161"/>
      <c r="F103" s="161"/>
      <c r="G103" s="161"/>
      <c r="H103" s="161"/>
      <c r="I103" s="166"/>
      <c r="J103" s="161"/>
      <c r="K103" s="161"/>
      <c r="L103" s="134"/>
      <c r="M103" s="134">
        <f t="shared" si="6"/>
        <v>0</v>
      </c>
      <c r="N103" s="134"/>
      <c r="O103" s="134"/>
    </row>
    <row r="104" spans="2:15" ht="15.75" thickBot="1" x14ac:dyDescent="0.3">
      <c r="C104" s="169"/>
      <c r="D104" s="173"/>
      <c r="E104" s="170"/>
      <c r="F104" s="170"/>
      <c r="G104" s="170"/>
      <c r="H104" s="170"/>
      <c r="I104" s="170"/>
      <c r="J104" s="170"/>
      <c r="K104" s="170"/>
      <c r="L104" s="169"/>
    </row>
    <row r="105" spans="2:15" ht="15" customHeight="1" x14ac:dyDescent="0.25">
      <c r="B105" s="547" t="s">
        <v>250</v>
      </c>
      <c r="C105" s="548"/>
      <c r="D105" s="548"/>
      <c r="E105" s="548"/>
      <c r="F105" s="548"/>
      <c r="G105" s="548"/>
      <c r="H105" s="548"/>
      <c r="I105" s="548"/>
      <c r="J105" s="548"/>
      <c r="K105" s="548"/>
      <c r="L105" s="548"/>
      <c r="M105" s="548"/>
      <c r="N105" s="548"/>
      <c r="O105" s="549"/>
    </row>
    <row r="106" spans="2:15" ht="15" customHeight="1" x14ac:dyDescent="0.25">
      <c r="B106" s="550"/>
      <c r="C106" s="551"/>
      <c r="D106" s="551"/>
      <c r="E106" s="551"/>
      <c r="F106" s="551"/>
      <c r="G106" s="551"/>
      <c r="H106" s="551"/>
      <c r="I106" s="551"/>
      <c r="J106" s="551"/>
      <c r="K106" s="551"/>
      <c r="L106" s="551"/>
      <c r="M106" s="551"/>
      <c r="N106" s="551"/>
      <c r="O106" s="552"/>
    </row>
    <row r="107" spans="2:15" ht="35.25" customHeight="1" thickBot="1" x14ac:dyDescent="0.3">
      <c r="B107" s="553"/>
      <c r="C107" s="554"/>
      <c r="D107" s="554"/>
      <c r="E107" s="554"/>
      <c r="F107" s="554"/>
      <c r="G107" s="554"/>
      <c r="H107" s="554"/>
      <c r="I107" s="554"/>
      <c r="J107" s="554"/>
      <c r="K107" s="554"/>
      <c r="L107" s="554"/>
      <c r="M107" s="554"/>
      <c r="N107" s="554"/>
      <c r="O107" s="555"/>
    </row>
    <row r="108" spans="2:15" ht="41.25" customHeight="1" x14ac:dyDescent="0.25">
      <c r="B108" s="540" t="s">
        <v>298</v>
      </c>
      <c r="C108" s="542" t="s">
        <v>63</v>
      </c>
      <c r="D108" s="542" t="s">
        <v>251</v>
      </c>
      <c r="E108" s="544" t="s">
        <v>293</v>
      </c>
      <c r="F108" s="545"/>
      <c r="G108" s="545"/>
      <c r="H108" s="545"/>
      <c r="I108" s="545"/>
      <c r="J108" s="545"/>
      <c r="K108" s="546"/>
      <c r="L108" s="542" t="s">
        <v>252</v>
      </c>
      <c r="M108" s="540" t="s">
        <v>299</v>
      </c>
      <c r="N108" s="540" t="s">
        <v>310</v>
      </c>
      <c r="O108" s="540" t="s">
        <v>311</v>
      </c>
    </row>
    <row r="109" spans="2:15" ht="75" x14ac:dyDescent="0.25">
      <c r="B109" s="541"/>
      <c r="C109" s="543"/>
      <c r="D109" s="543"/>
      <c r="E109" s="213" t="s">
        <v>285</v>
      </c>
      <c r="F109" s="213" t="s">
        <v>286</v>
      </c>
      <c r="G109" s="213" t="s">
        <v>288</v>
      </c>
      <c r="H109" s="213" t="s">
        <v>287</v>
      </c>
      <c r="I109" s="213" t="s">
        <v>289</v>
      </c>
      <c r="J109" s="213" t="s">
        <v>291</v>
      </c>
      <c r="K109" s="213" t="s">
        <v>290</v>
      </c>
      <c r="L109" s="543"/>
      <c r="M109" s="541"/>
      <c r="N109" s="541"/>
      <c r="O109" s="541"/>
    </row>
    <row r="110" spans="2:15" ht="52.5" customHeight="1" x14ac:dyDescent="0.25">
      <c r="B110" s="556">
        <v>8</v>
      </c>
      <c r="C110" s="134"/>
      <c r="D110" s="161"/>
      <c r="E110" s="161"/>
      <c r="F110" s="161"/>
      <c r="G110" s="161"/>
      <c r="H110" s="161"/>
      <c r="I110" s="166"/>
      <c r="J110" s="161"/>
      <c r="K110" s="161"/>
      <c r="L110" s="136"/>
      <c r="M110" s="134">
        <f>SUM(E110:K110)</f>
        <v>0</v>
      </c>
      <c r="N110" s="134"/>
      <c r="O110" s="134"/>
    </row>
    <row r="111" spans="2:15" ht="43.5" customHeight="1" x14ac:dyDescent="0.25">
      <c r="B111" s="557"/>
      <c r="C111" s="134"/>
      <c r="D111" s="161"/>
      <c r="E111" s="161"/>
      <c r="F111" s="161"/>
      <c r="G111" s="161"/>
      <c r="H111" s="161"/>
      <c r="I111" s="166"/>
      <c r="J111" s="161"/>
      <c r="K111" s="161"/>
      <c r="L111" s="134"/>
      <c r="M111" s="134">
        <f t="shared" ref="M111:M117" si="7">SUM(E111:K111)</f>
        <v>0</v>
      </c>
      <c r="N111" s="134"/>
      <c r="O111" s="134"/>
    </row>
    <row r="112" spans="2:15" ht="40.5" customHeight="1" x14ac:dyDescent="0.25">
      <c r="B112" s="557"/>
      <c r="C112" s="134"/>
      <c r="D112" s="161"/>
      <c r="E112" s="161"/>
      <c r="F112" s="161"/>
      <c r="G112" s="161"/>
      <c r="H112" s="161"/>
      <c r="I112" s="166"/>
      <c r="J112" s="161"/>
      <c r="K112" s="161"/>
      <c r="L112" s="134"/>
      <c r="M112" s="134">
        <f t="shared" si="7"/>
        <v>0</v>
      </c>
      <c r="N112" s="134"/>
      <c r="O112" s="134"/>
    </row>
    <row r="113" spans="2:15" ht="40.5" customHeight="1" x14ac:dyDescent="0.25">
      <c r="B113" s="557"/>
      <c r="C113" s="134"/>
      <c r="D113" s="161"/>
      <c r="E113" s="161"/>
      <c r="F113" s="161"/>
      <c r="G113" s="161"/>
      <c r="H113" s="161"/>
      <c r="I113" s="166"/>
      <c r="J113" s="161"/>
      <c r="K113" s="161"/>
      <c r="L113" s="134"/>
      <c r="M113" s="134">
        <f t="shared" si="7"/>
        <v>0</v>
      </c>
      <c r="N113" s="134"/>
      <c r="O113" s="134"/>
    </row>
    <row r="114" spans="2:15" ht="48" customHeight="1" x14ac:dyDescent="0.25">
      <c r="B114" s="557"/>
      <c r="C114" s="134"/>
      <c r="D114" s="161"/>
      <c r="E114" s="161"/>
      <c r="F114" s="161"/>
      <c r="G114" s="161"/>
      <c r="H114" s="161"/>
      <c r="I114" s="166"/>
      <c r="J114" s="161"/>
      <c r="K114" s="161"/>
      <c r="L114" s="134"/>
      <c r="M114" s="134">
        <f t="shared" si="7"/>
        <v>0</v>
      </c>
      <c r="N114" s="134"/>
      <c r="O114" s="134"/>
    </row>
    <row r="115" spans="2:15" ht="37.5" customHeight="1" x14ac:dyDescent="0.25">
      <c r="B115" s="557"/>
      <c r="C115" s="134"/>
      <c r="D115" s="161"/>
      <c r="E115" s="161"/>
      <c r="F115" s="161"/>
      <c r="G115" s="161"/>
      <c r="H115" s="161"/>
      <c r="I115" s="166"/>
      <c r="J115" s="161"/>
      <c r="K115" s="161"/>
      <c r="L115" s="134"/>
      <c r="M115" s="134">
        <f t="shared" si="7"/>
        <v>0</v>
      </c>
      <c r="N115" s="134"/>
      <c r="O115" s="134"/>
    </row>
    <row r="116" spans="2:15" ht="45.75" customHeight="1" x14ac:dyDescent="0.25">
      <c r="B116" s="557"/>
      <c r="C116" s="134"/>
      <c r="D116" s="161"/>
      <c r="E116" s="161"/>
      <c r="F116" s="161"/>
      <c r="G116" s="161"/>
      <c r="H116" s="161"/>
      <c r="I116" s="166"/>
      <c r="J116" s="161"/>
      <c r="K116" s="161"/>
      <c r="L116" s="134"/>
      <c r="M116" s="134">
        <f t="shared" si="7"/>
        <v>0</v>
      </c>
      <c r="N116" s="134"/>
      <c r="O116" s="134"/>
    </row>
    <row r="117" spans="2:15" ht="51.75" customHeight="1" x14ac:dyDescent="0.25">
      <c r="B117" s="558"/>
      <c r="C117" s="134"/>
      <c r="D117" s="161"/>
      <c r="E117" s="161"/>
      <c r="F117" s="161"/>
      <c r="G117" s="161"/>
      <c r="H117" s="161"/>
      <c r="I117" s="166"/>
      <c r="J117" s="161"/>
      <c r="K117" s="161"/>
      <c r="L117" s="134"/>
      <c r="M117" s="134">
        <f t="shared" si="7"/>
        <v>0</v>
      </c>
      <c r="N117" s="134"/>
      <c r="O117" s="134"/>
    </row>
    <row r="118" spans="2:15" ht="25.5" customHeight="1" thickBot="1" x14ac:dyDescent="0.3">
      <c r="C118" s="173"/>
      <c r="D118" s="173"/>
      <c r="E118" s="173"/>
      <c r="F118" s="173"/>
      <c r="G118" s="173"/>
      <c r="H118" s="173"/>
      <c r="I118" s="173"/>
      <c r="J118" s="173"/>
      <c r="K118" s="173"/>
      <c r="L118" s="169"/>
    </row>
    <row r="119" spans="2:15" ht="15" customHeight="1" x14ac:dyDescent="0.25">
      <c r="B119" s="547" t="s">
        <v>250</v>
      </c>
      <c r="C119" s="548"/>
      <c r="D119" s="548"/>
      <c r="E119" s="548"/>
      <c r="F119" s="548"/>
      <c r="G119" s="548"/>
      <c r="H119" s="548"/>
      <c r="I119" s="548"/>
      <c r="J119" s="548"/>
      <c r="K119" s="548"/>
      <c r="L119" s="548"/>
      <c r="M119" s="548"/>
      <c r="N119" s="548"/>
      <c r="O119" s="549"/>
    </row>
    <row r="120" spans="2:15" ht="15" customHeight="1" x14ac:dyDescent="0.25">
      <c r="B120" s="550"/>
      <c r="C120" s="551"/>
      <c r="D120" s="551"/>
      <c r="E120" s="551"/>
      <c r="F120" s="551"/>
      <c r="G120" s="551"/>
      <c r="H120" s="551"/>
      <c r="I120" s="551"/>
      <c r="J120" s="551"/>
      <c r="K120" s="551"/>
      <c r="L120" s="551"/>
      <c r="M120" s="551"/>
      <c r="N120" s="551"/>
      <c r="O120" s="552"/>
    </row>
    <row r="121" spans="2:15" ht="15.75" customHeight="1" thickBot="1" x14ac:dyDescent="0.3">
      <c r="B121" s="553"/>
      <c r="C121" s="554"/>
      <c r="D121" s="554"/>
      <c r="E121" s="554"/>
      <c r="F121" s="554"/>
      <c r="G121" s="554"/>
      <c r="H121" s="554"/>
      <c r="I121" s="554"/>
      <c r="J121" s="554"/>
      <c r="K121" s="554"/>
      <c r="L121" s="554"/>
      <c r="M121" s="554"/>
      <c r="N121" s="554"/>
      <c r="O121" s="555"/>
    </row>
    <row r="122" spans="2:15" ht="43.5" customHeight="1" x14ac:dyDescent="0.25">
      <c r="B122" s="540" t="s">
        <v>298</v>
      </c>
      <c r="C122" s="542" t="s">
        <v>63</v>
      </c>
      <c r="D122" s="542" t="s">
        <v>251</v>
      </c>
      <c r="E122" s="544" t="s">
        <v>293</v>
      </c>
      <c r="F122" s="545"/>
      <c r="G122" s="545"/>
      <c r="H122" s="545"/>
      <c r="I122" s="545"/>
      <c r="J122" s="545"/>
      <c r="K122" s="546"/>
      <c r="L122" s="542" t="s">
        <v>252</v>
      </c>
      <c r="M122" s="540" t="s">
        <v>299</v>
      </c>
      <c r="N122" s="540" t="s">
        <v>310</v>
      </c>
      <c r="O122" s="540" t="s">
        <v>311</v>
      </c>
    </row>
    <row r="123" spans="2:15" ht="75" x14ac:dyDescent="0.25">
      <c r="B123" s="541"/>
      <c r="C123" s="543"/>
      <c r="D123" s="543"/>
      <c r="E123" s="213" t="s">
        <v>285</v>
      </c>
      <c r="F123" s="213" t="s">
        <v>286</v>
      </c>
      <c r="G123" s="213" t="s">
        <v>288</v>
      </c>
      <c r="H123" s="213" t="s">
        <v>287</v>
      </c>
      <c r="I123" s="213" t="s">
        <v>289</v>
      </c>
      <c r="J123" s="213" t="s">
        <v>291</v>
      </c>
      <c r="K123" s="213" t="s">
        <v>290</v>
      </c>
      <c r="L123" s="543"/>
      <c r="M123" s="541"/>
      <c r="N123" s="541"/>
      <c r="O123" s="541"/>
    </row>
    <row r="124" spans="2:15" ht="47.25" customHeight="1" x14ac:dyDescent="0.25">
      <c r="B124" s="556">
        <v>9</v>
      </c>
      <c r="C124" s="134"/>
      <c r="D124" s="161"/>
      <c r="E124" s="161"/>
      <c r="F124" s="161"/>
      <c r="G124" s="161"/>
      <c r="H124" s="161"/>
      <c r="I124" s="166"/>
      <c r="J124" s="161"/>
      <c r="K124" s="161"/>
      <c r="L124" s="136"/>
      <c r="M124" s="134">
        <f>SUM(E124:K124)</f>
        <v>0</v>
      </c>
      <c r="N124" s="134"/>
      <c r="O124" s="134"/>
    </row>
    <row r="125" spans="2:15" ht="39.75" customHeight="1" x14ac:dyDescent="0.25">
      <c r="B125" s="557"/>
      <c r="C125" s="134"/>
      <c r="D125" s="161"/>
      <c r="E125" s="161"/>
      <c r="F125" s="161"/>
      <c r="G125" s="161"/>
      <c r="H125" s="161"/>
      <c r="I125" s="166"/>
      <c r="J125" s="161"/>
      <c r="K125" s="161"/>
      <c r="L125" s="134"/>
      <c r="M125" s="134">
        <f t="shared" ref="M125:M131" si="8">SUM(E125:K125)</f>
        <v>0</v>
      </c>
      <c r="N125" s="134"/>
      <c r="O125" s="134"/>
    </row>
    <row r="126" spans="2:15" ht="40.5" customHeight="1" x14ac:dyDescent="0.25">
      <c r="B126" s="557"/>
      <c r="C126" s="134"/>
      <c r="D126" s="161"/>
      <c r="E126" s="161"/>
      <c r="F126" s="161"/>
      <c r="G126" s="161"/>
      <c r="H126" s="161"/>
      <c r="I126" s="166"/>
      <c r="J126" s="161"/>
      <c r="K126" s="161"/>
      <c r="L126" s="134"/>
      <c r="M126" s="134">
        <f t="shared" si="8"/>
        <v>0</v>
      </c>
      <c r="N126" s="134"/>
      <c r="O126" s="134"/>
    </row>
    <row r="127" spans="2:15" ht="40.5" customHeight="1" x14ac:dyDescent="0.25">
      <c r="B127" s="557"/>
      <c r="C127" s="134"/>
      <c r="D127" s="161"/>
      <c r="E127" s="161"/>
      <c r="F127" s="161"/>
      <c r="G127" s="161"/>
      <c r="H127" s="161"/>
      <c r="I127" s="166"/>
      <c r="J127" s="161"/>
      <c r="K127" s="161"/>
      <c r="L127" s="134"/>
      <c r="M127" s="134">
        <f t="shared" si="8"/>
        <v>0</v>
      </c>
      <c r="N127" s="134"/>
      <c r="O127" s="134"/>
    </row>
    <row r="128" spans="2:15" ht="47.25" customHeight="1" x14ac:dyDescent="0.25">
      <c r="B128" s="557"/>
      <c r="C128" s="134"/>
      <c r="D128" s="161"/>
      <c r="E128" s="161"/>
      <c r="F128" s="161"/>
      <c r="G128" s="161"/>
      <c r="H128" s="161"/>
      <c r="I128" s="166"/>
      <c r="J128" s="161"/>
      <c r="K128" s="161"/>
      <c r="L128" s="134"/>
      <c r="M128" s="134">
        <f t="shared" si="8"/>
        <v>0</v>
      </c>
      <c r="N128" s="134"/>
      <c r="O128" s="134"/>
    </row>
    <row r="129" spans="2:15" ht="41.25" customHeight="1" x14ac:dyDescent="0.25">
      <c r="B129" s="557"/>
      <c r="C129" s="134"/>
      <c r="D129" s="161"/>
      <c r="E129" s="161"/>
      <c r="F129" s="161"/>
      <c r="G129" s="161"/>
      <c r="H129" s="161"/>
      <c r="I129" s="166"/>
      <c r="J129" s="161"/>
      <c r="K129" s="161"/>
      <c r="L129" s="134"/>
      <c r="M129" s="134">
        <f t="shared" si="8"/>
        <v>0</v>
      </c>
      <c r="N129" s="134"/>
      <c r="O129" s="134"/>
    </row>
    <row r="130" spans="2:15" ht="41.25" customHeight="1" x14ac:dyDescent="0.25">
      <c r="B130" s="557"/>
      <c r="C130" s="134"/>
      <c r="D130" s="161"/>
      <c r="E130" s="161"/>
      <c r="F130" s="161"/>
      <c r="G130" s="161"/>
      <c r="H130" s="161"/>
      <c r="I130" s="166"/>
      <c r="J130" s="161"/>
      <c r="K130" s="161"/>
      <c r="L130" s="134"/>
      <c r="M130" s="134">
        <f t="shared" si="8"/>
        <v>0</v>
      </c>
      <c r="N130" s="134"/>
      <c r="O130" s="134"/>
    </row>
    <row r="131" spans="2:15" ht="41.25" customHeight="1" x14ac:dyDescent="0.25">
      <c r="B131" s="558"/>
      <c r="C131" s="134"/>
      <c r="D131" s="161"/>
      <c r="E131" s="161"/>
      <c r="F131" s="161"/>
      <c r="G131" s="161"/>
      <c r="H131" s="161"/>
      <c r="I131" s="166"/>
      <c r="J131" s="161"/>
      <c r="K131" s="161"/>
      <c r="L131" s="134"/>
      <c r="M131" s="134">
        <f t="shared" si="8"/>
        <v>0</v>
      </c>
      <c r="N131" s="134"/>
      <c r="O131" s="134"/>
    </row>
    <row r="132" spans="2:15" ht="15.75" thickBot="1" x14ac:dyDescent="0.3">
      <c r="C132" s="169"/>
      <c r="D132" s="173"/>
      <c r="E132" s="170"/>
      <c r="F132" s="170"/>
      <c r="G132" s="170"/>
      <c r="H132" s="170"/>
      <c r="I132" s="170"/>
      <c r="J132" s="170"/>
      <c r="K132" s="170"/>
      <c r="L132" s="171"/>
    </row>
    <row r="133" spans="2:15" ht="15" customHeight="1" x14ac:dyDescent="0.25">
      <c r="B133" s="547" t="s">
        <v>250</v>
      </c>
      <c r="C133" s="548"/>
      <c r="D133" s="548"/>
      <c r="E133" s="548"/>
      <c r="F133" s="548"/>
      <c r="G133" s="548"/>
      <c r="H133" s="548"/>
      <c r="I133" s="548"/>
      <c r="J133" s="548"/>
      <c r="K133" s="548"/>
      <c r="L133" s="548"/>
      <c r="M133" s="548"/>
      <c r="N133" s="548"/>
      <c r="O133" s="549"/>
    </row>
    <row r="134" spans="2:15" ht="15" customHeight="1" x14ac:dyDescent="0.25">
      <c r="B134" s="550"/>
      <c r="C134" s="551"/>
      <c r="D134" s="551"/>
      <c r="E134" s="551"/>
      <c r="F134" s="551"/>
      <c r="G134" s="551"/>
      <c r="H134" s="551"/>
      <c r="I134" s="551"/>
      <c r="J134" s="551"/>
      <c r="K134" s="551"/>
      <c r="L134" s="551"/>
      <c r="M134" s="551"/>
      <c r="N134" s="551"/>
      <c r="O134" s="552"/>
    </row>
    <row r="135" spans="2:15" ht="15.75" customHeight="1" thickBot="1" x14ac:dyDescent="0.3">
      <c r="B135" s="553"/>
      <c r="C135" s="554"/>
      <c r="D135" s="554"/>
      <c r="E135" s="554"/>
      <c r="F135" s="554"/>
      <c r="G135" s="554"/>
      <c r="H135" s="554"/>
      <c r="I135" s="554"/>
      <c r="J135" s="554"/>
      <c r="K135" s="554"/>
      <c r="L135" s="554"/>
      <c r="M135" s="554"/>
      <c r="N135" s="554"/>
      <c r="O135" s="555"/>
    </row>
    <row r="136" spans="2:15" ht="45.75" customHeight="1" x14ac:dyDescent="0.25">
      <c r="B136" s="540" t="s">
        <v>298</v>
      </c>
      <c r="C136" s="542" t="s">
        <v>63</v>
      </c>
      <c r="D136" s="542" t="s">
        <v>251</v>
      </c>
      <c r="E136" s="544" t="s">
        <v>293</v>
      </c>
      <c r="F136" s="545"/>
      <c r="G136" s="545"/>
      <c r="H136" s="545"/>
      <c r="I136" s="545"/>
      <c r="J136" s="545"/>
      <c r="K136" s="546"/>
      <c r="L136" s="542" t="s">
        <v>252</v>
      </c>
      <c r="M136" s="540" t="s">
        <v>299</v>
      </c>
      <c r="N136" s="540" t="s">
        <v>310</v>
      </c>
      <c r="O136" s="540" t="s">
        <v>311</v>
      </c>
    </row>
    <row r="137" spans="2:15" ht="75" x14ac:dyDescent="0.25">
      <c r="B137" s="541"/>
      <c r="C137" s="543"/>
      <c r="D137" s="543"/>
      <c r="E137" s="213" t="s">
        <v>285</v>
      </c>
      <c r="F137" s="213" t="s">
        <v>286</v>
      </c>
      <c r="G137" s="213" t="s">
        <v>288</v>
      </c>
      <c r="H137" s="213" t="s">
        <v>287</v>
      </c>
      <c r="I137" s="213" t="s">
        <v>289</v>
      </c>
      <c r="J137" s="213" t="s">
        <v>291</v>
      </c>
      <c r="K137" s="213" t="s">
        <v>290</v>
      </c>
      <c r="L137" s="543"/>
      <c r="M137" s="541"/>
      <c r="N137" s="541"/>
      <c r="O137" s="541"/>
    </row>
    <row r="138" spans="2:15" ht="47.25" customHeight="1" x14ac:dyDescent="0.25">
      <c r="B138" s="556">
        <v>10</v>
      </c>
      <c r="C138" s="134"/>
      <c r="D138" s="161"/>
      <c r="E138" s="161"/>
      <c r="F138" s="161"/>
      <c r="G138" s="161"/>
      <c r="H138" s="161"/>
      <c r="I138" s="166"/>
      <c r="J138" s="161"/>
      <c r="K138" s="161"/>
      <c r="L138" s="136"/>
      <c r="M138" s="134">
        <f>SUM(E138:K138)</f>
        <v>0</v>
      </c>
      <c r="N138" s="134"/>
      <c r="O138" s="134"/>
    </row>
    <row r="139" spans="2:15" ht="38.25" customHeight="1" x14ac:dyDescent="0.25">
      <c r="B139" s="557"/>
      <c r="C139" s="134"/>
      <c r="D139" s="161"/>
      <c r="E139" s="161"/>
      <c r="F139" s="161"/>
      <c r="G139" s="161"/>
      <c r="H139" s="161"/>
      <c r="I139" s="166"/>
      <c r="J139" s="161"/>
      <c r="K139" s="161"/>
      <c r="L139" s="134"/>
      <c r="M139" s="134">
        <f t="shared" ref="M139:M145" si="9">SUM(E139:K139)</f>
        <v>0</v>
      </c>
      <c r="N139" s="134"/>
      <c r="O139" s="134"/>
    </row>
    <row r="140" spans="2:15" ht="42" customHeight="1" x14ac:dyDescent="0.25">
      <c r="B140" s="557"/>
      <c r="C140" s="134"/>
      <c r="D140" s="161"/>
      <c r="E140" s="161"/>
      <c r="F140" s="161"/>
      <c r="G140" s="161"/>
      <c r="H140" s="161"/>
      <c r="I140" s="166"/>
      <c r="J140" s="161"/>
      <c r="K140" s="161"/>
      <c r="L140" s="134"/>
      <c r="M140" s="134">
        <f t="shared" si="9"/>
        <v>0</v>
      </c>
      <c r="N140" s="134"/>
      <c r="O140" s="134"/>
    </row>
    <row r="141" spans="2:15" ht="45" customHeight="1" x14ac:dyDescent="0.25">
      <c r="B141" s="557"/>
      <c r="C141" s="134"/>
      <c r="D141" s="161"/>
      <c r="E141" s="161"/>
      <c r="F141" s="161"/>
      <c r="G141" s="161"/>
      <c r="H141" s="161"/>
      <c r="I141" s="166"/>
      <c r="J141" s="161"/>
      <c r="K141" s="161"/>
      <c r="L141" s="134"/>
      <c r="M141" s="134">
        <f t="shared" si="9"/>
        <v>0</v>
      </c>
      <c r="N141" s="134"/>
      <c r="O141" s="134"/>
    </row>
    <row r="142" spans="2:15" ht="43.5" customHeight="1" x14ac:dyDescent="0.25">
      <c r="B142" s="557"/>
      <c r="C142" s="134"/>
      <c r="D142" s="161"/>
      <c r="E142" s="161"/>
      <c r="F142" s="161"/>
      <c r="G142" s="161"/>
      <c r="H142" s="161"/>
      <c r="I142" s="166"/>
      <c r="J142" s="161"/>
      <c r="K142" s="161"/>
      <c r="L142" s="134"/>
      <c r="M142" s="134">
        <f t="shared" si="9"/>
        <v>0</v>
      </c>
      <c r="N142" s="134"/>
      <c r="O142" s="134"/>
    </row>
    <row r="143" spans="2:15" ht="42" customHeight="1" x14ac:dyDescent="0.25">
      <c r="B143" s="557"/>
      <c r="C143" s="134"/>
      <c r="D143" s="161"/>
      <c r="E143" s="161"/>
      <c r="F143" s="161"/>
      <c r="G143" s="161"/>
      <c r="H143" s="161"/>
      <c r="I143" s="166"/>
      <c r="J143" s="161"/>
      <c r="K143" s="161"/>
      <c r="L143" s="134"/>
      <c r="M143" s="134">
        <f t="shared" si="9"/>
        <v>0</v>
      </c>
      <c r="N143" s="134"/>
      <c r="O143" s="134"/>
    </row>
    <row r="144" spans="2:15" ht="51" customHeight="1" x14ac:dyDescent="0.25">
      <c r="B144" s="557"/>
      <c r="C144" s="134"/>
      <c r="D144" s="161"/>
      <c r="E144" s="161"/>
      <c r="F144" s="161"/>
      <c r="G144" s="161"/>
      <c r="H144" s="161"/>
      <c r="I144" s="166"/>
      <c r="J144" s="161"/>
      <c r="K144" s="161"/>
      <c r="L144" s="134"/>
      <c r="M144" s="134">
        <f t="shared" si="9"/>
        <v>0</v>
      </c>
      <c r="N144" s="134"/>
      <c r="O144" s="134"/>
    </row>
    <row r="145" spans="2:15" ht="49.5" customHeight="1" x14ac:dyDescent="0.25">
      <c r="B145" s="558"/>
      <c r="C145" s="134"/>
      <c r="D145" s="161"/>
      <c r="E145" s="161"/>
      <c r="F145" s="161"/>
      <c r="G145" s="161"/>
      <c r="H145" s="161"/>
      <c r="I145" s="166"/>
      <c r="J145" s="161"/>
      <c r="K145" s="161"/>
      <c r="L145" s="134"/>
      <c r="M145" s="134">
        <f t="shared" si="9"/>
        <v>0</v>
      </c>
      <c r="N145" s="134"/>
      <c r="O145" s="134"/>
    </row>
    <row r="146" spans="2:15" ht="15.75" thickBot="1" x14ac:dyDescent="0.3">
      <c r="C146" s="169"/>
      <c r="D146" s="173"/>
      <c r="E146" s="170"/>
      <c r="F146" s="170"/>
      <c r="G146" s="170"/>
      <c r="H146" s="170"/>
      <c r="I146" s="170"/>
      <c r="J146" s="170"/>
      <c r="K146" s="170"/>
      <c r="L146" s="169"/>
    </row>
    <row r="147" spans="2:15" ht="15" customHeight="1" x14ac:dyDescent="0.25">
      <c r="B147" s="547" t="s">
        <v>250</v>
      </c>
      <c r="C147" s="548"/>
      <c r="D147" s="548"/>
      <c r="E147" s="548"/>
      <c r="F147" s="548"/>
      <c r="G147" s="548"/>
      <c r="H147" s="548"/>
      <c r="I147" s="548"/>
      <c r="J147" s="548"/>
      <c r="K147" s="548"/>
      <c r="L147" s="548"/>
      <c r="M147" s="548"/>
      <c r="N147" s="548"/>
      <c r="O147" s="549"/>
    </row>
    <row r="148" spans="2:15" ht="15" customHeight="1" x14ac:dyDescent="0.25">
      <c r="B148" s="550"/>
      <c r="C148" s="551"/>
      <c r="D148" s="551"/>
      <c r="E148" s="551"/>
      <c r="F148" s="551"/>
      <c r="G148" s="551"/>
      <c r="H148" s="551"/>
      <c r="I148" s="551"/>
      <c r="J148" s="551"/>
      <c r="K148" s="551"/>
      <c r="L148" s="551"/>
      <c r="M148" s="551"/>
      <c r="N148" s="551"/>
      <c r="O148" s="552"/>
    </row>
    <row r="149" spans="2:15" ht="15.75" customHeight="1" thickBot="1" x14ac:dyDescent="0.3">
      <c r="B149" s="553"/>
      <c r="C149" s="554"/>
      <c r="D149" s="554"/>
      <c r="E149" s="554"/>
      <c r="F149" s="554"/>
      <c r="G149" s="554"/>
      <c r="H149" s="554"/>
      <c r="I149" s="554"/>
      <c r="J149" s="554"/>
      <c r="K149" s="554"/>
      <c r="L149" s="554"/>
      <c r="M149" s="554"/>
      <c r="N149" s="554"/>
      <c r="O149" s="555"/>
    </row>
    <row r="150" spans="2:15" ht="49.5" customHeight="1" x14ac:dyDescent="0.25">
      <c r="B150" s="540" t="s">
        <v>298</v>
      </c>
      <c r="C150" s="542" t="s">
        <v>63</v>
      </c>
      <c r="D150" s="542" t="s">
        <v>251</v>
      </c>
      <c r="E150" s="544" t="s">
        <v>293</v>
      </c>
      <c r="F150" s="545"/>
      <c r="G150" s="545"/>
      <c r="H150" s="545"/>
      <c r="I150" s="545"/>
      <c r="J150" s="545"/>
      <c r="K150" s="546"/>
      <c r="L150" s="542" t="s">
        <v>252</v>
      </c>
      <c r="M150" s="540" t="s">
        <v>299</v>
      </c>
      <c r="N150" s="540" t="s">
        <v>310</v>
      </c>
      <c r="O150" s="540" t="s">
        <v>311</v>
      </c>
    </row>
    <row r="151" spans="2:15" ht="72.75" customHeight="1" x14ac:dyDescent="0.25">
      <c r="B151" s="541"/>
      <c r="C151" s="543"/>
      <c r="D151" s="543"/>
      <c r="E151" s="213" t="s">
        <v>285</v>
      </c>
      <c r="F151" s="213" t="s">
        <v>286</v>
      </c>
      <c r="G151" s="213" t="s">
        <v>288</v>
      </c>
      <c r="H151" s="213" t="s">
        <v>287</v>
      </c>
      <c r="I151" s="213" t="s">
        <v>289</v>
      </c>
      <c r="J151" s="213" t="s">
        <v>291</v>
      </c>
      <c r="K151" s="213" t="s">
        <v>290</v>
      </c>
      <c r="L151" s="543"/>
      <c r="M151" s="541"/>
      <c r="N151" s="541"/>
      <c r="O151" s="541"/>
    </row>
    <row r="152" spans="2:15" ht="51" customHeight="1" x14ac:dyDescent="0.25">
      <c r="B152" s="556">
        <v>11</v>
      </c>
      <c r="C152" s="134"/>
      <c r="D152" s="161"/>
      <c r="E152" s="161"/>
      <c r="F152" s="161"/>
      <c r="G152" s="161"/>
      <c r="H152" s="161"/>
      <c r="I152" s="166"/>
      <c r="J152" s="161"/>
      <c r="K152" s="161"/>
      <c r="L152" s="136"/>
      <c r="M152" s="134">
        <f>SUM(E152:K152)</f>
        <v>0</v>
      </c>
      <c r="N152" s="134"/>
      <c r="O152" s="134"/>
    </row>
    <row r="153" spans="2:15" ht="44.25" customHeight="1" x14ac:dyDescent="0.25">
      <c r="B153" s="557"/>
      <c r="C153" s="134"/>
      <c r="D153" s="161"/>
      <c r="E153" s="161"/>
      <c r="F153" s="161"/>
      <c r="G153" s="161"/>
      <c r="H153" s="161"/>
      <c r="I153" s="166"/>
      <c r="J153" s="161"/>
      <c r="K153" s="161"/>
      <c r="L153" s="134"/>
      <c r="M153" s="134">
        <f t="shared" ref="M153:M159" si="10">SUM(E153:K153)</f>
        <v>0</v>
      </c>
      <c r="N153" s="134"/>
      <c r="O153" s="134"/>
    </row>
    <row r="154" spans="2:15" ht="40.5" customHeight="1" x14ac:dyDescent="0.25">
      <c r="B154" s="557"/>
      <c r="C154" s="134"/>
      <c r="D154" s="161"/>
      <c r="E154" s="161"/>
      <c r="F154" s="161"/>
      <c r="G154" s="161"/>
      <c r="H154" s="161"/>
      <c r="I154" s="166"/>
      <c r="J154" s="161"/>
      <c r="K154" s="161"/>
      <c r="L154" s="134"/>
      <c r="M154" s="134">
        <f t="shared" si="10"/>
        <v>0</v>
      </c>
      <c r="N154" s="134"/>
      <c r="O154" s="134"/>
    </row>
    <row r="155" spans="2:15" ht="39.75" customHeight="1" x14ac:dyDescent="0.25">
      <c r="B155" s="557"/>
      <c r="C155" s="134"/>
      <c r="D155" s="161"/>
      <c r="E155" s="161"/>
      <c r="F155" s="161"/>
      <c r="G155" s="161"/>
      <c r="H155" s="161"/>
      <c r="I155" s="166"/>
      <c r="J155" s="161"/>
      <c r="K155" s="161"/>
      <c r="L155" s="134"/>
      <c r="M155" s="134">
        <f t="shared" si="10"/>
        <v>0</v>
      </c>
      <c r="N155" s="134"/>
      <c r="O155" s="134"/>
    </row>
    <row r="156" spans="2:15" ht="44.25" customHeight="1" x14ac:dyDescent="0.25">
      <c r="B156" s="557"/>
      <c r="C156" s="134"/>
      <c r="D156" s="161"/>
      <c r="E156" s="161"/>
      <c r="F156" s="161"/>
      <c r="G156" s="161"/>
      <c r="H156" s="161"/>
      <c r="I156" s="166"/>
      <c r="J156" s="161"/>
      <c r="K156" s="161"/>
      <c r="L156" s="134"/>
      <c r="M156" s="134">
        <f t="shared" si="10"/>
        <v>0</v>
      </c>
      <c r="N156" s="134"/>
      <c r="O156" s="134"/>
    </row>
    <row r="157" spans="2:15" ht="51.75" customHeight="1" x14ac:dyDescent="0.25">
      <c r="B157" s="557"/>
      <c r="C157" s="134"/>
      <c r="D157" s="161"/>
      <c r="E157" s="161"/>
      <c r="F157" s="161"/>
      <c r="G157" s="161"/>
      <c r="H157" s="161"/>
      <c r="I157" s="166"/>
      <c r="J157" s="161"/>
      <c r="K157" s="161"/>
      <c r="L157" s="134"/>
      <c r="M157" s="134">
        <f t="shared" si="10"/>
        <v>0</v>
      </c>
      <c r="N157" s="134"/>
      <c r="O157" s="134"/>
    </row>
    <row r="158" spans="2:15" ht="41.25" customHeight="1" x14ac:dyDescent="0.25">
      <c r="B158" s="557"/>
      <c r="C158" s="134"/>
      <c r="D158" s="161"/>
      <c r="E158" s="161"/>
      <c r="F158" s="161"/>
      <c r="G158" s="161"/>
      <c r="H158" s="161"/>
      <c r="I158" s="166"/>
      <c r="J158" s="161"/>
      <c r="K158" s="161"/>
      <c r="L158" s="134"/>
      <c r="M158" s="134">
        <f t="shared" si="10"/>
        <v>0</v>
      </c>
      <c r="N158" s="134"/>
      <c r="O158" s="134"/>
    </row>
    <row r="159" spans="2:15" ht="48" customHeight="1" x14ac:dyDescent="0.25">
      <c r="B159" s="558"/>
      <c r="C159" s="134"/>
      <c r="D159" s="161"/>
      <c r="E159" s="161"/>
      <c r="F159" s="161"/>
      <c r="G159" s="161"/>
      <c r="H159" s="161"/>
      <c r="I159" s="166"/>
      <c r="J159" s="161"/>
      <c r="K159" s="161"/>
      <c r="L159" s="134"/>
      <c r="M159" s="134">
        <f t="shared" si="10"/>
        <v>0</v>
      </c>
      <c r="N159" s="134"/>
      <c r="O159" s="134"/>
    </row>
    <row r="160" spans="2:15" x14ac:dyDescent="0.25">
      <c r="C160" s="169"/>
      <c r="D160" s="173"/>
      <c r="E160" s="170"/>
      <c r="F160" s="170"/>
      <c r="G160" s="170"/>
      <c r="H160" s="170"/>
      <c r="I160" s="170"/>
      <c r="J160" s="170"/>
      <c r="K160" s="170"/>
      <c r="L160" s="169"/>
    </row>
    <row r="161" spans="2:15" ht="15.75" thickBot="1" x14ac:dyDescent="0.3">
      <c r="C161" s="169"/>
      <c r="D161" s="173"/>
      <c r="E161" s="170"/>
      <c r="F161" s="170"/>
      <c r="G161" s="170"/>
      <c r="H161" s="170"/>
      <c r="I161" s="170"/>
      <c r="J161" s="170"/>
      <c r="K161" s="170"/>
      <c r="L161" s="169"/>
    </row>
    <row r="162" spans="2:15" ht="29.25" customHeight="1" x14ac:dyDescent="0.25">
      <c r="B162" s="547" t="s">
        <v>250</v>
      </c>
      <c r="C162" s="548"/>
      <c r="D162" s="548"/>
      <c r="E162" s="548"/>
      <c r="F162" s="548"/>
      <c r="G162" s="548"/>
      <c r="H162" s="548"/>
      <c r="I162" s="548"/>
      <c r="J162" s="548"/>
      <c r="K162" s="548"/>
      <c r="L162" s="548"/>
      <c r="M162" s="548"/>
      <c r="N162" s="548"/>
      <c r="O162" s="549"/>
    </row>
    <row r="163" spans="2:15" ht="15" customHeight="1" x14ac:dyDescent="0.25">
      <c r="B163" s="550"/>
      <c r="C163" s="551"/>
      <c r="D163" s="551"/>
      <c r="E163" s="551"/>
      <c r="F163" s="551"/>
      <c r="G163" s="551"/>
      <c r="H163" s="551"/>
      <c r="I163" s="551"/>
      <c r="J163" s="551"/>
      <c r="K163" s="551"/>
      <c r="L163" s="551"/>
      <c r="M163" s="551"/>
      <c r="N163" s="551"/>
      <c r="O163" s="552"/>
    </row>
    <row r="164" spans="2:15" ht="23.25" customHeight="1" thickBot="1" x14ac:dyDescent="0.3">
      <c r="B164" s="553"/>
      <c r="C164" s="554"/>
      <c r="D164" s="554"/>
      <c r="E164" s="554"/>
      <c r="F164" s="554"/>
      <c r="G164" s="554"/>
      <c r="H164" s="554"/>
      <c r="I164" s="554"/>
      <c r="J164" s="554"/>
      <c r="K164" s="554"/>
      <c r="L164" s="554"/>
      <c r="M164" s="554"/>
      <c r="N164" s="554"/>
      <c r="O164" s="555"/>
    </row>
    <row r="165" spans="2:15" ht="45" customHeight="1" x14ac:dyDescent="0.25">
      <c r="B165" s="540" t="s">
        <v>298</v>
      </c>
      <c r="C165" s="542" t="s">
        <v>63</v>
      </c>
      <c r="D165" s="542" t="s">
        <v>251</v>
      </c>
      <c r="E165" s="544" t="s">
        <v>293</v>
      </c>
      <c r="F165" s="545"/>
      <c r="G165" s="545"/>
      <c r="H165" s="545"/>
      <c r="I165" s="545"/>
      <c r="J165" s="545"/>
      <c r="K165" s="546"/>
      <c r="L165" s="542" t="s">
        <v>252</v>
      </c>
      <c r="M165" s="540" t="s">
        <v>299</v>
      </c>
      <c r="N165" s="540" t="s">
        <v>310</v>
      </c>
      <c r="O165" s="540" t="s">
        <v>311</v>
      </c>
    </row>
    <row r="166" spans="2:15" ht="75" x14ac:dyDescent="0.25">
      <c r="B166" s="541"/>
      <c r="C166" s="543"/>
      <c r="D166" s="543"/>
      <c r="E166" s="213" t="s">
        <v>285</v>
      </c>
      <c r="F166" s="213" t="s">
        <v>286</v>
      </c>
      <c r="G166" s="213" t="s">
        <v>288</v>
      </c>
      <c r="H166" s="213" t="s">
        <v>287</v>
      </c>
      <c r="I166" s="213" t="s">
        <v>289</v>
      </c>
      <c r="J166" s="213" t="s">
        <v>291</v>
      </c>
      <c r="K166" s="213" t="s">
        <v>290</v>
      </c>
      <c r="L166" s="543"/>
      <c r="M166" s="541"/>
      <c r="N166" s="541"/>
      <c r="O166" s="541"/>
    </row>
    <row r="167" spans="2:15" ht="45.75" customHeight="1" x14ac:dyDescent="0.25">
      <c r="B167" s="556">
        <v>12</v>
      </c>
      <c r="C167" s="134"/>
      <c r="D167" s="161"/>
      <c r="E167" s="161"/>
      <c r="F167" s="161"/>
      <c r="G167" s="161"/>
      <c r="H167" s="161"/>
      <c r="I167" s="166"/>
      <c r="J167" s="161"/>
      <c r="K167" s="161"/>
      <c r="L167" s="136"/>
      <c r="M167" s="134">
        <f>SUM(E167:K167)</f>
        <v>0</v>
      </c>
      <c r="N167" s="134"/>
      <c r="O167" s="134"/>
    </row>
    <row r="168" spans="2:15" ht="45.75" customHeight="1" x14ac:dyDescent="0.25">
      <c r="B168" s="557"/>
      <c r="C168" s="134"/>
      <c r="D168" s="161"/>
      <c r="E168" s="161"/>
      <c r="F168" s="161"/>
      <c r="G168" s="161"/>
      <c r="H168" s="161"/>
      <c r="I168" s="166"/>
      <c r="J168" s="161"/>
      <c r="K168" s="161"/>
      <c r="L168" s="134"/>
      <c r="M168" s="134">
        <f t="shared" ref="M168:M174" si="11">SUM(E168:K168)</f>
        <v>0</v>
      </c>
      <c r="N168" s="134"/>
      <c r="O168" s="134"/>
    </row>
    <row r="169" spans="2:15" ht="45" customHeight="1" x14ac:dyDescent="0.25">
      <c r="B169" s="557"/>
      <c r="C169" s="134"/>
      <c r="D169" s="161"/>
      <c r="E169" s="161"/>
      <c r="F169" s="161"/>
      <c r="G169" s="161"/>
      <c r="H169" s="161"/>
      <c r="I169" s="166"/>
      <c r="J169" s="161"/>
      <c r="K169" s="161"/>
      <c r="L169" s="134"/>
      <c r="M169" s="134">
        <f t="shared" si="11"/>
        <v>0</v>
      </c>
      <c r="N169" s="134"/>
      <c r="O169" s="134"/>
    </row>
    <row r="170" spans="2:15" ht="40.5" customHeight="1" x14ac:dyDescent="0.25">
      <c r="B170" s="557"/>
      <c r="C170" s="134"/>
      <c r="D170" s="161"/>
      <c r="E170" s="161"/>
      <c r="F170" s="161"/>
      <c r="G170" s="161"/>
      <c r="H170" s="161"/>
      <c r="I170" s="166"/>
      <c r="J170" s="161"/>
      <c r="K170" s="161"/>
      <c r="L170" s="134"/>
      <c r="M170" s="134">
        <f t="shared" si="11"/>
        <v>0</v>
      </c>
      <c r="N170" s="134"/>
      <c r="O170" s="134"/>
    </row>
    <row r="171" spans="2:15" ht="39.75" customHeight="1" x14ac:dyDescent="0.25">
      <c r="B171" s="557"/>
      <c r="C171" s="134"/>
      <c r="D171" s="161"/>
      <c r="E171" s="161"/>
      <c r="F171" s="161"/>
      <c r="G171" s="161"/>
      <c r="H171" s="161"/>
      <c r="I171" s="166"/>
      <c r="J171" s="161"/>
      <c r="K171" s="161"/>
      <c r="L171" s="134"/>
      <c r="M171" s="134">
        <f t="shared" si="11"/>
        <v>0</v>
      </c>
      <c r="N171" s="134"/>
      <c r="O171" s="134"/>
    </row>
    <row r="172" spans="2:15" ht="49.5" customHeight="1" x14ac:dyDescent="0.25">
      <c r="B172" s="557"/>
      <c r="C172" s="134"/>
      <c r="D172" s="161"/>
      <c r="E172" s="161"/>
      <c r="F172" s="161"/>
      <c r="G172" s="161"/>
      <c r="H172" s="161"/>
      <c r="I172" s="166"/>
      <c r="J172" s="161"/>
      <c r="K172" s="161"/>
      <c r="L172" s="134"/>
      <c r="M172" s="134">
        <f t="shared" si="11"/>
        <v>0</v>
      </c>
      <c r="N172" s="134"/>
      <c r="O172" s="134"/>
    </row>
    <row r="173" spans="2:15" ht="57" customHeight="1" x14ac:dyDescent="0.25">
      <c r="B173" s="557"/>
      <c r="C173" s="134"/>
      <c r="D173" s="161"/>
      <c r="E173" s="161"/>
      <c r="F173" s="161"/>
      <c r="G173" s="161"/>
      <c r="H173" s="161"/>
      <c r="I173" s="166"/>
      <c r="J173" s="161"/>
      <c r="K173" s="161"/>
      <c r="L173" s="134"/>
      <c r="M173" s="134">
        <f t="shared" si="11"/>
        <v>0</v>
      </c>
      <c r="N173" s="134"/>
      <c r="O173" s="134"/>
    </row>
    <row r="174" spans="2:15" ht="42" customHeight="1" x14ac:dyDescent="0.25">
      <c r="B174" s="558"/>
      <c r="C174" s="134"/>
      <c r="D174" s="161"/>
      <c r="E174" s="161"/>
      <c r="F174" s="161"/>
      <c r="G174" s="161"/>
      <c r="H174" s="161"/>
      <c r="I174" s="166"/>
      <c r="J174" s="161"/>
      <c r="K174" s="161"/>
      <c r="L174" s="134"/>
      <c r="M174" s="134">
        <f t="shared" si="11"/>
        <v>0</v>
      </c>
      <c r="N174" s="134"/>
      <c r="O174" s="134"/>
    </row>
    <row r="175" spans="2:15" ht="49.5" customHeight="1" x14ac:dyDescent="0.25">
      <c r="C175" s="174"/>
      <c r="D175" s="174"/>
      <c r="E175" s="168"/>
      <c r="F175" s="168"/>
      <c r="G175" s="168"/>
      <c r="H175" s="168"/>
      <c r="I175" s="168"/>
      <c r="J175" s="168"/>
      <c r="K175" s="168"/>
      <c r="L175" s="174"/>
    </row>
    <row r="176" spans="2:15" x14ac:dyDescent="0.25">
      <c r="C176" s="169"/>
      <c r="D176" s="173"/>
      <c r="E176" s="170"/>
      <c r="F176" s="170"/>
      <c r="G176" s="170"/>
      <c r="H176" s="170"/>
      <c r="I176" s="170"/>
      <c r="J176" s="170"/>
      <c r="K176" s="170"/>
      <c r="L176" s="171"/>
    </row>
    <row r="177" spans="3:12" x14ac:dyDescent="0.25">
      <c r="C177" s="169"/>
      <c r="D177" s="173"/>
      <c r="E177" s="170"/>
      <c r="F177" s="170"/>
      <c r="G177" s="170"/>
      <c r="H177" s="170"/>
      <c r="I177" s="170"/>
      <c r="J177" s="170"/>
      <c r="K177" s="170"/>
      <c r="L177" s="169"/>
    </row>
    <row r="178" spans="3:12" x14ac:dyDescent="0.25">
      <c r="C178" s="169"/>
      <c r="D178" s="173"/>
      <c r="E178" s="170"/>
      <c r="F178" s="170"/>
      <c r="G178" s="170"/>
      <c r="H178" s="170"/>
      <c r="I178" s="170"/>
      <c r="J178" s="170"/>
      <c r="K178" s="170"/>
      <c r="L178" s="169"/>
    </row>
    <row r="179" spans="3:12" x14ac:dyDescent="0.25">
      <c r="C179" s="169"/>
      <c r="D179" s="173"/>
      <c r="E179" s="170"/>
      <c r="F179" s="170"/>
      <c r="G179" s="170"/>
      <c r="H179" s="170"/>
      <c r="I179" s="170"/>
      <c r="J179" s="170"/>
      <c r="K179" s="170"/>
      <c r="L179" s="169"/>
    </row>
    <row r="180" spans="3:12" x14ac:dyDescent="0.25">
      <c r="C180" s="169"/>
      <c r="D180" s="173"/>
      <c r="E180" s="170"/>
      <c r="F180" s="170"/>
      <c r="G180" s="170"/>
      <c r="H180" s="170"/>
      <c r="I180" s="170"/>
      <c r="J180" s="170"/>
      <c r="K180" s="170"/>
      <c r="L180" s="169"/>
    </row>
    <row r="181" spans="3:12" x14ac:dyDescent="0.25">
      <c r="C181" s="169"/>
      <c r="D181" s="173"/>
      <c r="E181" s="170"/>
      <c r="F181" s="170"/>
      <c r="G181" s="170"/>
      <c r="H181" s="170"/>
      <c r="I181" s="170"/>
      <c r="J181" s="170"/>
      <c r="K181" s="170"/>
      <c r="L181" s="169"/>
    </row>
    <row r="182" spans="3:12" x14ac:dyDescent="0.25">
      <c r="C182" s="169"/>
      <c r="D182" s="173"/>
      <c r="E182" s="170"/>
      <c r="F182" s="170"/>
      <c r="G182" s="170"/>
      <c r="H182" s="170"/>
      <c r="I182" s="170"/>
      <c r="J182" s="170"/>
      <c r="K182" s="170"/>
      <c r="L182" s="169"/>
    </row>
    <row r="183" spans="3:12" x14ac:dyDescent="0.25">
      <c r="C183" s="169"/>
      <c r="D183" s="173"/>
      <c r="E183" s="170"/>
      <c r="F183" s="170"/>
      <c r="G183" s="170"/>
      <c r="H183" s="170"/>
      <c r="I183" s="170"/>
      <c r="J183" s="170"/>
      <c r="K183" s="170"/>
      <c r="L183" s="169"/>
    </row>
    <row r="184" spans="3:12" ht="30.75" customHeight="1" x14ac:dyDescent="0.25">
      <c r="C184" s="173"/>
      <c r="D184" s="173"/>
      <c r="E184" s="173"/>
      <c r="F184" s="173"/>
      <c r="G184" s="173"/>
      <c r="H184" s="173"/>
      <c r="I184" s="173"/>
      <c r="J184" s="173"/>
      <c r="K184" s="173"/>
      <c r="L184" s="169"/>
    </row>
    <row r="185" spans="3:12" x14ac:dyDescent="0.25">
      <c r="C185" s="174"/>
      <c r="D185" s="174"/>
      <c r="E185" s="168"/>
      <c r="F185" s="168"/>
      <c r="G185" s="168"/>
      <c r="H185" s="168"/>
      <c r="I185" s="168"/>
      <c r="J185" s="168"/>
      <c r="K185" s="168"/>
      <c r="L185" s="174"/>
    </row>
    <row r="186" spans="3:12" x14ac:dyDescent="0.25">
      <c r="C186" s="174"/>
      <c r="D186" s="174"/>
      <c r="E186" s="168"/>
      <c r="F186" s="168"/>
      <c r="G186" s="168"/>
      <c r="H186" s="168"/>
      <c r="I186" s="168"/>
      <c r="J186" s="168"/>
      <c r="K186" s="168"/>
      <c r="L186" s="174"/>
    </row>
    <row r="187" spans="3:12" x14ac:dyDescent="0.25">
      <c r="C187" s="169"/>
      <c r="D187" s="173"/>
      <c r="E187" s="170"/>
      <c r="F187" s="170"/>
      <c r="G187" s="170"/>
      <c r="H187" s="170"/>
      <c r="I187" s="170"/>
      <c r="J187" s="170"/>
      <c r="K187" s="170"/>
      <c r="L187" s="171"/>
    </row>
    <row r="188" spans="3:12" x14ac:dyDescent="0.25">
      <c r="C188" s="169"/>
      <c r="D188" s="173"/>
      <c r="E188" s="170"/>
      <c r="F188" s="170"/>
      <c r="G188" s="170"/>
      <c r="H188" s="170"/>
      <c r="I188" s="170"/>
      <c r="J188" s="170"/>
      <c r="K188" s="170"/>
      <c r="L188" s="169"/>
    </row>
    <row r="189" spans="3:12" x14ac:dyDescent="0.25">
      <c r="C189" s="169"/>
      <c r="D189" s="173"/>
      <c r="E189" s="170"/>
      <c r="F189" s="170"/>
      <c r="G189" s="170"/>
      <c r="H189" s="170"/>
      <c r="I189" s="170"/>
      <c r="J189" s="170"/>
      <c r="K189" s="170"/>
      <c r="L189" s="169"/>
    </row>
    <row r="190" spans="3:12" x14ac:dyDescent="0.25">
      <c r="C190" s="169"/>
      <c r="D190" s="173"/>
      <c r="E190" s="170"/>
      <c r="F190" s="170"/>
      <c r="G190" s="170"/>
      <c r="H190" s="170"/>
      <c r="I190" s="170"/>
      <c r="J190" s="170"/>
      <c r="K190" s="170"/>
      <c r="L190" s="169"/>
    </row>
    <row r="191" spans="3:12" x14ac:dyDescent="0.25">
      <c r="C191" s="169"/>
      <c r="D191" s="173"/>
      <c r="E191" s="170"/>
      <c r="F191" s="170"/>
      <c r="G191" s="170"/>
      <c r="H191" s="170"/>
      <c r="I191" s="170"/>
      <c r="J191" s="170"/>
      <c r="K191" s="170"/>
      <c r="L191" s="169"/>
    </row>
    <row r="192" spans="3:12" x14ac:dyDescent="0.25">
      <c r="C192" s="169"/>
      <c r="D192" s="173"/>
      <c r="E192" s="170"/>
      <c r="F192" s="170"/>
      <c r="G192" s="170"/>
      <c r="H192" s="170"/>
      <c r="I192" s="170"/>
      <c r="J192" s="170"/>
      <c r="K192" s="170"/>
      <c r="L192" s="169"/>
    </row>
    <row r="193" spans="3:12" x14ac:dyDescent="0.25">
      <c r="C193" s="169"/>
      <c r="D193" s="173"/>
      <c r="E193" s="170"/>
      <c r="F193" s="170"/>
      <c r="G193" s="170"/>
      <c r="H193" s="170"/>
      <c r="I193" s="170"/>
      <c r="J193" s="170"/>
      <c r="K193" s="170"/>
      <c r="L193" s="169"/>
    </row>
    <row r="194" spans="3:12" x14ac:dyDescent="0.25">
      <c r="C194" s="169"/>
      <c r="D194" s="173"/>
      <c r="E194" s="170"/>
      <c r="F194" s="170"/>
      <c r="G194" s="170"/>
      <c r="H194" s="170"/>
      <c r="I194" s="170"/>
      <c r="J194" s="170"/>
      <c r="K194" s="170"/>
      <c r="L194" s="169"/>
    </row>
    <row r="195" spans="3:12" ht="23.25" customHeight="1" x14ac:dyDescent="0.25">
      <c r="C195" s="173"/>
      <c r="D195" s="173"/>
      <c r="E195" s="173"/>
      <c r="F195" s="173"/>
      <c r="G195" s="173"/>
      <c r="H195" s="173"/>
      <c r="I195" s="173"/>
      <c r="J195" s="173"/>
      <c r="K195" s="173"/>
      <c r="L195" s="169"/>
    </row>
    <row r="196" spans="3:12" x14ac:dyDescent="0.25">
      <c r="C196" s="174"/>
      <c r="D196" s="174"/>
      <c r="E196" s="168"/>
      <c r="F196" s="168"/>
      <c r="G196" s="168"/>
      <c r="H196" s="168"/>
      <c r="I196" s="168"/>
      <c r="J196" s="168"/>
      <c r="K196" s="168"/>
      <c r="L196" s="174"/>
    </row>
    <row r="197" spans="3:12" x14ac:dyDescent="0.25">
      <c r="C197" s="174"/>
      <c r="D197" s="174"/>
      <c r="E197" s="168"/>
      <c r="F197" s="168"/>
      <c r="G197" s="168"/>
      <c r="H197" s="168"/>
      <c r="I197" s="168"/>
      <c r="J197" s="168"/>
      <c r="K197" s="168"/>
      <c r="L197" s="174"/>
    </row>
    <row r="198" spans="3:12" x14ac:dyDescent="0.25">
      <c r="C198" s="169"/>
      <c r="D198" s="173"/>
      <c r="E198" s="170"/>
      <c r="F198" s="170"/>
      <c r="G198" s="170"/>
      <c r="H198" s="170"/>
      <c r="I198" s="170"/>
      <c r="J198" s="170"/>
      <c r="K198" s="170"/>
      <c r="L198" s="171"/>
    </row>
    <row r="199" spans="3:12" x14ac:dyDescent="0.25">
      <c r="C199" s="169"/>
      <c r="D199" s="173"/>
      <c r="E199" s="170"/>
      <c r="F199" s="170"/>
      <c r="G199" s="170"/>
      <c r="H199" s="170"/>
      <c r="I199" s="170"/>
      <c r="J199" s="170"/>
      <c r="K199" s="170"/>
      <c r="L199" s="169"/>
    </row>
    <row r="200" spans="3:12" x14ac:dyDescent="0.25">
      <c r="C200" s="169"/>
      <c r="D200" s="173"/>
      <c r="E200" s="170"/>
      <c r="F200" s="170"/>
      <c r="G200" s="170"/>
      <c r="H200" s="170"/>
      <c r="I200" s="170"/>
      <c r="J200" s="170"/>
      <c r="K200" s="170"/>
      <c r="L200" s="169"/>
    </row>
    <row r="201" spans="3:12" x14ac:dyDescent="0.25">
      <c r="C201" s="169"/>
      <c r="D201" s="173"/>
      <c r="E201" s="170"/>
      <c r="F201" s="170"/>
      <c r="G201" s="170"/>
      <c r="H201" s="170"/>
      <c r="I201" s="170"/>
      <c r="J201" s="170"/>
      <c r="K201" s="170"/>
      <c r="L201" s="169"/>
    </row>
    <row r="202" spans="3:12" x14ac:dyDescent="0.25">
      <c r="C202" s="169"/>
      <c r="D202" s="173"/>
      <c r="E202" s="170"/>
      <c r="F202" s="170"/>
      <c r="G202" s="170"/>
      <c r="H202" s="170"/>
      <c r="I202" s="170"/>
      <c r="J202" s="170"/>
      <c r="K202" s="170"/>
      <c r="L202" s="169"/>
    </row>
    <row r="203" spans="3:12" x14ac:dyDescent="0.25">
      <c r="C203" s="169"/>
      <c r="D203" s="173"/>
      <c r="E203" s="170"/>
      <c r="F203" s="170"/>
      <c r="G203" s="170"/>
      <c r="H203" s="170"/>
      <c r="I203" s="170"/>
      <c r="J203" s="170"/>
      <c r="K203" s="170"/>
      <c r="L203" s="169"/>
    </row>
    <row r="204" spans="3:12" x14ac:dyDescent="0.25">
      <c r="C204" s="169"/>
      <c r="D204" s="173"/>
      <c r="E204" s="170"/>
      <c r="F204" s="170"/>
      <c r="G204" s="170"/>
      <c r="H204" s="170"/>
      <c r="I204" s="170"/>
      <c r="J204" s="170"/>
      <c r="K204" s="170"/>
      <c r="L204" s="169"/>
    </row>
    <row r="205" spans="3:12" x14ac:dyDescent="0.25">
      <c r="C205" s="169"/>
      <c r="D205" s="173"/>
      <c r="E205" s="170"/>
      <c r="F205" s="170"/>
      <c r="G205" s="170"/>
      <c r="H205" s="170"/>
      <c r="I205" s="170"/>
      <c r="J205" s="170"/>
      <c r="K205" s="170"/>
      <c r="L205" s="169"/>
    </row>
    <row r="206" spans="3:12" ht="25.5" customHeight="1" x14ac:dyDescent="0.25">
      <c r="C206" s="173"/>
      <c r="D206" s="173"/>
      <c r="E206" s="173"/>
      <c r="F206" s="173"/>
      <c r="G206" s="173"/>
      <c r="H206" s="173"/>
      <c r="I206" s="173"/>
      <c r="J206" s="173"/>
      <c r="K206" s="173"/>
      <c r="L206" s="169"/>
    </row>
    <row r="207" spans="3:12" x14ac:dyDescent="0.25">
      <c r="C207" s="174"/>
      <c r="D207" s="174"/>
      <c r="E207" s="168"/>
      <c r="F207" s="168"/>
      <c r="G207" s="168"/>
      <c r="H207" s="168"/>
      <c r="I207" s="168"/>
      <c r="J207" s="168"/>
      <c r="K207" s="168"/>
      <c r="L207" s="174"/>
    </row>
    <row r="208" spans="3:12" x14ac:dyDescent="0.25">
      <c r="C208" s="174"/>
      <c r="D208" s="174"/>
      <c r="E208" s="168"/>
      <c r="F208" s="168"/>
      <c r="G208" s="168"/>
      <c r="H208" s="168"/>
      <c r="I208" s="168"/>
      <c r="J208" s="168"/>
      <c r="K208" s="168"/>
      <c r="L208" s="174"/>
    </row>
    <row r="209" spans="3:12" x14ac:dyDescent="0.25">
      <c r="C209" s="169"/>
      <c r="D209" s="173"/>
      <c r="E209" s="170"/>
      <c r="F209" s="170"/>
      <c r="G209" s="170"/>
      <c r="H209" s="170"/>
      <c r="I209" s="170"/>
      <c r="J209" s="170"/>
      <c r="K209" s="170"/>
      <c r="L209" s="171"/>
    </row>
    <row r="210" spans="3:12" x14ac:dyDescent="0.25">
      <c r="C210" s="169"/>
      <c r="D210" s="173"/>
      <c r="E210" s="170"/>
      <c r="F210" s="170"/>
      <c r="G210" s="170"/>
      <c r="H210" s="170"/>
      <c r="I210" s="170"/>
      <c r="J210" s="170"/>
      <c r="K210" s="170"/>
      <c r="L210" s="169"/>
    </row>
    <row r="211" spans="3:12" x14ac:dyDescent="0.25">
      <c r="C211" s="169"/>
      <c r="D211" s="173"/>
      <c r="E211" s="170"/>
      <c r="F211" s="170"/>
      <c r="G211" s="170"/>
      <c r="H211" s="170"/>
      <c r="I211" s="170"/>
      <c r="J211" s="170"/>
      <c r="K211" s="170"/>
      <c r="L211" s="169"/>
    </row>
    <row r="212" spans="3:12" x14ac:dyDescent="0.25">
      <c r="C212" s="169"/>
      <c r="D212" s="173"/>
      <c r="E212" s="170"/>
      <c r="F212" s="170"/>
      <c r="G212" s="170"/>
      <c r="H212" s="170"/>
      <c r="I212" s="170"/>
      <c r="J212" s="170"/>
      <c r="K212" s="170"/>
      <c r="L212" s="169"/>
    </row>
    <row r="213" spans="3:12" x14ac:dyDescent="0.25">
      <c r="C213" s="169"/>
      <c r="D213" s="173"/>
      <c r="E213" s="170"/>
      <c r="F213" s="170"/>
      <c r="G213" s="170"/>
      <c r="H213" s="170"/>
      <c r="I213" s="170"/>
      <c r="J213" s="170"/>
      <c r="K213" s="170"/>
      <c r="L213" s="169"/>
    </row>
    <row r="214" spans="3:12" x14ac:dyDescent="0.25">
      <c r="C214" s="169"/>
      <c r="D214" s="173"/>
      <c r="E214" s="170"/>
      <c r="F214" s="170"/>
      <c r="G214" s="170"/>
      <c r="H214" s="170"/>
      <c r="I214" s="170"/>
      <c r="J214" s="170"/>
      <c r="K214" s="170"/>
      <c r="L214" s="169"/>
    </row>
    <row r="215" spans="3:12" x14ac:dyDescent="0.25">
      <c r="C215" s="169"/>
      <c r="D215" s="173"/>
      <c r="E215" s="170"/>
      <c r="F215" s="170"/>
      <c r="G215" s="170"/>
      <c r="H215" s="170"/>
      <c r="I215" s="170"/>
      <c r="J215" s="170"/>
      <c r="K215" s="170"/>
      <c r="L215" s="169"/>
    </row>
    <row r="216" spans="3:12" x14ac:dyDescent="0.25">
      <c r="C216" s="169"/>
      <c r="D216" s="173"/>
      <c r="E216" s="170"/>
      <c r="F216" s="170"/>
      <c r="G216" s="170"/>
      <c r="H216" s="170"/>
      <c r="I216" s="170"/>
      <c r="J216" s="170"/>
      <c r="K216" s="170"/>
      <c r="L216" s="169"/>
    </row>
    <row r="217" spans="3:12" ht="30" customHeight="1" x14ac:dyDescent="0.25">
      <c r="C217" s="175"/>
      <c r="D217" s="176"/>
      <c r="E217" s="176"/>
      <c r="F217" s="176"/>
      <c r="G217" s="176"/>
      <c r="H217" s="176"/>
      <c r="I217" s="176"/>
      <c r="J217" s="176"/>
      <c r="K217" s="177"/>
      <c r="L217" s="167"/>
    </row>
  </sheetData>
  <mergeCells count="124">
    <mergeCell ref="R9:S11"/>
    <mergeCell ref="C19:K19"/>
    <mergeCell ref="Q14:S14"/>
    <mergeCell ref="C23:C24"/>
    <mergeCell ref="D23:D24"/>
    <mergeCell ref="E23:K23"/>
    <mergeCell ref="L23:L24"/>
    <mergeCell ref="M23:M24"/>
    <mergeCell ref="N9:N10"/>
    <mergeCell ref="O9:O10"/>
    <mergeCell ref="E9:K9"/>
    <mergeCell ref="O23:O24"/>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s>
  <dataValidations count="5">
    <dataValidation type="list" allowBlank="1" showInputMessage="1" showErrorMessage="1" sqref="C167:C174 C152:C161 C25:C32 C54:C62 C209:C216 C68:C75 C82:C90 C96:C104 C11:C18 C110:C117 C124:C132 C138:C146 C176:C183 C187:C194 C198:C205 C39:C4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I39:I46 G39:G46 E25:E32 I25:I32 G167:G174 G25:G32 E11:E18 E167:E174 I167:I174 G11:G18 I11:I18 E39:E46" xr:uid="{00000000-0002-0000-0700-000001000000}">
      <formula1>$AB$5:$AB$6</formula1>
    </dataValidation>
    <dataValidation type="list" allowBlank="1" showInputMessage="1" showErrorMessage="1" sqref="F167:F174 F152:F159 F138:F145 F124:F131 F110:F117 F96:F103 F82:F89 F68:F75 F54:F61 F25:F32 F11:F18 F39:F46"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J39:J46 H25:H32 J25:J32 J167:J174 H11:H18 H167:H174 J11:J18 H39:H46" xr:uid="{00000000-0002-0000-0700-000003000000}">
      <formula1>$AD$5:$AD$6</formula1>
    </dataValidation>
    <dataValidation type="list" allowBlank="1" showInputMessage="1" showErrorMessage="1" sqref="K167:K174 K152:K159 K138:K145 K124:K131 K110:K117 K96:K103 K82:K89 K68:K75 K54:K61 K25:K32 K11:K18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Sanabria</dc:creator>
  <cp:lastModifiedBy>Julio Roberto Fuentes</cp:lastModifiedBy>
  <cp:lastPrinted>2015-03-17T20:47:38Z</cp:lastPrinted>
  <dcterms:created xsi:type="dcterms:W3CDTF">2011-07-26T19:10:29Z</dcterms:created>
  <dcterms:modified xsi:type="dcterms:W3CDTF">2019-01-21T14:44:51Z</dcterms:modified>
</cp:coreProperties>
</file>