
<file path=[Content_Types].xml><?xml version="1.0" encoding="utf-8"?>
<Types xmlns="http://schemas.openxmlformats.org/package/2006/content-types">
  <Default Extension="png" ContentType="image/png"/>
  <Default Extension="bin" ContentType="application/vnd.openxmlformats-officedocument.spreadsheetml.printerSettings"/>
  <Default Extension="wmf" ContentType="image/x-w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harts/chart1.xml" ContentType="application/vnd.openxmlformats-officedocument.drawingml.chart+xml"/>
  <Override PartName="/xl/drawings/drawing3.xml" ContentType="application/vnd.openxmlformats-officedocument.drawing+xml"/>
  <Override PartName="/xl/drawings/drawing4.xml" ContentType="application/vnd.openxmlformats-officedocument.drawing+xml"/>
  <Override PartName="/xl/comments1.xml" ContentType="application/vnd.openxmlformats-officedocument.spreadsheetml.comments+xml"/>
  <Override PartName="/xl/charts/chart2.xml" ContentType="application/vnd.openxmlformats-officedocument.drawingml.chart+xml"/>
  <Override PartName="/xl/drawings/drawing5.xml" ContentType="application/vnd.openxmlformats-officedocument.drawing+xml"/>
  <Override PartName="/xl/comments2.xml" ContentType="application/vnd.openxmlformats-officedocument.spreadsheetml.comments+xml"/>
  <Override PartName="/xl/charts/chart3.xml" ContentType="application/vnd.openxmlformats-officedocument.drawingml.chart+xml"/>
  <Override PartName="/xl/drawings/drawing6.xml" ContentType="application/vnd.openxmlformats-officedocument.drawing+xml"/>
  <Override PartName="/xl/comments3.xml" ContentType="application/vnd.openxmlformats-officedocument.spreadsheetml.comments+xml"/>
  <Override PartName="/xl/charts/chart4.xml" ContentType="application/vnd.openxmlformats-officedocument.drawingml.chart+xml"/>
  <Override PartName="/xl/drawings/drawing7.xml" ContentType="application/vnd.openxmlformats-officedocument.drawing+xml"/>
  <Override PartName="/xl/comments4.xml" ContentType="application/vnd.openxmlformats-officedocument.spreadsheetml.comments+xml"/>
  <Override PartName="/xl/charts/chart5.xml" ContentType="application/vnd.openxmlformats-officedocument.drawingml.chart+xml"/>
  <Override PartName="/xl/drawings/drawing8.xml" ContentType="application/vnd.openxmlformats-officedocument.drawing+xml"/>
  <Override PartName="/xl/charts/chart6.xml" ContentType="application/vnd.openxmlformats-officedocument.drawingml.chart+xml"/>
  <Override PartName="/xl/drawings/drawing9.xml" ContentType="application/vnd.openxmlformats-officedocument.drawing+xml"/>
  <Override PartName="/xl/drawings/drawing10.xml" ContentType="application/vnd.openxmlformats-officedocument.drawing+xml"/>
  <Override PartName="/xl/comments5.xml" ContentType="application/vnd.openxmlformats-officedocument.spreadsheetml.comments+xml"/>
  <Override PartName="/xl/charts/chart7.xml" ContentType="application/vnd.openxmlformats-officedocument.drawingml.chart+xml"/>
  <Override PartName="/xl/drawings/drawing11.xml" ContentType="application/vnd.openxmlformats-officedocument.drawing+xml"/>
  <Override PartName="/xl/comments6.xml" ContentType="application/vnd.openxmlformats-officedocument.spreadsheetml.comments+xml"/>
  <Override PartName="/xl/charts/chart8.xml" ContentType="application/vnd.openxmlformats-officedocument.drawingml.chart+xml"/>
  <Override PartName="/xl/charts/chart9.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mc:AlternateContent xmlns:mc="http://schemas.openxmlformats.org/markup-compatibility/2006">
    <mc:Choice Requires="x15">
      <x15ac:absPath xmlns:x15ac="http://schemas.microsoft.com/office/spreadsheetml/2010/11/ac" url="F:\IDPYBA 2024\PROYECTO 7555\ENERO\DEFINITIVO\"/>
    </mc:Choice>
  </mc:AlternateContent>
  <bookViews>
    <workbookView xWindow="0" yWindow="0" windowWidth="13875" windowHeight="11430" tabRatio="500" firstSheet="3" activeTab="3"/>
  </bookViews>
  <sheets>
    <sheet name="Sección 3. Metas Producto" sheetId="1" state="hidden" r:id="rId1"/>
    <sheet name="MP - SIT" sheetId="2" state="hidden" r:id="rId2"/>
    <sheet name="Act.Meta_SIT" sheetId="3" state="hidden" r:id="rId3"/>
    <sheet name="META No. 1" sheetId="4" r:id="rId4"/>
    <sheet name="META No. 2" sheetId="5" r:id="rId5"/>
    <sheet name="META No. 3" sheetId="6" r:id="rId6"/>
    <sheet name="META No. 4" sheetId="7" r:id="rId7"/>
    <sheet name="HV 14" sheetId="9" state="hidden" r:id="rId8"/>
    <sheet name="Act. 14" sheetId="10" state="hidden" r:id="rId9"/>
    <sheet name="Hoja3" sheetId="11" state="hidden" r:id="rId10"/>
    <sheet name="Hoja1" sheetId="12" state="hidden" r:id="rId11"/>
    <sheet name="META No. 5" sheetId="8" r:id="rId12"/>
    <sheet name="META No. 6" sheetId="13" r:id="rId13"/>
  </sheets>
  <externalReferences>
    <externalReference r:id="rId14"/>
    <externalReference r:id="rId15"/>
    <externalReference r:id="rId16"/>
    <externalReference r:id="rId17"/>
    <externalReference r:id="rId18"/>
    <externalReference r:id="rId19"/>
    <externalReference r:id="rId20"/>
  </externalReferences>
  <definedNames>
    <definedName name="_xlnm.Print_Area" localSheetId="0">'Sección 3. Metas Producto'!$A$2:$AF$12</definedName>
    <definedName name="CONDICION_POBLACIONAL" localSheetId="4">#REF!</definedName>
    <definedName name="CONDICION_POBLACIONAL" localSheetId="5">#REF!</definedName>
    <definedName name="CONDICION_POBLACIONAL" localSheetId="6">#REF!</definedName>
    <definedName name="CONDICION_POBLACIONAL" localSheetId="11">#REF!</definedName>
    <definedName name="CONDICION_POBLACIONAL" localSheetId="12">#REF!</definedName>
    <definedName name="CONDICION_POBLACIONAL">#REF!</definedName>
    <definedName name="GRUPO_ETAREO" localSheetId="4">#REF!</definedName>
    <definedName name="GRUPO_ETAREO" localSheetId="5">#REF!</definedName>
    <definedName name="GRUPO_ETAREO" localSheetId="6">#REF!</definedName>
    <definedName name="GRUPO_ETAREO" localSheetId="11">#REF!</definedName>
    <definedName name="GRUPO_ETAREO" localSheetId="12">#REF!</definedName>
    <definedName name="GRUPO_ETAREO">#REF!</definedName>
    <definedName name="GRUPO_ETAREOS" localSheetId="7">#REF!</definedName>
    <definedName name="GRUPO_ETAREOS" localSheetId="3">#REF!</definedName>
    <definedName name="GRUPO_ETAREOS" localSheetId="4">#REF!</definedName>
    <definedName name="GRUPO_ETAREOS" localSheetId="5">#REF!</definedName>
    <definedName name="GRUPO_ETAREOS" localSheetId="6">#REF!</definedName>
    <definedName name="GRUPO_ETAREOS" localSheetId="11">#REF!</definedName>
    <definedName name="GRUPO_ETAREOS" localSheetId="12">#REF!</definedName>
    <definedName name="GRUPO_ETAREOS">#REF!</definedName>
    <definedName name="GRUPO_ETARIO" localSheetId="7">#REF!</definedName>
    <definedName name="GRUPO_ETARIO" localSheetId="3">#REF!</definedName>
    <definedName name="GRUPO_ETARIO" localSheetId="4">#REF!</definedName>
    <definedName name="GRUPO_ETARIO" localSheetId="5">#REF!</definedName>
    <definedName name="GRUPO_ETARIO" localSheetId="6">#REF!</definedName>
    <definedName name="GRUPO_ETARIO" localSheetId="11">#REF!</definedName>
    <definedName name="GRUPO_ETARIO" localSheetId="12">#REF!</definedName>
    <definedName name="GRUPO_ETARIO">#REF!</definedName>
    <definedName name="GRUPO_ETNICO" localSheetId="7">#REF!</definedName>
    <definedName name="GRUPO_ETNICO" localSheetId="3">#REF!</definedName>
    <definedName name="GRUPO_ETNICO" localSheetId="4">#REF!</definedName>
    <definedName name="GRUPO_ETNICO" localSheetId="5">#REF!</definedName>
    <definedName name="GRUPO_ETNICO" localSheetId="6">#REF!</definedName>
    <definedName name="GRUPO_ETNICO" localSheetId="11">#REF!</definedName>
    <definedName name="GRUPO_ETNICO" localSheetId="12">#REF!</definedName>
    <definedName name="GRUPO_ETNICO">#REF!</definedName>
    <definedName name="GRUPOETNICO" localSheetId="7">#REF!</definedName>
    <definedName name="GRUPOETNICO" localSheetId="3">#REF!</definedName>
    <definedName name="GRUPOETNICO" localSheetId="4">#REF!</definedName>
    <definedName name="GRUPOETNICO" localSheetId="5">#REF!</definedName>
    <definedName name="GRUPOETNICO" localSheetId="6">#REF!</definedName>
    <definedName name="GRUPOETNICO" localSheetId="11">#REF!</definedName>
    <definedName name="GRUPOETNICO" localSheetId="12">#REF!</definedName>
    <definedName name="GRUPOETNICO">#REF!</definedName>
    <definedName name="GRUPOS_ETNICOS" localSheetId="4">#REF!</definedName>
    <definedName name="GRUPOS_ETNICOS" localSheetId="5">#REF!</definedName>
    <definedName name="GRUPOS_ETNICOS" localSheetId="6">#REF!</definedName>
    <definedName name="GRUPOS_ETNICOS" localSheetId="11">#REF!</definedName>
    <definedName name="GRUPOS_ETNICOS" localSheetId="12">#REF!</definedName>
    <definedName name="GRUPOS_ETNICOS">#REF!</definedName>
    <definedName name="LOCALIDAD" localSheetId="7">#REF!</definedName>
    <definedName name="LOCALIDAD" localSheetId="3">#REF!</definedName>
    <definedName name="LOCALIDAD" localSheetId="4">#REF!</definedName>
    <definedName name="LOCALIDAD" localSheetId="5">#REF!</definedName>
    <definedName name="LOCALIDAD" localSheetId="6">#REF!</definedName>
    <definedName name="LOCALIDAD" localSheetId="11">#REF!</definedName>
    <definedName name="LOCALIDAD" localSheetId="12">#REF!</definedName>
    <definedName name="LOCALIDAD">#REF!</definedName>
    <definedName name="LOCALIZACION" localSheetId="7">#REF!</definedName>
    <definedName name="LOCALIZACION" localSheetId="3">#REF!</definedName>
    <definedName name="LOCALIZACION" localSheetId="4">#REF!</definedName>
    <definedName name="LOCALIZACION" localSheetId="5">#REF!</definedName>
    <definedName name="LOCALIZACION" localSheetId="6">#REF!</definedName>
    <definedName name="LOCALIZACION" localSheetId="11">#REF!</definedName>
    <definedName name="LOCALIZACION" localSheetId="12">#REF!</definedName>
    <definedName name="LOCALIZACION">#REF!</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 xmlns:loext="http://schemas.libreoffice.org/" uri="{7626C862-2A13-11E5-B345-FEFF819CDC9F}">
      <loext:extCalcPr stringRefSyntax="ExcelA1"/>
    </ext>
  </extLst>
</workbook>
</file>

<file path=xl/calcChain.xml><?xml version="1.0" encoding="utf-8"?>
<calcChain xmlns="http://schemas.openxmlformats.org/spreadsheetml/2006/main">
  <c r="F27" i="7" l="1"/>
  <c r="F27" i="4" l="1"/>
  <c r="G27" i="6" l="1"/>
  <c r="H38" i="13"/>
  <c r="H37" i="13"/>
  <c r="H36" i="13"/>
  <c r="H35" i="13"/>
  <c r="H34" i="13"/>
  <c r="H33" i="13" l="1"/>
  <c r="H27" i="5"/>
  <c r="H28" i="5" s="1"/>
  <c r="H29" i="5" s="1"/>
  <c r="H30" i="5" s="1"/>
  <c r="H31" i="5" s="1"/>
  <c r="H32" i="5" s="1"/>
  <c r="H27" i="4"/>
  <c r="H28" i="4" s="1"/>
  <c r="H29" i="4" s="1"/>
  <c r="H30" i="4" s="1"/>
  <c r="H31" i="4" s="1"/>
  <c r="H32" i="4" s="1"/>
  <c r="H32" i="13"/>
  <c r="H31" i="13" l="1"/>
  <c r="G27" i="4" l="1"/>
  <c r="H30" i="13" l="1"/>
  <c r="H29" i="13"/>
  <c r="H28" i="13"/>
  <c r="E38" i="13" l="1"/>
  <c r="E37" i="13"/>
  <c r="E36" i="13"/>
  <c r="E35" i="13"/>
  <c r="E34" i="13"/>
  <c r="E33" i="13"/>
  <c r="E32" i="13"/>
  <c r="E31" i="13"/>
  <c r="E30" i="13"/>
  <c r="E29" i="13"/>
  <c r="E28" i="13"/>
  <c r="H27" i="13"/>
  <c r="E27" i="13"/>
  <c r="K27" i="11"/>
  <c r="L25" i="11"/>
  <c r="L21" i="11"/>
  <c r="L17" i="11"/>
  <c r="L13" i="11"/>
  <c r="I19" i="10"/>
  <c r="D19" i="10"/>
  <c r="C10" i="10"/>
  <c r="C8" i="10"/>
  <c r="C7" i="10"/>
  <c r="C6" i="10"/>
  <c r="G56" i="9"/>
  <c r="C56" i="9"/>
  <c r="G41" i="9"/>
  <c r="G40" i="9"/>
  <c r="G39" i="9"/>
  <c r="G38" i="9"/>
  <c r="G37" i="9"/>
  <c r="G36" i="9"/>
  <c r="G35" i="9"/>
  <c r="G34" i="9"/>
  <c r="G33" i="9"/>
  <c r="G32" i="9"/>
  <c r="G31" i="9"/>
  <c r="G30" i="9"/>
  <c r="F30" i="9"/>
  <c r="F31" i="9" s="1"/>
  <c r="F32" i="9" s="1"/>
  <c r="F33" i="9" s="1"/>
  <c r="F34" i="9" s="1"/>
  <c r="F35" i="9" s="1"/>
  <c r="F36" i="9" s="1"/>
  <c r="F37" i="9" s="1"/>
  <c r="F38" i="9" s="1"/>
  <c r="F39" i="9" s="1"/>
  <c r="F40" i="9" s="1"/>
  <c r="F41" i="9" s="1"/>
  <c r="D30" i="9"/>
  <c r="D31" i="9" s="1"/>
  <c r="E38" i="8"/>
  <c r="H38" i="8" s="1"/>
  <c r="E37" i="8"/>
  <c r="H37" i="8" s="1"/>
  <c r="E36" i="8"/>
  <c r="H36" i="8" s="1"/>
  <c r="E35" i="8"/>
  <c r="H35" i="8" s="1"/>
  <c r="E34" i="8"/>
  <c r="H34" i="8" s="1"/>
  <c r="E33" i="8"/>
  <c r="H33" i="8" s="1"/>
  <c r="E32" i="8"/>
  <c r="H32" i="8" s="1"/>
  <c r="E31" i="8"/>
  <c r="H31" i="8" s="1"/>
  <c r="E30" i="8"/>
  <c r="H30" i="8" s="1"/>
  <c r="E29" i="8"/>
  <c r="H29" i="8" s="1"/>
  <c r="E28" i="8"/>
  <c r="H28" i="8" s="1"/>
  <c r="H27" i="8"/>
  <c r="E27" i="8"/>
  <c r="H38" i="7"/>
  <c r="E38" i="7"/>
  <c r="H37" i="7"/>
  <c r="E37" i="7"/>
  <c r="H36" i="7"/>
  <c r="E36" i="7"/>
  <c r="E35" i="7"/>
  <c r="E34" i="7"/>
  <c r="E33" i="7"/>
  <c r="E32" i="7"/>
  <c r="E31" i="7"/>
  <c r="E30" i="7"/>
  <c r="E29" i="7"/>
  <c r="E28" i="7"/>
  <c r="H27" i="7"/>
  <c r="H28" i="7" s="1"/>
  <c r="H29" i="7" s="1"/>
  <c r="H30" i="7" s="1"/>
  <c r="H31" i="7" s="1"/>
  <c r="H32" i="7" s="1"/>
  <c r="H33" i="7" s="1"/>
  <c r="H34" i="7" s="1"/>
  <c r="H35" i="7" s="1"/>
  <c r="G27" i="7"/>
  <c r="I27" i="7" s="1"/>
  <c r="E27" i="7"/>
  <c r="H38" i="6"/>
  <c r="E38" i="6"/>
  <c r="H37" i="6"/>
  <c r="E37" i="6"/>
  <c r="H36" i="6"/>
  <c r="E36" i="6"/>
  <c r="E35" i="6"/>
  <c r="E34" i="6"/>
  <c r="E33" i="6"/>
  <c r="E32" i="6"/>
  <c r="E31" i="6"/>
  <c r="E30" i="6"/>
  <c r="E29" i="6"/>
  <c r="E28" i="6"/>
  <c r="H27" i="6"/>
  <c r="I27" i="6"/>
  <c r="F27" i="6"/>
  <c r="E27" i="6"/>
  <c r="H38" i="5"/>
  <c r="E38" i="5"/>
  <c r="H37" i="5"/>
  <c r="E37" i="5"/>
  <c r="H36" i="5"/>
  <c r="E36" i="5"/>
  <c r="E35" i="5"/>
  <c r="E34" i="5"/>
  <c r="H33" i="5"/>
  <c r="H34" i="5" s="1"/>
  <c r="H35" i="5" s="1"/>
  <c r="E33" i="5"/>
  <c r="E32" i="5"/>
  <c r="E31" i="5"/>
  <c r="E30" i="5"/>
  <c r="E29" i="5"/>
  <c r="E28" i="5"/>
  <c r="G27" i="5"/>
  <c r="I27" i="5" s="1"/>
  <c r="F27" i="5"/>
  <c r="E27" i="5"/>
  <c r="H38" i="4"/>
  <c r="E38" i="4"/>
  <c r="H37" i="4"/>
  <c r="E37" i="4"/>
  <c r="H36" i="4"/>
  <c r="E36" i="4"/>
  <c r="E35" i="4"/>
  <c r="E34" i="4"/>
  <c r="H33" i="4"/>
  <c r="H34" i="4" s="1"/>
  <c r="H35" i="4" s="1"/>
  <c r="E33" i="4"/>
  <c r="E32" i="4"/>
  <c r="E31" i="4"/>
  <c r="E30" i="4"/>
  <c r="E29" i="4"/>
  <c r="E28" i="4"/>
  <c r="I27" i="4"/>
  <c r="E27" i="4"/>
  <c r="I18" i="3"/>
  <c r="G18" i="3"/>
  <c r="D18" i="3"/>
  <c r="C8" i="3"/>
  <c r="C7" i="3"/>
  <c r="C6" i="3"/>
  <c r="G56" i="2"/>
  <c r="C56" i="2"/>
  <c r="G41" i="2"/>
  <c r="G40" i="2"/>
  <c r="G39" i="2"/>
  <c r="G38" i="2"/>
  <c r="G37" i="2"/>
  <c r="G36" i="2"/>
  <c r="G35" i="2"/>
  <c r="G34" i="2"/>
  <c r="G33" i="2"/>
  <c r="G32" i="2"/>
  <c r="G31" i="2"/>
  <c r="G30" i="2"/>
  <c r="F30" i="2"/>
  <c r="F31" i="2" s="1"/>
  <c r="F32" i="2" s="1"/>
  <c r="F33" i="2" s="1"/>
  <c r="F34" i="2" s="1"/>
  <c r="F35" i="2" s="1"/>
  <c r="F36" i="2" s="1"/>
  <c r="F37" i="2" s="1"/>
  <c r="F38" i="2" s="1"/>
  <c r="F39" i="2" s="1"/>
  <c r="F40" i="2" s="1"/>
  <c r="F41" i="2" s="1"/>
  <c r="D30" i="2"/>
  <c r="D31" i="2" s="1"/>
  <c r="AA21" i="1"/>
  <c r="AB21" i="1" s="1"/>
  <c r="I21" i="1"/>
  <c r="B21" i="1"/>
  <c r="AA19" i="1"/>
  <c r="I19" i="1"/>
  <c r="B19" i="1"/>
  <c r="AA17" i="1"/>
  <c r="AB17" i="1" s="1"/>
  <c r="I17" i="1"/>
  <c r="B17" i="1"/>
  <c r="Z15" i="1"/>
  <c r="Y15" i="1"/>
  <c r="X15" i="1"/>
  <c r="W15" i="1"/>
  <c r="V15" i="1"/>
  <c r="U15" i="1"/>
  <c r="T15" i="1"/>
  <c r="S15" i="1"/>
  <c r="AA15" i="1" s="1"/>
  <c r="N15" i="1"/>
  <c r="M15" i="1"/>
  <c r="L15" i="1"/>
  <c r="K15" i="1"/>
  <c r="J15" i="1"/>
  <c r="I15" i="1" s="1"/>
  <c r="B15" i="1"/>
  <c r="Z13" i="1"/>
  <c r="Y13" i="1"/>
  <c r="X13" i="1"/>
  <c r="W13" i="1"/>
  <c r="V13" i="1"/>
  <c r="U13" i="1"/>
  <c r="T13" i="1"/>
  <c r="S13" i="1"/>
  <c r="O13" i="1"/>
  <c r="AA13" i="1" s="1"/>
  <c r="N13" i="1"/>
  <c r="M13" i="1"/>
  <c r="L13" i="1"/>
  <c r="K13" i="1"/>
  <c r="J13" i="1"/>
  <c r="B13" i="1"/>
  <c r="A11" i="1"/>
  <c r="C9" i="1"/>
  <c r="C8" i="1"/>
  <c r="C7" i="1"/>
  <c r="H29" i="6" l="1"/>
  <c r="H28" i="6"/>
  <c r="AB13" i="1"/>
  <c r="AC17" i="1"/>
  <c r="AC21" i="1"/>
  <c r="AC19" i="1"/>
  <c r="L27" i="11"/>
  <c r="M27" i="11" s="1"/>
  <c r="I31" i="9"/>
  <c r="D32" i="9"/>
  <c r="H31" i="9"/>
  <c r="AC15" i="1"/>
  <c r="AB15" i="1"/>
  <c r="H31" i="2"/>
  <c r="D32" i="2"/>
  <c r="I31" i="2"/>
  <c r="H30" i="2"/>
  <c r="AB19" i="1"/>
  <c r="I30" i="2"/>
  <c r="H30" i="9"/>
  <c r="I13" i="1"/>
  <c r="AC13" i="1" s="1"/>
  <c r="I30" i="9"/>
  <c r="H30" i="6" l="1"/>
  <c r="H31" i="6" s="1"/>
  <c r="H32" i="6" s="1"/>
  <c r="H33" i="6" s="1"/>
  <c r="H34" i="6" s="1"/>
  <c r="H35" i="6" s="1"/>
  <c r="I32" i="2"/>
  <c r="H32" i="2"/>
  <c r="D33" i="2"/>
  <c r="H32" i="9"/>
  <c r="I32" i="9"/>
  <c r="D33" i="9"/>
  <c r="D34" i="9" l="1"/>
  <c r="I33" i="9"/>
  <c r="H33" i="9"/>
  <c r="H33" i="2"/>
  <c r="D34" i="2"/>
  <c r="I33" i="2"/>
  <c r="I34" i="2" l="1"/>
  <c r="H34" i="2"/>
  <c r="D35" i="2"/>
  <c r="H34" i="9"/>
  <c r="D35" i="9"/>
  <c r="I34" i="9"/>
  <c r="I35" i="9" l="1"/>
  <c r="D36" i="9"/>
  <c r="H35" i="9"/>
  <c r="D36" i="2"/>
  <c r="I35" i="2"/>
  <c r="H35" i="2"/>
  <c r="I36" i="2" l="1"/>
  <c r="H36" i="2"/>
  <c r="D37" i="2"/>
  <c r="D37" i="9"/>
  <c r="I36" i="9"/>
  <c r="H36" i="9"/>
  <c r="I37" i="9" l="1"/>
  <c r="D38" i="9"/>
  <c r="H37" i="9"/>
  <c r="H37" i="2"/>
  <c r="D38" i="2"/>
  <c r="I37" i="2"/>
  <c r="D39" i="2" l="1"/>
  <c r="I38" i="2"/>
  <c r="H38" i="2"/>
  <c r="D39" i="9"/>
  <c r="I38" i="9"/>
  <c r="H38" i="9"/>
  <c r="D40" i="9" l="1"/>
  <c r="I39" i="9"/>
  <c r="H39" i="9"/>
  <c r="I39" i="2"/>
  <c r="H39" i="2"/>
  <c r="D40" i="2"/>
  <c r="I40" i="2" l="1"/>
  <c r="H40" i="2"/>
  <c r="D41" i="2"/>
  <c r="H40" i="9"/>
  <c r="I40" i="9"/>
  <c r="D41" i="9"/>
  <c r="I41" i="9" l="1"/>
  <c r="H41" i="9"/>
  <c r="I41" i="2"/>
  <c r="H41" i="2"/>
</calcChain>
</file>

<file path=xl/comments1.xml><?xml version="1.0" encoding="utf-8"?>
<comments xmlns="http://schemas.openxmlformats.org/spreadsheetml/2006/main">
  <authors>
    <author/>
  </authors>
  <commentList>
    <comment ref="B6" authorId="0" shapeId="0">
      <text>
        <r>
          <rPr>
            <sz val="9"/>
            <color rgb="FF000000"/>
            <rFont val="Tahoma"/>
            <family val="2"/>
            <charset val="1"/>
          </rPr>
          <t xml:space="preserve">El código SEGPLAN: corresponde al número asignado para la meta en el  SEGPLAN.
</t>
        </r>
      </text>
    </comment>
    <comment ref="D6" authorId="0" shapeId="0">
      <text>
        <r>
          <rPr>
            <sz val="11"/>
            <color rgb="FF000000"/>
            <rFont val="Calibri"/>
            <family val="2"/>
            <charset val="1"/>
          </rPr>
          <t xml:space="preserve">Descripción Meta: </t>
        </r>
        <r>
          <rPr>
            <sz val="9"/>
            <color rgb="FF000000"/>
            <rFont val="Tahoma"/>
            <family val="2"/>
            <charset val="1"/>
          </rPr>
          <t xml:space="preserve">Corresponde  a la meta del proyecto de inversión y/o gestión a la cual esta asociada el indicador.
</t>
        </r>
      </text>
    </comment>
    <comment ref="B7" authorId="0" shapeId="0">
      <text>
        <r>
          <rPr>
            <sz val="11"/>
            <color rgb="FF000000"/>
            <rFont val="Calibri"/>
            <family val="2"/>
            <charset val="1"/>
          </rPr>
          <t xml:space="preserve">TERRITORIALIZACIÓN:
</t>
        </r>
        <r>
          <rPr>
            <sz val="9"/>
            <color rgb="FF000000"/>
            <rFont val="Tahoma"/>
            <family val="2"/>
            <charset val="1"/>
          </rPr>
          <t>Corresponde a si la meta se encuentra sectorizada por localidades y se carga en SEGPLAN como TERRY.</t>
        </r>
      </text>
    </comment>
    <comment ref="D7" authorId="0" shapeId="0">
      <text>
        <r>
          <rPr>
            <sz val="11"/>
            <color rgb="FF000000"/>
            <rFont val="Calibri"/>
            <family val="2"/>
            <charset val="1"/>
          </rPr>
          <t xml:space="preserve">RESPONSABLE: </t>
        </r>
        <r>
          <rPr>
            <sz val="9"/>
            <color rgb="FF000000"/>
            <rFont val="Tahoma"/>
            <family val="2"/>
            <charset val="1"/>
          </rPr>
          <t xml:space="preserve">Corresponde al área de la construcción y seguimiento al indicador.
</t>
        </r>
      </text>
    </comment>
    <comment ref="H7" authorId="0" shapeId="0">
      <text>
        <r>
          <rPr>
            <sz val="11"/>
            <color rgb="FF000000"/>
            <rFont val="Calibri"/>
            <family val="2"/>
            <charset val="1"/>
          </rPr>
          <t>PMR:</t>
        </r>
        <r>
          <rPr>
            <sz val="9"/>
            <color rgb="FF000000"/>
            <rFont val="Tahoma"/>
            <family val="2"/>
            <charset val="1"/>
          </rPr>
          <t xml:space="preserve">Este campo identifica si la meta es fuente para el aplicativo PREDIS como indicador de Productos, Metas y Resultados. Se responde SI o NO.
</t>
        </r>
      </text>
    </comment>
    <comment ref="B8" authorId="0" shapeId="0">
      <text>
        <r>
          <rPr>
            <sz val="11"/>
            <color rgb="FF000000"/>
            <rFont val="Calibri"/>
            <family val="2"/>
            <charset val="1"/>
          </rPr>
          <t xml:space="preserve">PROYECTO:
</t>
        </r>
        <r>
          <rPr>
            <sz val="9"/>
            <color rgb="FF000000"/>
            <rFont val="Tahoma"/>
            <family val="2"/>
            <charset val="1"/>
          </rPr>
          <t xml:space="preserve">Corresponde al proyecto de inversión bajo el cual se define el indicador.
</t>
        </r>
      </text>
    </comment>
    <comment ref="G8" authorId="0" shapeId="0">
      <text>
        <r>
          <rPr>
            <sz val="11"/>
            <color rgb="FF000000"/>
            <rFont val="Calibri"/>
            <family val="2"/>
            <charset val="1"/>
          </rPr>
          <t xml:space="preserve">CÓDIGO:
</t>
        </r>
        <r>
          <rPr>
            <sz val="9"/>
            <color rgb="FF000000"/>
            <rFont val="Tahoma"/>
            <family val="2"/>
            <charset val="1"/>
          </rPr>
          <t xml:space="preserve">Hace referencia al número de identificación del Proyecto de Inversión.
</t>
        </r>
      </text>
    </comment>
    <comment ref="B9" authorId="0" shapeId="0">
      <text>
        <r>
          <rPr>
            <sz val="11"/>
            <color rgb="FF000000"/>
            <rFont val="Calibri"/>
            <family val="2"/>
            <charset val="1"/>
          </rPr>
          <t xml:space="preserve">PROCESO:
</t>
        </r>
        <r>
          <rPr>
            <sz val="9"/>
            <color rgb="FF000000"/>
            <rFont val="Tahoma"/>
            <family val="2"/>
            <charset val="1"/>
          </rPr>
          <t>Define la tipología (Misional, Estratégico, de Apoyo o de Evaluación) y el nombre del proceso que ampara el indicador. Acorde con el Mapa de Procesos del Instituto (Resolución 33 de 2018).</t>
        </r>
      </text>
    </comment>
    <comment ref="G9" authorId="0" shapeId="0">
      <text>
        <r>
          <rPr>
            <sz val="11"/>
            <color rgb="FF000000"/>
            <rFont val="Calibri"/>
            <family val="2"/>
            <charset val="1"/>
          </rPr>
          <t xml:space="preserve">Código:
</t>
        </r>
        <r>
          <rPr>
            <sz val="9"/>
            <color rgb="FF000000"/>
            <rFont val="Tahoma"/>
            <family val="2"/>
            <charset val="1"/>
          </rPr>
          <t>Corresponde al valor alfanumérico de identificación asignado al proceso. Aparece en el respectivo mapa de procesos del Instituto.</t>
        </r>
      </text>
    </comment>
    <comment ref="B10" authorId="0" shapeId="0">
      <text>
        <r>
          <rPr>
            <sz val="11"/>
            <color rgb="FF000000"/>
            <rFont val="Calibri"/>
            <family val="2"/>
            <charset val="1"/>
          </rPr>
          <t>Objetivo:</t>
        </r>
        <r>
          <rPr>
            <sz val="9"/>
            <color rgb="FF000000"/>
            <rFont val="Tahoma"/>
            <family val="2"/>
            <charset val="1"/>
          </rPr>
          <t xml:space="preserve"> Hace referencia al objetivo estratégico que define al indicador según la Resolución 33 de 2018.
</t>
        </r>
      </text>
    </comment>
    <comment ref="B11" authorId="0" shapeId="0">
      <text>
        <r>
          <rPr>
            <sz val="11"/>
            <color rgb="FF000000"/>
            <rFont val="Calibri"/>
            <family val="2"/>
            <charset val="1"/>
          </rPr>
          <t xml:space="preserve">Meta-Sectorial: </t>
        </r>
        <r>
          <rPr>
            <sz val="9"/>
            <color rgb="FF000000"/>
            <rFont val="Tahoma"/>
            <family val="2"/>
            <charset val="1"/>
          </rPr>
          <t xml:space="preserve">Es la meta definida para el instituto de protección y bienestar en el plan de desarrollo distrital a la cual esta asociada la meta del proyecto de inversión.
</t>
        </r>
      </text>
    </comment>
    <comment ref="B12" authorId="0" shapeId="0">
      <text>
        <r>
          <rPr>
            <sz val="11"/>
            <color rgb="FF000000"/>
            <rFont val="Calibri"/>
            <family val="2"/>
            <charset val="1"/>
          </rPr>
          <t xml:space="preserve">Nombre del indicador: </t>
        </r>
        <r>
          <rPr>
            <sz val="9"/>
            <color rgb="FF000000"/>
            <rFont val="Tahoma"/>
            <family val="2"/>
            <charset val="1"/>
          </rPr>
          <t xml:space="preserve">Hace referencia a la denominación dada al  indicador que expresa la característica, el evento o el hecho que se pretende medir con el mismo. NO se puede tomar igual a la descripción de la meta. A modo de Ejemplo: Si la meta es "Realizar la esterilización de 1.500 gatos" el Nombre del indicador es "Esterilizaciones realizadas".
</t>
        </r>
      </text>
    </comment>
    <comment ref="G12" authorId="0" shapeId="0">
      <text>
        <r>
          <rPr>
            <sz val="11"/>
            <color rgb="FF000000"/>
            <rFont val="Calibri"/>
            <family val="2"/>
            <charset val="1"/>
          </rPr>
          <t>Tipo:</t>
        </r>
        <r>
          <rPr>
            <sz val="9"/>
            <color rgb="FF000000"/>
            <rFont val="Tahoma"/>
            <family val="2"/>
            <charset val="1"/>
          </rPr>
          <t xml:space="preserve"> Define si el indicador es de Eficacia (medida en el grado en el que se realizan las actividades planificadas y se alcanzan los resultados planificados); Eficiencia (Relación entre el resultado alcanzado y los recursos utilizados) o Efectividad (Medida del impacto de la gestión tanto en el logro de los resultados planificados, como en el manejo de los recursos utilizados y disponibles).
</t>
        </r>
      </text>
    </comment>
    <comment ref="B13" authorId="0" shapeId="0">
      <text>
        <r>
          <rPr>
            <sz val="11"/>
            <color rgb="FF000000"/>
            <rFont val="Calibri"/>
            <family val="2"/>
            <charset val="1"/>
          </rPr>
          <t xml:space="preserve">Fecha:
</t>
        </r>
        <r>
          <rPr>
            <sz val="9"/>
            <color rgb="FF000000"/>
            <rFont val="Tahoma"/>
            <family val="2"/>
            <charset val="1"/>
          </rPr>
          <t xml:space="preserve">Corresponde al mes y año en que cada dependencia empieza a reportar la ejecución del indicador. </t>
        </r>
      </text>
    </comment>
    <comment ref="B14" authorId="0" shapeId="0">
      <text>
        <r>
          <rPr>
            <sz val="11"/>
            <color rgb="FF000000"/>
            <rFont val="Calibri"/>
            <family val="2"/>
            <charset val="1"/>
          </rPr>
          <t xml:space="preserve">Objetivo de descripción:
</t>
        </r>
        <r>
          <rPr>
            <sz val="9"/>
            <color rgb="FF000000"/>
            <rFont val="Tahoma"/>
            <family val="2"/>
            <charset val="1"/>
          </rPr>
          <t>En este campo se define qué se pretende alcanzar con el indicador. Así mismo, y si se requiere, se relaciona un comentario en donde se explique de qué trata el mismo.</t>
        </r>
      </text>
    </comment>
    <comment ref="B15" authorId="0" shapeId="0">
      <text>
        <r>
          <rPr>
            <sz val="11"/>
            <color rgb="FF000000"/>
            <rFont val="Calibri"/>
            <family val="2"/>
            <charset val="1"/>
          </rPr>
          <t>Fuente:</t>
        </r>
        <r>
          <rPr>
            <sz val="9"/>
            <color rgb="FF000000"/>
            <rFont val="Tahoma"/>
            <family val="2"/>
            <charset val="1"/>
          </rPr>
          <t xml:space="preserve"> Describe de dónde se obtiene la información para alimentar el indicador: Área, registro administrativo (documento interno a la entidad), censo (dato externo en el cual se efectúa un estudio a un subconjunto de una población), estadística (análisis, recolección e interpretación de datos que pueden ser internos o externos), encuesta (preguntas aleatorias efectuadas para evaluar un tema especifico a una población objetivo), dato interno (cifras oficiales internas, diferentes a las de una encuesta, un registro o una estadística), otro, ¿Cuál? (dato diferente a los anteriores).
</t>
        </r>
      </text>
    </comment>
    <comment ref="B16" authorId="0" shapeId="0">
      <text>
        <r>
          <rPr>
            <sz val="11"/>
            <color rgb="FF000000"/>
            <rFont val="Calibri"/>
            <family val="2"/>
            <charset val="1"/>
          </rPr>
          <t xml:space="preserve">Formula:
</t>
        </r>
        <r>
          <rPr>
            <sz val="9"/>
            <color rgb="FF000000"/>
            <rFont val="Tahoma"/>
            <family val="2"/>
            <charset val="1"/>
          </rPr>
          <t xml:space="preserve">Describe la forma en que se ajustan las variables para medir el avance y cumplimiento de las metas. NOTA. Si la meta se refiere a acciones de implementación de sistemas, procesos o proyectos, el indicador debe formularse en términos de resultado, es deber de tipología eficacia.
</t>
        </r>
      </text>
    </comment>
    <comment ref="B17" authorId="0" shapeId="0">
      <text>
        <r>
          <rPr>
            <sz val="11"/>
            <color rgb="FF000000"/>
            <rFont val="Calibri"/>
            <family val="2"/>
            <charset val="1"/>
          </rPr>
          <t xml:space="preserve">Unidad:
</t>
        </r>
        <r>
          <rPr>
            <sz val="9"/>
            <color rgb="FF000000"/>
            <rFont val="Tahoma"/>
            <family val="2"/>
            <charset val="1"/>
          </rPr>
          <t xml:space="preserve">Es la cantidad estandarizada de la magnitud de las variables  descrita como  (Cantidad, tasa, proporción, porcentaje, entre otras).
</t>
        </r>
      </text>
    </comment>
    <comment ref="B18" authorId="0" shapeId="0">
      <text>
        <r>
          <rPr>
            <sz val="11"/>
            <color rgb="FF000000"/>
            <rFont val="Calibri"/>
            <family val="2"/>
            <charset val="1"/>
          </rPr>
          <t xml:space="preserve">Nombre:
</t>
        </r>
        <r>
          <rPr>
            <sz val="9"/>
            <color rgb="FF000000"/>
            <rFont val="Tahoma"/>
            <family val="2"/>
            <charset val="1"/>
          </rPr>
          <t xml:space="preserve">Elemento que compone el indicador.
</t>
        </r>
      </text>
    </comment>
    <comment ref="B20" authorId="0" shapeId="0">
      <text>
        <r>
          <rPr>
            <sz val="11"/>
            <color rgb="FF000000"/>
            <rFont val="Calibri"/>
            <family val="2"/>
            <charset val="1"/>
          </rPr>
          <t xml:space="preserve">Unidad:
</t>
        </r>
        <r>
          <rPr>
            <sz val="9"/>
            <color rgb="FF000000"/>
            <rFont val="Tahoma"/>
            <family val="2"/>
            <charset val="1"/>
          </rPr>
          <t xml:space="preserve">Es la cantidad estandarizada de la magnitud de la variable (cantidad, unidades, entre otros)
</t>
        </r>
      </text>
    </comment>
    <comment ref="B21" authorId="0" shapeId="0">
      <text>
        <r>
          <rPr>
            <sz val="11"/>
            <color rgb="FF000000"/>
            <rFont val="Calibri"/>
            <family val="2"/>
            <charset val="1"/>
          </rPr>
          <t xml:space="preserve">Descripción: 
</t>
        </r>
        <r>
          <rPr>
            <sz val="9"/>
            <color rgb="FF000000"/>
            <rFont val="Tahoma"/>
            <family val="2"/>
            <charset val="1"/>
          </rPr>
          <t xml:space="preserve">Hace referencia a la explicación a la variable, si es necesario
</t>
        </r>
      </text>
    </comment>
    <comment ref="B22" authorId="0" shapeId="0">
      <text>
        <r>
          <rPr>
            <sz val="11"/>
            <color rgb="FF000000"/>
            <rFont val="Calibri"/>
            <family val="2"/>
            <charset val="1"/>
          </rPr>
          <t xml:space="preserve">Inicio:
</t>
        </r>
        <r>
          <rPr>
            <sz val="9"/>
            <color rgb="FF000000"/>
            <rFont val="Tahoma"/>
            <family val="2"/>
            <charset val="1"/>
          </rPr>
          <t xml:space="preserve"> Hace referencia a la fecha de inicio de la medición del indicador en la vigencia.
</t>
        </r>
      </text>
    </comment>
    <comment ref="F22" authorId="0" shapeId="0">
      <text>
        <r>
          <rPr>
            <sz val="11"/>
            <color rgb="FF000000"/>
            <rFont val="Calibri"/>
            <family val="2"/>
            <charset val="1"/>
          </rPr>
          <t>Línea Base:</t>
        </r>
        <r>
          <rPr>
            <sz val="9"/>
            <color rgb="FF000000"/>
            <rFont val="Tahoma"/>
            <family val="2"/>
            <charset val="1"/>
          </rPr>
          <t xml:space="preserve"> Hace referencia al valor total obtenido y reportado por las áreas en  la vigencia inmediatamente anterior. En el caso de que no exista se digita   "No aplica -  N.A".   Se debe aclarar que en los procesos de armonización de Plan de desarrollo, la línea base para el nuevo plan de desarrollo corresponde al valor total ejecutado y reportado del plan de desarrollo inmediatamente anterior.</t>
        </r>
      </text>
    </comment>
    <comment ref="H22" authorId="0" shapeId="0">
      <text>
        <r>
          <rPr>
            <sz val="11"/>
            <color rgb="FF000000"/>
            <rFont val="Calibri"/>
            <family val="2"/>
            <charset val="1"/>
          </rPr>
          <t>Acumulado cuatrienio:</t>
        </r>
        <r>
          <rPr>
            <sz val="9"/>
            <color rgb="FF000000"/>
            <rFont val="Tahoma"/>
            <family val="2"/>
            <charset val="1"/>
          </rPr>
          <t xml:space="preserve"> Hace referencia al valor acumulado durante el cuatrienio</t>
        </r>
      </text>
    </comment>
    <comment ref="B23" authorId="0" shapeId="0">
      <text>
        <r>
          <rPr>
            <sz val="11"/>
            <color rgb="FF000000"/>
            <rFont val="Calibri"/>
            <family val="2"/>
            <charset val="1"/>
          </rPr>
          <t xml:space="preserve">Fin:
</t>
        </r>
        <r>
          <rPr>
            <sz val="9"/>
            <color rgb="FF000000"/>
            <rFont val="Tahoma"/>
            <family val="2"/>
            <charset val="1"/>
          </rPr>
          <t>Es la fecha de finalización de la medición del indicador en la vigencia.</t>
        </r>
      </text>
    </comment>
    <comment ref="F23" authorId="0" shapeId="0">
      <text>
        <r>
          <rPr>
            <sz val="11"/>
            <color rgb="FF000000"/>
            <rFont val="Calibri"/>
            <family val="2"/>
            <charset val="1"/>
          </rPr>
          <t>Valor:</t>
        </r>
        <r>
          <rPr>
            <sz val="9"/>
            <color rgb="FF000000"/>
            <rFont val="Tahoma"/>
            <family val="2"/>
            <charset val="1"/>
          </rPr>
          <t xml:space="preserve"> Es el valor de la magnitud que se pretende alcanzar con el indicador al final de la vigencia. Para la programación de esta magnitud se deberá tener en cuenta la línea base, es decir, se programará como mínimo la magnitud alcanzada en la vigencia inmediatamente anterior. Sólo en situaciones debidamente justificadas la magnitud programada podrá ser inferior a la línea de base.
</t>
        </r>
      </text>
    </comment>
    <comment ref="B24" authorId="0" shapeId="0">
      <text>
        <r>
          <rPr>
            <sz val="11"/>
            <color rgb="FF000000"/>
            <rFont val="Calibri"/>
            <family val="2"/>
            <charset val="1"/>
          </rPr>
          <t xml:space="preserve">Frecuencia:
</t>
        </r>
        <r>
          <rPr>
            <sz val="9"/>
            <color rgb="FF000000"/>
            <rFont val="Tahoma"/>
            <family val="2"/>
            <charset val="1"/>
          </rPr>
          <t>Indica la periodicidad en que se reporta el indicador (Anual, Semestral, Trimestral, Bimestral o Mensual).</t>
        </r>
      </text>
    </comment>
    <comment ref="F24" authorId="0" shapeId="0">
      <text>
        <r>
          <rPr>
            <sz val="11"/>
            <color rgb="FF000000"/>
            <rFont val="Calibri"/>
            <family val="2"/>
            <charset val="1"/>
          </rPr>
          <t xml:space="preserve">Justificación:
</t>
        </r>
        <r>
          <rPr>
            <sz val="9"/>
            <color rgb="FF000000"/>
            <rFont val="Tahoma"/>
            <family val="2"/>
            <charset val="1"/>
          </rPr>
          <t xml:space="preserve">Este campo esta destinado para registrar una breve justificación cuando el valor de la meta sea inferior a la línea base.
</t>
        </r>
      </text>
    </comment>
  </commentList>
</comments>
</file>

<file path=xl/comments2.xml><?xml version="1.0" encoding="utf-8"?>
<comments xmlns="http://schemas.openxmlformats.org/spreadsheetml/2006/main">
  <authors>
    <author/>
  </authors>
  <commentList>
    <comment ref="B6" authorId="0" shapeId="0">
      <text>
        <r>
          <rPr>
            <sz val="9"/>
            <color rgb="FF000000"/>
            <rFont val="Tahoma"/>
            <family val="2"/>
            <charset val="1"/>
          </rPr>
          <t xml:space="preserve">El código SEGPLAN: corresponde al número asignado para la meta en el  SEGPLAN.
</t>
        </r>
      </text>
    </comment>
    <comment ref="D6" authorId="0" shapeId="0">
      <text>
        <r>
          <rPr>
            <sz val="11"/>
            <color rgb="FF000000"/>
            <rFont val="Calibri"/>
            <family val="2"/>
            <charset val="1"/>
          </rPr>
          <t xml:space="preserve">Descripción Meta: </t>
        </r>
        <r>
          <rPr>
            <sz val="9"/>
            <color rgb="FF000000"/>
            <rFont val="Tahoma"/>
            <family val="2"/>
            <charset val="1"/>
          </rPr>
          <t xml:space="preserve">Corresponde  a la meta del proyecto de inversión y/o gestión a la cual esta asociada el indicador.
</t>
        </r>
      </text>
    </comment>
    <comment ref="B7" authorId="0" shapeId="0">
      <text>
        <r>
          <rPr>
            <sz val="11"/>
            <color rgb="FF000000"/>
            <rFont val="Calibri"/>
            <family val="2"/>
            <charset val="1"/>
          </rPr>
          <t xml:space="preserve">TERRITORIALIZACIÓN:
</t>
        </r>
        <r>
          <rPr>
            <sz val="9"/>
            <color rgb="FF000000"/>
            <rFont val="Tahoma"/>
            <family val="2"/>
            <charset val="1"/>
          </rPr>
          <t>Corresponde a si la meta se encuentra sectorizada por localidades y se carga en SEGPLAN como TERRY.</t>
        </r>
      </text>
    </comment>
    <comment ref="D7" authorId="0" shapeId="0">
      <text>
        <r>
          <rPr>
            <sz val="11"/>
            <color rgb="FF000000"/>
            <rFont val="Calibri"/>
            <family val="2"/>
            <charset val="1"/>
          </rPr>
          <t xml:space="preserve">RESPONSABLE: </t>
        </r>
        <r>
          <rPr>
            <sz val="9"/>
            <color rgb="FF000000"/>
            <rFont val="Tahoma"/>
            <family val="2"/>
            <charset val="1"/>
          </rPr>
          <t xml:space="preserve">Corresponde al área de la construcción y seguimiento al indicador.
</t>
        </r>
      </text>
    </comment>
    <comment ref="H7" authorId="0" shapeId="0">
      <text>
        <r>
          <rPr>
            <sz val="11"/>
            <color rgb="FF000000"/>
            <rFont val="Calibri"/>
            <family val="2"/>
            <charset val="1"/>
          </rPr>
          <t>PMR:</t>
        </r>
        <r>
          <rPr>
            <sz val="9"/>
            <color rgb="FF000000"/>
            <rFont val="Tahoma"/>
            <family val="2"/>
            <charset val="1"/>
          </rPr>
          <t xml:space="preserve">Este campo identifica si la meta es fuente para el aplicativo PREDIS como indicador de Productos, Metas y Resultados. Se responde SI o NO.
</t>
        </r>
      </text>
    </comment>
    <comment ref="B8" authorId="0" shapeId="0">
      <text>
        <r>
          <rPr>
            <sz val="11"/>
            <color rgb="FF000000"/>
            <rFont val="Calibri"/>
            <family val="2"/>
            <charset val="1"/>
          </rPr>
          <t xml:space="preserve">PROYECTO:
</t>
        </r>
        <r>
          <rPr>
            <sz val="9"/>
            <color rgb="FF000000"/>
            <rFont val="Tahoma"/>
            <family val="2"/>
            <charset val="1"/>
          </rPr>
          <t xml:space="preserve">Corresponde al proyecto de inversión bajo el cual se define el indicador.
</t>
        </r>
      </text>
    </comment>
    <comment ref="G8" authorId="0" shapeId="0">
      <text>
        <r>
          <rPr>
            <sz val="11"/>
            <color rgb="FF000000"/>
            <rFont val="Calibri"/>
            <family val="2"/>
            <charset val="1"/>
          </rPr>
          <t xml:space="preserve">CÓDIGO:
</t>
        </r>
        <r>
          <rPr>
            <sz val="9"/>
            <color rgb="FF000000"/>
            <rFont val="Tahoma"/>
            <family val="2"/>
            <charset val="1"/>
          </rPr>
          <t xml:space="preserve">Hace referencia al número de identificación del Proyecto de Inversión.
</t>
        </r>
      </text>
    </comment>
    <comment ref="B9" authorId="0" shapeId="0">
      <text>
        <r>
          <rPr>
            <sz val="11"/>
            <color rgb="FF000000"/>
            <rFont val="Calibri"/>
            <family val="2"/>
            <charset val="1"/>
          </rPr>
          <t xml:space="preserve">PROCESO:
</t>
        </r>
        <r>
          <rPr>
            <sz val="9"/>
            <color rgb="FF000000"/>
            <rFont val="Tahoma"/>
            <family val="2"/>
            <charset val="1"/>
          </rPr>
          <t>Define la tipología (Misional, Estratégico, de Apoyo o de Evaluación) y el nombre del proceso que ampara el indicador. Acorde con el Mapa de Procesos del Instituto (Resolución 33 de 2018).</t>
        </r>
      </text>
    </comment>
    <comment ref="G9" authorId="0" shapeId="0">
      <text>
        <r>
          <rPr>
            <sz val="11"/>
            <color rgb="FF000000"/>
            <rFont val="Calibri"/>
            <family val="2"/>
            <charset val="1"/>
          </rPr>
          <t xml:space="preserve">Código:
</t>
        </r>
        <r>
          <rPr>
            <sz val="9"/>
            <color rgb="FF000000"/>
            <rFont val="Tahoma"/>
            <family val="2"/>
            <charset val="1"/>
          </rPr>
          <t>Corresponde al valor alfanumérico de identificación asignado al proceso. Aparece en el respectivo mapa de procesos del Instituto.</t>
        </r>
      </text>
    </comment>
    <comment ref="B10" authorId="0" shapeId="0">
      <text>
        <r>
          <rPr>
            <sz val="11"/>
            <color rgb="FF000000"/>
            <rFont val="Calibri"/>
            <family val="2"/>
            <charset val="1"/>
          </rPr>
          <t>Objetivo:</t>
        </r>
        <r>
          <rPr>
            <sz val="9"/>
            <color rgb="FF000000"/>
            <rFont val="Tahoma"/>
            <family val="2"/>
            <charset val="1"/>
          </rPr>
          <t xml:space="preserve">Hace referencia al objetivo estratégico que define al indicador según la Resolución 33 de 2018.
</t>
        </r>
      </text>
    </comment>
    <comment ref="B11" authorId="0" shapeId="0">
      <text>
        <r>
          <rPr>
            <sz val="11"/>
            <color rgb="FF000000"/>
            <rFont val="Calibri"/>
            <family val="2"/>
            <charset val="1"/>
          </rPr>
          <t xml:space="preserve">Meta-Sectorial: </t>
        </r>
        <r>
          <rPr>
            <sz val="9"/>
            <color rgb="FF000000"/>
            <rFont val="Tahoma"/>
            <family val="2"/>
            <charset val="1"/>
          </rPr>
          <t xml:space="preserve">Es la meta definida para el instituto de protección y bienestar en el plan de desarrollo distrital a la cual esta asociada la meta del proyecto de inversión.
</t>
        </r>
      </text>
    </comment>
    <comment ref="B12" authorId="0" shapeId="0">
      <text>
        <r>
          <rPr>
            <sz val="11"/>
            <color rgb="FF000000"/>
            <rFont val="Calibri"/>
            <family val="2"/>
            <charset val="1"/>
          </rPr>
          <t xml:space="preserve">Nombre del indicador: </t>
        </r>
        <r>
          <rPr>
            <sz val="9"/>
            <color rgb="FF000000"/>
            <rFont val="Tahoma"/>
            <family val="2"/>
            <charset val="1"/>
          </rPr>
          <t xml:space="preserve">Hace referencia a la denominación dada al  indicador que expresa la característica, el evento o el hecho que se pretende medir con el mismo. NO se puede tomar igual a la descripción de la meta. A modo de Ejemplo: Si la meta es "Realizar la esterilización de 1.500 gatos" el Nombre del indicador es "Esterilizaciones realizadas".
</t>
        </r>
      </text>
    </comment>
    <comment ref="G12" authorId="0" shapeId="0">
      <text>
        <r>
          <rPr>
            <sz val="11"/>
            <color rgb="FF000000"/>
            <rFont val="Calibri"/>
            <family val="2"/>
            <charset val="1"/>
          </rPr>
          <t>Tipo:</t>
        </r>
        <r>
          <rPr>
            <sz val="9"/>
            <color rgb="FF000000"/>
            <rFont val="Tahoma"/>
            <family val="2"/>
            <charset val="1"/>
          </rPr>
          <t xml:space="preserve"> Define si el indicador es de Eficacia (medida en el grado en el que se realizan las actividades planificadas y se alcanzan los resultados planificados); Eficiencia (Relación entre el resultado alcanzado y los recursos utilizados) o Efectividad (Medida del impacto de la gestión tanto en el logro de los resultados planificados, como en el manejo de los recursos utilizados y disponibles).
</t>
        </r>
      </text>
    </comment>
    <comment ref="B13" authorId="0" shapeId="0">
      <text>
        <r>
          <rPr>
            <sz val="11"/>
            <color rgb="FF000000"/>
            <rFont val="Calibri"/>
            <family val="2"/>
            <charset val="1"/>
          </rPr>
          <t xml:space="preserve">Fecha:
</t>
        </r>
        <r>
          <rPr>
            <sz val="9"/>
            <color rgb="FF000000"/>
            <rFont val="Tahoma"/>
            <family val="2"/>
            <charset val="1"/>
          </rPr>
          <t xml:space="preserve">Corresponde al mes y año en que cada dependencia empieza a reportar la ejecución del indicador. </t>
        </r>
      </text>
    </comment>
    <comment ref="B14" authorId="0" shapeId="0">
      <text>
        <r>
          <rPr>
            <sz val="11"/>
            <color rgb="FF000000"/>
            <rFont val="Calibri"/>
            <family val="2"/>
            <charset val="1"/>
          </rPr>
          <t xml:space="preserve">Objetivo de descripción:
</t>
        </r>
        <r>
          <rPr>
            <sz val="9"/>
            <color rgb="FF000000"/>
            <rFont val="Tahoma"/>
            <family val="2"/>
            <charset val="1"/>
          </rPr>
          <t>En este campo se define qué se pretende alcanzar con el indicador. Así mismo, y si se requiere, se relaciona un comentario en donde se explique de qué trata el mismo.</t>
        </r>
      </text>
    </comment>
    <comment ref="B15" authorId="0" shapeId="0">
      <text>
        <r>
          <rPr>
            <sz val="11"/>
            <color rgb="FF000000"/>
            <rFont val="Calibri"/>
            <family val="2"/>
            <charset val="1"/>
          </rPr>
          <t>Fuente:</t>
        </r>
        <r>
          <rPr>
            <sz val="9"/>
            <color rgb="FF000000"/>
            <rFont val="Tahoma"/>
            <family val="2"/>
            <charset val="1"/>
          </rPr>
          <t xml:space="preserve"> Describe de dónde se obtiene la información para alimentar el indicador: Área, registro administrativo (documento interno a la entidad), censo (dato externo en el cual se efectúa un estudio a un subconjunto de una población), estadística (análisis, recolección e interpretación de datos que pueden ser internos o externos), encuesta (preguntas aleatorias efectuadas para evaluar un tema especifico a una población objetivo), dato interno (cifras oficiales internas, diferentes a las de una encuesta, un registro o una estadística), otro, ¿Cuál? (dato diferente a los anteriores).
</t>
        </r>
      </text>
    </comment>
    <comment ref="B16" authorId="0" shapeId="0">
      <text>
        <r>
          <rPr>
            <sz val="11"/>
            <color rgb="FF000000"/>
            <rFont val="Calibri"/>
            <family val="2"/>
            <charset val="1"/>
          </rPr>
          <t xml:space="preserve">Formula:
</t>
        </r>
        <r>
          <rPr>
            <sz val="9"/>
            <color rgb="FF000000"/>
            <rFont val="Tahoma"/>
            <family val="2"/>
            <charset val="1"/>
          </rPr>
          <t xml:space="preserve">Describe la forma en que se ajustan las variables para medir el avance y cumplimiento de las metas. NOTA. Si la meta se refiere a acciones de implementación de sistemas, procesos o proyectos, el indicador debe formularse en términos de resultado, es deber de tipología eficacia.
</t>
        </r>
      </text>
    </comment>
    <comment ref="B17" authorId="0" shapeId="0">
      <text>
        <r>
          <rPr>
            <sz val="11"/>
            <color rgb="FF000000"/>
            <rFont val="Calibri"/>
            <family val="2"/>
            <charset val="1"/>
          </rPr>
          <t xml:space="preserve">Unidad:
</t>
        </r>
        <r>
          <rPr>
            <sz val="9"/>
            <color rgb="FF000000"/>
            <rFont val="Tahoma"/>
            <family val="2"/>
            <charset val="1"/>
          </rPr>
          <t xml:space="preserve">Es la cantidad estandarizada de la magnitud de las variables  descrita como  (Cantidad, tasa, proporción, porcentaje, entre otras).
</t>
        </r>
      </text>
    </comment>
    <comment ref="B18" authorId="0" shapeId="0">
      <text>
        <r>
          <rPr>
            <sz val="11"/>
            <color rgb="FF000000"/>
            <rFont val="Calibri"/>
            <family val="2"/>
            <charset val="1"/>
          </rPr>
          <t xml:space="preserve">Nombre:
</t>
        </r>
        <r>
          <rPr>
            <sz val="9"/>
            <color rgb="FF000000"/>
            <rFont val="Tahoma"/>
            <family val="2"/>
            <charset val="1"/>
          </rPr>
          <t xml:space="preserve">Elemento que compone el indicador.
</t>
        </r>
      </text>
    </comment>
    <comment ref="B20" authorId="0" shapeId="0">
      <text>
        <r>
          <rPr>
            <sz val="11"/>
            <color rgb="FF000000"/>
            <rFont val="Calibri"/>
            <family val="2"/>
            <charset val="1"/>
          </rPr>
          <t xml:space="preserve">Unidad:
</t>
        </r>
        <r>
          <rPr>
            <sz val="9"/>
            <color rgb="FF000000"/>
            <rFont val="Tahoma"/>
            <family val="2"/>
            <charset val="1"/>
          </rPr>
          <t xml:space="preserve">Es la cantidad estandarizada de la magnitud de la variable (cantidad, unidades, entre otros)
</t>
        </r>
      </text>
    </comment>
    <comment ref="B21" authorId="0" shapeId="0">
      <text>
        <r>
          <rPr>
            <sz val="11"/>
            <color rgb="FF000000"/>
            <rFont val="Calibri"/>
            <family val="2"/>
            <charset val="1"/>
          </rPr>
          <t xml:space="preserve">Descripción: 
</t>
        </r>
        <r>
          <rPr>
            <sz val="9"/>
            <color rgb="FF000000"/>
            <rFont val="Tahoma"/>
            <family val="2"/>
            <charset val="1"/>
          </rPr>
          <t xml:space="preserve">Hace referencia a la explicación a la variable, si es necesario
</t>
        </r>
      </text>
    </comment>
    <comment ref="B22" authorId="0" shapeId="0">
      <text>
        <r>
          <rPr>
            <sz val="11"/>
            <color rgb="FF000000"/>
            <rFont val="Calibri"/>
            <family val="2"/>
            <charset val="1"/>
          </rPr>
          <t xml:space="preserve">Inicio:
</t>
        </r>
        <r>
          <rPr>
            <sz val="9"/>
            <color rgb="FF000000"/>
            <rFont val="Tahoma"/>
            <family val="2"/>
            <charset val="1"/>
          </rPr>
          <t xml:space="preserve"> Hace referencia a la fecha de inicio de la medición del indicador en la vigencia.
</t>
        </r>
      </text>
    </comment>
    <comment ref="F22" authorId="0" shapeId="0">
      <text>
        <r>
          <rPr>
            <sz val="11"/>
            <color rgb="FF000000"/>
            <rFont val="Calibri"/>
            <family val="2"/>
            <charset val="1"/>
          </rPr>
          <t>Línea Base:</t>
        </r>
        <r>
          <rPr>
            <sz val="9"/>
            <color rgb="FF000000"/>
            <rFont val="Tahoma"/>
            <family val="2"/>
            <charset val="1"/>
          </rPr>
          <t xml:space="preserve"> Hace referencia al valor total obtenido y reportado por las áreas en  la vigencia inmediatamente anterior. En el caso de que no exista se digita   "No aplica -  N.A".   Se debe aclarar que en los procesos de armonización de Plan de desarrollo, la línea base para el nuevo plan de desarrollo corresponde al valor total ejecutado y reportado del plan de desarrollo inmediatamente anterior.</t>
        </r>
      </text>
    </comment>
    <comment ref="H22" authorId="0" shapeId="0">
      <text>
        <r>
          <rPr>
            <sz val="11"/>
            <color rgb="FF000000"/>
            <rFont val="Calibri"/>
            <family val="2"/>
            <charset val="1"/>
          </rPr>
          <t>Acumulado cuatrienio:</t>
        </r>
        <r>
          <rPr>
            <sz val="9"/>
            <color rgb="FF000000"/>
            <rFont val="Tahoma"/>
            <family val="2"/>
            <charset val="1"/>
          </rPr>
          <t xml:space="preserve"> Hace referencia al valor acumulado durante el cuatrienio</t>
        </r>
      </text>
    </comment>
    <comment ref="I22" authorId="0" shapeId="0">
      <text>
        <r>
          <rPr>
            <sz val="11"/>
            <color rgb="FF000000"/>
            <rFont val="Calibri"/>
            <family val="2"/>
            <charset val="1"/>
          </rPr>
          <t xml:space="preserve">MARCELA:
</t>
        </r>
        <r>
          <rPr>
            <sz val="9"/>
            <color rgb="FF000000"/>
            <rFont val="Tahoma"/>
            <family val="2"/>
            <charset val="1"/>
          </rPr>
          <t>ajustar, acumulado cuatrienio =3</t>
        </r>
      </text>
    </comment>
    <comment ref="B23" authorId="0" shapeId="0">
      <text>
        <r>
          <rPr>
            <sz val="11"/>
            <color rgb="FF000000"/>
            <rFont val="Calibri"/>
            <family val="2"/>
            <charset val="1"/>
          </rPr>
          <t xml:space="preserve">Fin:
</t>
        </r>
        <r>
          <rPr>
            <sz val="9"/>
            <color rgb="FF000000"/>
            <rFont val="Tahoma"/>
            <family val="2"/>
            <charset val="1"/>
          </rPr>
          <t>Es la fecha de finalización de la medición del indicador en la vigencia.</t>
        </r>
      </text>
    </comment>
    <comment ref="F23" authorId="0" shapeId="0">
      <text>
        <r>
          <rPr>
            <sz val="11"/>
            <color rgb="FF000000"/>
            <rFont val="Calibri"/>
            <family val="2"/>
            <charset val="1"/>
          </rPr>
          <t>Valor:</t>
        </r>
        <r>
          <rPr>
            <sz val="9"/>
            <color rgb="FF000000"/>
            <rFont val="Tahoma"/>
            <family val="2"/>
            <charset val="1"/>
          </rPr>
          <t xml:space="preserve"> Es el valor de la magnitud que se pretende alcanzar con el indicador al final de la vigencia. Para la programación de esta magnitud se deberá tener en cuenta la línea base, es decir, se programará como mínimo la magnitud alcanzada en la vigencia inmediatamente anterior. Sólo en situaciones debidamente justificadas la magnitud programada podrá ser inferior a la línea de base.
</t>
        </r>
      </text>
    </comment>
    <comment ref="B24" authorId="0" shapeId="0">
      <text>
        <r>
          <rPr>
            <sz val="11"/>
            <color rgb="FF000000"/>
            <rFont val="Calibri"/>
            <family val="2"/>
            <charset val="1"/>
          </rPr>
          <t xml:space="preserve">Frecuencia:
</t>
        </r>
        <r>
          <rPr>
            <sz val="9"/>
            <color rgb="FF000000"/>
            <rFont val="Tahoma"/>
            <family val="2"/>
            <charset val="1"/>
          </rPr>
          <t>Indica la periodicidad en que se reporta el indicador (Anual, Semestral, Trimestral, Bimestral o Mensual).</t>
        </r>
      </text>
    </comment>
    <comment ref="F24" authorId="0" shapeId="0">
      <text>
        <r>
          <rPr>
            <sz val="11"/>
            <color rgb="FF000000"/>
            <rFont val="Calibri"/>
            <family val="2"/>
            <charset val="1"/>
          </rPr>
          <t xml:space="preserve">Justificación:
</t>
        </r>
        <r>
          <rPr>
            <sz val="9"/>
            <color rgb="FF000000"/>
            <rFont val="Tahoma"/>
            <family val="2"/>
            <charset val="1"/>
          </rPr>
          <t xml:space="preserve">Este campo esta destinado para registrar una breve justificación cuando el valor de la meta sea inferior a la línea base.
</t>
        </r>
      </text>
    </comment>
  </commentList>
</comments>
</file>

<file path=xl/comments3.xml><?xml version="1.0" encoding="utf-8"?>
<comments xmlns="http://schemas.openxmlformats.org/spreadsheetml/2006/main">
  <authors>
    <author/>
  </authors>
  <commentList>
    <comment ref="B6" authorId="0" shapeId="0">
      <text>
        <r>
          <rPr>
            <sz val="9"/>
            <color rgb="FF000000"/>
            <rFont val="Tahoma"/>
            <family val="2"/>
            <charset val="1"/>
          </rPr>
          <t xml:space="preserve">El código SEGPLAN: corresponde al número asignado para la meta en el  SEGPLAN.
</t>
        </r>
      </text>
    </comment>
    <comment ref="D6" authorId="0" shapeId="0">
      <text>
        <r>
          <rPr>
            <sz val="11"/>
            <color rgb="FF000000"/>
            <rFont val="Calibri"/>
            <family val="2"/>
            <charset val="1"/>
          </rPr>
          <t xml:space="preserve">Descripción Meta: </t>
        </r>
        <r>
          <rPr>
            <sz val="9"/>
            <color rgb="FF000000"/>
            <rFont val="Tahoma"/>
            <family val="2"/>
            <charset val="1"/>
          </rPr>
          <t xml:space="preserve">Corresponde  a la meta del proyecto de inversión y/o gestión a la cual esta asociada el indicador.
</t>
        </r>
      </text>
    </comment>
    <comment ref="B7" authorId="0" shapeId="0">
      <text>
        <r>
          <rPr>
            <sz val="11"/>
            <color rgb="FF000000"/>
            <rFont val="Calibri"/>
            <family val="2"/>
            <charset val="1"/>
          </rPr>
          <t xml:space="preserve">TERRITORIALIZACIÓN:
</t>
        </r>
        <r>
          <rPr>
            <sz val="9"/>
            <color rgb="FF000000"/>
            <rFont val="Tahoma"/>
            <family val="2"/>
            <charset val="1"/>
          </rPr>
          <t>Corresponde a si la meta se encuentra sectorizada por localidades y se carga en SEGPLAN como TERRY.</t>
        </r>
      </text>
    </comment>
    <comment ref="D7" authorId="0" shapeId="0">
      <text>
        <r>
          <rPr>
            <sz val="11"/>
            <color rgb="FF000000"/>
            <rFont val="Calibri"/>
            <family val="2"/>
            <charset val="1"/>
          </rPr>
          <t xml:space="preserve">RESPONSABLE: </t>
        </r>
        <r>
          <rPr>
            <sz val="9"/>
            <color rgb="FF000000"/>
            <rFont val="Tahoma"/>
            <family val="2"/>
            <charset val="1"/>
          </rPr>
          <t xml:space="preserve">Corresponde al área de la construcción y seguimiento al indicador.
</t>
        </r>
      </text>
    </comment>
    <comment ref="H7" authorId="0" shapeId="0">
      <text>
        <r>
          <rPr>
            <sz val="11"/>
            <color rgb="FF000000"/>
            <rFont val="Calibri"/>
            <family val="2"/>
            <charset val="1"/>
          </rPr>
          <t>PMR:</t>
        </r>
        <r>
          <rPr>
            <sz val="9"/>
            <color rgb="FF000000"/>
            <rFont val="Tahoma"/>
            <family val="2"/>
            <charset val="1"/>
          </rPr>
          <t xml:space="preserve">Este campo identifica si la meta es fuente para el aplicativo PREDIS como indicador de Productos, Metas y Resultados. Se responde SI o NO.
</t>
        </r>
      </text>
    </comment>
    <comment ref="B8" authorId="0" shapeId="0">
      <text>
        <r>
          <rPr>
            <sz val="11"/>
            <color rgb="FF000000"/>
            <rFont val="Calibri"/>
            <family val="2"/>
            <charset val="1"/>
          </rPr>
          <t xml:space="preserve">PROYECTO:
</t>
        </r>
        <r>
          <rPr>
            <sz val="9"/>
            <color rgb="FF000000"/>
            <rFont val="Tahoma"/>
            <family val="2"/>
            <charset val="1"/>
          </rPr>
          <t xml:space="preserve">Corresponde al proyecto de inversión bajo el cual se define el indicador.
</t>
        </r>
      </text>
    </comment>
    <comment ref="G8" authorId="0" shapeId="0">
      <text>
        <r>
          <rPr>
            <sz val="11"/>
            <color rgb="FF000000"/>
            <rFont val="Calibri"/>
            <family val="2"/>
            <charset val="1"/>
          </rPr>
          <t xml:space="preserve">CÓDIGO:
</t>
        </r>
        <r>
          <rPr>
            <sz val="9"/>
            <color rgb="FF000000"/>
            <rFont val="Tahoma"/>
            <family val="2"/>
            <charset val="1"/>
          </rPr>
          <t xml:space="preserve">Hace referencia al número de identificación del Proyecto de Inversión.
</t>
        </r>
      </text>
    </comment>
    <comment ref="B9" authorId="0" shapeId="0">
      <text>
        <r>
          <rPr>
            <sz val="11"/>
            <color rgb="FF000000"/>
            <rFont val="Calibri"/>
            <family val="2"/>
            <charset val="1"/>
          </rPr>
          <t xml:space="preserve">PROCESO:
</t>
        </r>
        <r>
          <rPr>
            <sz val="9"/>
            <color rgb="FF000000"/>
            <rFont val="Tahoma"/>
            <family val="2"/>
            <charset val="1"/>
          </rPr>
          <t>Define la tipología (Misional, Estratégico, de Apoyo o de Evaluación) y el nombre del proceso que ampara el indicador. Acorde con el Mapa de Procesos del Instituto (Resolución 33 de 2018).</t>
        </r>
      </text>
    </comment>
    <comment ref="G9" authorId="0" shapeId="0">
      <text>
        <r>
          <rPr>
            <sz val="11"/>
            <color rgb="FF000000"/>
            <rFont val="Calibri"/>
            <family val="2"/>
            <charset val="1"/>
          </rPr>
          <t xml:space="preserve">Código:
</t>
        </r>
        <r>
          <rPr>
            <sz val="9"/>
            <color rgb="FF000000"/>
            <rFont val="Tahoma"/>
            <family val="2"/>
            <charset val="1"/>
          </rPr>
          <t>Corresponde al valor alfanumérico de identificación asignado al proceso. Aparece en el respectivo mapa de procesos del Instituto.</t>
        </r>
      </text>
    </comment>
    <comment ref="B10" authorId="0" shapeId="0">
      <text>
        <r>
          <rPr>
            <sz val="11"/>
            <color rgb="FF000000"/>
            <rFont val="Calibri"/>
            <family val="2"/>
            <charset val="1"/>
          </rPr>
          <t>Objetivo:</t>
        </r>
        <r>
          <rPr>
            <sz val="9"/>
            <color rgb="FF000000"/>
            <rFont val="Tahoma"/>
            <family val="2"/>
            <charset val="1"/>
          </rPr>
          <t xml:space="preserve">Hace referencia al objetivo estrategico que define al indicador según la Resolución 33 de 2018.
</t>
        </r>
      </text>
    </comment>
    <comment ref="B11" authorId="0" shapeId="0">
      <text>
        <r>
          <rPr>
            <sz val="11"/>
            <color rgb="FF000000"/>
            <rFont val="Calibri"/>
            <family val="2"/>
            <charset val="1"/>
          </rPr>
          <t xml:space="preserve">Meta-Sectorial: </t>
        </r>
        <r>
          <rPr>
            <sz val="9"/>
            <color rgb="FF000000"/>
            <rFont val="Tahoma"/>
            <family val="2"/>
            <charset val="1"/>
          </rPr>
          <t xml:space="preserve">Es la meta definida para el instituto de protección y bienestar en el plan de desarrollo distrital a la cual esta asociada la meta del proyecto de inversión.
</t>
        </r>
      </text>
    </comment>
    <comment ref="B12" authorId="0" shapeId="0">
      <text>
        <r>
          <rPr>
            <sz val="11"/>
            <color rgb="FF000000"/>
            <rFont val="Calibri"/>
            <family val="2"/>
            <charset val="1"/>
          </rPr>
          <t xml:space="preserve">Nombre del indicador: </t>
        </r>
        <r>
          <rPr>
            <sz val="9"/>
            <color rgb="FF000000"/>
            <rFont val="Tahoma"/>
            <family val="2"/>
            <charset val="1"/>
          </rPr>
          <t xml:space="preserve">Hace referencia a la denominación dada al  indicador que expresa la carácteristica, el evento o el hecho que se pretende medir con el mismo. NO se puede tomar igual a la descripción de la meta. A modo de Ejemplo: Si la meta es "Realizar la esterilización de 1.500 gatos" el Nombre del indicador es "Esterilizaciones realizadas".
</t>
        </r>
      </text>
    </comment>
    <comment ref="G12" authorId="0" shapeId="0">
      <text>
        <r>
          <rPr>
            <sz val="11"/>
            <color rgb="FF000000"/>
            <rFont val="Calibri"/>
            <family val="2"/>
            <charset val="1"/>
          </rPr>
          <t>Tipo:</t>
        </r>
        <r>
          <rPr>
            <sz val="9"/>
            <color rgb="FF000000"/>
            <rFont val="Tahoma"/>
            <family val="2"/>
            <charset val="1"/>
          </rPr>
          <t xml:space="preserve">Define si el indicador es de Eficacia (medida en el grado en el que se realizan las actividades planificadas y se alcanzan los resultados planificados); Eficiencia (Relación entre el resultado alcanzado y los recursos utilizados) o Efectividad (Medida del impacto de la gestión tanto en el logro de los resultados planificados, como en el manejo de los recursos utilizados y disponibles).
</t>
        </r>
      </text>
    </comment>
    <comment ref="B13" authorId="0" shapeId="0">
      <text>
        <r>
          <rPr>
            <sz val="11"/>
            <color rgb="FF000000"/>
            <rFont val="Calibri"/>
            <family val="2"/>
            <charset val="1"/>
          </rPr>
          <t xml:space="preserve">Fecha:
</t>
        </r>
        <r>
          <rPr>
            <sz val="9"/>
            <color rgb="FF000000"/>
            <rFont val="Tahoma"/>
            <family val="2"/>
            <charset val="1"/>
          </rPr>
          <t xml:space="preserve">Corresponde al mes y año en que cada dependencia empieza a reportar la ejecución del indicador. </t>
        </r>
      </text>
    </comment>
    <comment ref="B14" authorId="0" shapeId="0">
      <text>
        <r>
          <rPr>
            <sz val="11"/>
            <color rgb="FF000000"/>
            <rFont val="Calibri"/>
            <family val="2"/>
            <charset val="1"/>
          </rPr>
          <t xml:space="preserve">Objetivo de descripción:
</t>
        </r>
        <r>
          <rPr>
            <sz val="9"/>
            <color rgb="FF000000"/>
            <rFont val="Tahoma"/>
            <family val="2"/>
            <charset val="1"/>
          </rPr>
          <t>En este campo se define qué se pretende alcanzar con el indicador. Así mismo, y si se requiere, se relaciona un comentario en donde se explique de qué trata el mismo.</t>
        </r>
      </text>
    </comment>
    <comment ref="B15" authorId="0" shapeId="0">
      <text>
        <r>
          <rPr>
            <sz val="11"/>
            <color rgb="FF000000"/>
            <rFont val="Calibri"/>
            <family val="2"/>
            <charset val="1"/>
          </rPr>
          <t>Fuente:</t>
        </r>
        <r>
          <rPr>
            <sz val="9"/>
            <color rgb="FF000000"/>
            <rFont val="Tahoma"/>
            <family val="2"/>
            <charset val="1"/>
          </rPr>
          <t xml:space="preserve">Describe de dónde se obtiene la información para alimentar el indicador: Área, registro administrativo (documento interno a la entidad), censo (dato externo en el cual se efectúa un estudio a un subconjunto de una población), estadística (análisis, recolección e interpretación de datos que pueden ser internos o externos), encuesta (preguntas apeatorias efectuadas para evaluar un tema especifico a una población objetivo), dato interno (cifras oficiales internas, diferentes a las de una encuesta, un registro o una estadística), otro, ¿Cuál? (dato diferente a los anteriores).
</t>
        </r>
      </text>
    </comment>
    <comment ref="B16" authorId="0" shapeId="0">
      <text>
        <r>
          <rPr>
            <sz val="11"/>
            <color rgb="FF000000"/>
            <rFont val="Calibri"/>
            <family val="2"/>
            <charset val="1"/>
          </rPr>
          <t xml:space="preserve">Formula:
</t>
        </r>
        <r>
          <rPr>
            <sz val="9"/>
            <color rgb="FF000000"/>
            <rFont val="Tahoma"/>
            <family val="2"/>
            <charset val="1"/>
          </rPr>
          <t xml:space="preserve">Describe la forma en que se ajustan las variables para medir el avance y cumplimiento de las metas. NOTA. Si la meta se refiere a acciones de implementación de sistemas, procesos o proyectos, el indicador debe formularse en terminos de resultado, es devir de tipología eficacia.
</t>
        </r>
      </text>
    </comment>
    <comment ref="B17" authorId="0" shapeId="0">
      <text>
        <r>
          <rPr>
            <sz val="11"/>
            <color rgb="FF000000"/>
            <rFont val="Calibri"/>
            <family val="2"/>
            <charset val="1"/>
          </rPr>
          <t xml:space="preserve">Unidad:
</t>
        </r>
        <r>
          <rPr>
            <sz val="9"/>
            <color rgb="FF000000"/>
            <rFont val="Tahoma"/>
            <family val="2"/>
            <charset val="1"/>
          </rPr>
          <t xml:space="preserve">Es la cantidad estandarizada de la magnitud de las variables  descrita como  (Cantidad, tasa, proporción, porcentaje, entre otras).
</t>
        </r>
      </text>
    </comment>
    <comment ref="B18" authorId="0" shapeId="0">
      <text>
        <r>
          <rPr>
            <sz val="11"/>
            <color rgb="FF000000"/>
            <rFont val="Calibri"/>
            <family val="2"/>
            <charset val="1"/>
          </rPr>
          <t xml:space="preserve">Nombre:
</t>
        </r>
        <r>
          <rPr>
            <sz val="9"/>
            <color rgb="FF000000"/>
            <rFont val="Tahoma"/>
            <family val="2"/>
            <charset val="1"/>
          </rPr>
          <t xml:space="preserve">Elemento que compone el indicador.
</t>
        </r>
      </text>
    </comment>
    <comment ref="B20" authorId="0" shapeId="0">
      <text>
        <r>
          <rPr>
            <sz val="11"/>
            <color rgb="FF000000"/>
            <rFont val="Calibri"/>
            <family val="2"/>
            <charset val="1"/>
          </rPr>
          <t xml:space="preserve">Unidad:
</t>
        </r>
        <r>
          <rPr>
            <sz val="9"/>
            <color rgb="FF000000"/>
            <rFont val="Tahoma"/>
            <family val="2"/>
            <charset val="1"/>
          </rPr>
          <t xml:space="preserve">Es la cantidad estandarizada de la magnitud de la variable (cantidad, unidades, entre otros)
</t>
        </r>
      </text>
    </comment>
    <comment ref="B21" authorId="0" shapeId="0">
      <text>
        <r>
          <rPr>
            <sz val="11"/>
            <color rgb="FF000000"/>
            <rFont val="Calibri"/>
            <family val="2"/>
            <charset val="1"/>
          </rPr>
          <t xml:space="preserve">Descripción: 
</t>
        </r>
        <r>
          <rPr>
            <sz val="9"/>
            <color rgb="FF000000"/>
            <rFont val="Tahoma"/>
            <family val="2"/>
            <charset val="1"/>
          </rPr>
          <t xml:space="preserve">Hace referencia a la explicación a la variable, si es necesario
</t>
        </r>
      </text>
    </comment>
    <comment ref="B22" authorId="0" shapeId="0">
      <text>
        <r>
          <rPr>
            <sz val="11"/>
            <color rgb="FF000000"/>
            <rFont val="Calibri"/>
            <family val="2"/>
            <charset val="1"/>
          </rPr>
          <t xml:space="preserve">Inicio:
</t>
        </r>
        <r>
          <rPr>
            <sz val="9"/>
            <color rgb="FF000000"/>
            <rFont val="Tahoma"/>
            <family val="2"/>
            <charset val="1"/>
          </rPr>
          <t xml:space="preserve"> Hace referencia a la fecha de inicio de la medición del indicador en la vigencia.
</t>
        </r>
      </text>
    </comment>
    <comment ref="F22" authorId="0" shapeId="0">
      <text>
        <r>
          <rPr>
            <sz val="11"/>
            <color rgb="FF000000"/>
            <rFont val="Calibri"/>
            <family val="2"/>
            <charset val="1"/>
          </rPr>
          <t>Línea Base:</t>
        </r>
        <r>
          <rPr>
            <sz val="9"/>
            <color rgb="FF000000"/>
            <rFont val="Tahoma"/>
            <family val="2"/>
            <charset val="1"/>
          </rPr>
          <t>Hace referencia al valor total obtenido y reportado por las áreas en  la vigencia inmediatamente anterior. En el caso de que no exista se digita   "No aplica -  N.A".   Se debe aclarar que en los procesos de armonización de Plan de desarrollo, la línea base parfa el nuevo plan de desarrollo corresponde al valor total ejecutado y reportado del plan de desarrollo inmediatamente anterior.</t>
        </r>
      </text>
    </comment>
    <comment ref="H22" authorId="0" shapeId="0">
      <text>
        <r>
          <rPr>
            <sz val="11"/>
            <color rgb="FF000000"/>
            <rFont val="Calibri"/>
            <family val="2"/>
            <charset val="1"/>
          </rPr>
          <t>Acumulado cuatrienio:</t>
        </r>
        <r>
          <rPr>
            <sz val="9"/>
            <color rgb="FF000000"/>
            <rFont val="Tahoma"/>
            <family val="2"/>
            <charset val="1"/>
          </rPr>
          <t>Hace referencia al valor acumulado durante el cuatrienio</t>
        </r>
      </text>
    </comment>
    <comment ref="B23" authorId="0" shapeId="0">
      <text>
        <r>
          <rPr>
            <sz val="11"/>
            <color rgb="FF000000"/>
            <rFont val="Calibri"/>
            <family val="2"/>
            <charset val="1"/>
          </rPr>
          <t xml:space="preserve">Fin:
</t>
        </r>
        <r>
          <rPr>
            <sz val="9"/>
            <color rgb="FF000000"/>
            <rFont val="Tahoma"/>
            <family val="2"/>
            <charset val="1"/>
          </rPr>
          <t>Es la fecha de finalización de la medición del indicador en la vigencia.</t>
        </r>
      </text>
    </comment>
    <comment ref="F23" authorId="0" shapeId="0">
      <text>
        <r>
          <rPr>
            <sz val="11"/>
            <color rgb="FF000000"/>
            <rFont val="Calibri"/>
            <family val="2"/>
            <charset val="1"/>
          </rPr>
          <t>Valor:</t>
        </r>
        <r>
          <rPr>
            <sz val="9"/>
            <color rgb="FF000000"/>
            <rFont val="Tahoma"/>
            <family val="2"/>
            <charset val="1"/>
          </rPr>
          <t xml:space="preserve">Es el valor de la magnitud que se pretende alcanzar con el indicador al final de la vigencia. Para la programación de esta magnitud se deberá tener en cuenta la línea base, es decir, se programará como mínimo la magnitud alcanzada en la vigencia inmediatamente anterior. Sólo en situaciones debidamente justificadas la magnitud programada podrá ser inferior a la línea de base.
</t>
        </r>
      </text>
    </comment>
    <comment ref="B24" authorId="0" shapeId="0">
      <text>
        <r>
          <rPr>
            <sz val="11"/>
            <color rgb="FF000000"/>
            <rFont val="Calibri"/>
            <family val="2"/>
            <charset val="1"/>
          </rPr>
          <t xml:space="preserve">Frecuencia:
</t>
        </r>
        <r>
          <rPr>
            <sz val="9"/>
            <color rgb="FF000000"/>
            <rFont val="Tahoma"/>
            <family val="2"/>
            <charset val="1"/>
          </rPr>
          <t>Indica la periodicidad en que se reporta el indicador (Anual, Semestral, Trimestral, Bimestral o Mensual).</t>
        </r>
      </text>
    </comment>
    <comment ref="F24" authorId="0" shapeId="0">
      <text>
        <r>
          <rPr>
            <sz val="11"/>
            <color rgb="FF000000"/>
            <rFont val="Calibri"/>
            <family val="2"/>
            <charset val="1"/>
          </rPr>
          <t xml:space="preserve">Justificación:
</t>
        </r>
        <r>
          <rPr>
            <sz val="9"/>
            <color rgb="FF000000"/>
            <rFont val="Tahoma"/>
            <family val="2"/>
            <charset val="1"/>
          </rPr>
          <t xml:space="preserve">Este campo esta destinado para registrar una breve justificación cuando el valor de la meta sea inferior a la línea base.
</t>
        </r>
      </text>
    </comment>
  </commentList>
</comments>
</file>

<file path=xl/comments4.xml><?xml version="1.0" encoding="utf-8"?>
<comments xmlns="http://schemas.openxmlformats.org/spreadsheetml/2006/main">
  <authors>
    <author/>
  </authors>
  <commentList>
    <comment ref="B6" authorId="0" shapeId="0">
      <text>
        <r>
          <rPr>
            <sz val="9"/>
            <color rgb="FF000000"/>
            <rFont val="Tahoma"/>
            <family val="2"/>
            <charset val="1"/>
          </rPr>
          <t xml:space="preserve">El código SEGPLAN: corresponde al número asignado para la meta en el  SEGPLAN.
</t>
        </r>
      </text>
    </comment>
    <comment ref="D6" authorId="0" shapeId="0">
      <text>
        <r>
          <rPr>
            <sz val="11"/>
            <color rgb="FF000000"/>
            <rFont val="Calibri"/>
            <family val="2"/>
            <charset val="1"/>
          </rPr>
          <t xml:space="preserve">Descripción Meta: </t>
        </r>
        <r>
          <rPr>
            <sz val="9"/>
            <color rgb="FF000000"/>
            <rFont val="Tahoma"/>
            <family val="2"/>
            <charset val="1"/>
          </rPr>
          <t xml:space="preserve">Corresponde  a la meta del proyecto de inversión y/o gestión a la cual esta asociada el indicador.
</t>
        </r>
      </text>
    </comment>
    <comment ref="B7" authorId="0" shapeId="0">
      <text>
        <r>
          <rPr>
            <sz val="11"/>
            <color rgb="FF000000"/>
            <rFont val="Calibri"/>
            <family val="2"/>
            <charset val="1"/>
          </rPr>
          <t xml:space="preserve">TERRITORIALIZACIÓN:
</t>
        </r>
        <r>
          <rPr>
            <sz val="9"/>
            <color rgb="FF000000"/>
            <rFont val="Tahoma"/>
            <family val="2"/>
            <charset val="1"/>
          </rPr>
          <t>Corresponde a si la meta se encuentra sectorizada por localidades y se carga en SEGPLAN como TERRY.</t>
        </r>
      </text>
    </comment>
    <comment ref="D7" authorId="0" shapeId="0">
      <text>
        <r>
          <rPr>
            <sz val="11"/>
            <color rgb="FF000000"/>
            <rFont val="Calibri"/>
            <family val="2"/>
            <charset val="1"/>
          </rPr>
          <t xml:space="preserve">RESPONSABLE: </t>
        </r>
        <r>
          <rPr>
            <sz val="9"/>
            <color rgb="FF000000"/>
            <rFont val="Tahoma"/>
            <family val="2"/>
            <charset val="1"/>
          </rPr>
          <t xml:space="preserve">Corresponde al área de la construcción y seguimiento al indicador.
</t>
        </r>
      </text>
    </comment>
    <comment ref="H7" authorId="0" shapeId="0">
      <text>
        <r>
          <rPr>
            <sz val="11"/>
            <color rgb="FF000000"/>
            <rFont val="Calibri"/>
            <family val="2"/>
            <charset val="1"/>
          </rPr>
          <t>PMR:</t>
        </r>
        <r>
          <rPr>
            <sz val="9"/>
            <color rgb="FF000000"/>
            <rFont val="Tahoma"/>
            <family val="2"/>
            <charset val="1"/>
          </rPr>
          <t xml:space="preserve">Este campo identifica si la meta es fuente para el aplicativo PREDIS como indicador de Productos, Metas y Resultados. Se responde SI o NO.
</t>
        </r>
      </text>
    </comment>
    <comment ref="B8" authorId="0" shapeId="0">
      <text>
        <r>
          <rPr>
            <sz val="11"/>
            <color rgb="FF000000"/>
            <rFont val="Calibri"/>
            <family val="2"/>
            <charset val="1"/>
          </rPr>
          <t xml:space="preserve">PROYECTO:
</t>
        </r>
        <r>
          <rPr>
            <sz val="9"/>
            <color rgb="FF000000"/>
            <rFont val="Tahoma"/>
            <family val="2"/>
            <charset val="1"/>
          </rPr>
          <t xml:space="preserve">Corresponde al proyecto de inversión bajo el cual se define el indicador.
</t>
        </r>
      </text>
    </comment>
    <comment ref="G8" authorId="0" shapeId="0">
      <text>
        <r>
          <rPr>
            <sz val="11"/>
            <color rgb="FF000000"/>
            <rFont val="Calibri"/>
            <family val="2"/>
            <charset val="1"/>
          </rPr>
          <t xml:space="preserve">CÓDIGO:
</t>
        </r>
        <r>
          <rPr>
            <sz val="9"/>
            <color rgb="FF000000"/>
            <rFont val="Tahoma"/>
            <family val="2"/>
            <charset val="1"/>
          </rPr>
          <t xml:space="preserve">Hace referencia al número de identificación del Proyecto de Inversión.
</t>
        </r>
      </text>
    </comment>
    <comment ref="B9" authorId="0" shapeId="0">
      <text>
        <r>
          <rPr>
            <sz val="11"/>
            <color rgb="FF000000"/>
            <rFont val="Calibri"/>
            <family val="2"/>
            <charset val="1"/>
          </rPr>
          <t xml:space="preserve">PROCESO:
</t>
        </r>
        <r>
          <rPr>
            <sz val="9"/>
            <color rgb="FF000000"/>
            <rFont val="Tahoma"/>
            <family val="2"/>
            <charset val="1"/>
          </rPr>
          <t>Define la tipología (Misional, Estratégico, de Apoyo o de Evaluación) y el nombre del proceso que ampara el indicador. Acorde con el Mapa de Procesos del Instituto (Resolución 33 de 2018).</t>
        </r>
      </text>
    </comment>
    <comment ref="G9" authorId="0" shapeId="0">
      <text>
        <r>
          <rPr>
            <sz val="11"/>
            <color rgb="FF000000"/>
            <rFont val="Calibri"/>
            <family val="2"/>
            <charset val="1"/>
          </rPr>
          <t xml:space="preserve">Código:
</t>
        </r>
        <r>
          <rPr>
            <sz val="9"/>
            <color rgb="FF000000"/>
            <rFont val="Tahoma"/>
            <family val="2"/>
            <charset val="1"/>
          </rPr>
          <t>Corresponde al valor alfanumérico de identificación asignado al proceso. Aparece en el respectivo mapa de procesos del Instituto.</t>
        </r>
      </text>
    </comment>
    <comment ref="B10" authorId="0" shapeId="0">
      <text>
        <r>
          <rPr>
            <sz val="11"/>
            <color rgb="FF000000"/>
            <rFont val="Calibri"/>
            <family val="2"/>
            <charset val="1"/>
          </rPr>
          <t>Objetivo:</t>
        </r>
        <r>
          <rPr>
            <sz val="9"/>
            <color rgb="FF000000"/>
            <rFont val="Tahoma"/>
            <family val="2"/>
            <charset val="1"/>
          </rPr>
          <t xml:space="preserve">Hace referencia al objetivo estrategico que define al indicador según la Resolución 33 de 2018.
</t>
        </r>
      </text>
    </comment>
    <comment ref="B11" authorId="0" shapeId="0">
      <text>
        <r>
          <rPr>
            <sz val="11"/>
            <color rgb="FF000000"/>
            <rFont val="Calibri"/>
            <family val="2"/>
            <charset val="1"/>
          </rPr>
          <t xml:space="preserve">Meta-Sectorial: </t>
        </r>
        <r>
          <rPr>
            <sz val="9"/>
            <color rgb="FF000000"/>
            <rFont val="Tahoma"/>
            <family val="2"/>
            <charset val="1"/>
          </rPr>
          <t xml:space="preserve">Es la meta definida para el instituto de protección y bienestar en el plan de desarrollo distrital a la cual esta asociada la meta del proyecto de inversión.
</t>
        </r>
      </text>
    </comment>
    <comment ref="B12" authorId="0" shapeId="0">
      <text>
        <r>
          <rPr>
            <sz val="11"/>
            <color rgb="FF000000"/>
            <rFont val="Calibri"/>
            <family val="2"/>
            <charset val="1"/>
          </rPr>
          <t xml:space="preserve">Nombre del indicador: </t>
        </r>
        <r>
          <rPr>
            <sz val="9"/>
            <color rgb="FF000000"/>
            <rFont val="Tahoma"/>
            <family val="2"/>
            <charset val="1"/>
          </rPr>
          <t xml:space="preserve">Hace referencia a la denominación dada al  indicador que expresa la carácteristica, el evento o el hecho que se pretende medir con el mismo. NO se puede tomar igual a la descripción de la meta. A modo de Ejemplo: Si la meta es "Realizar la esterilización de 1.500 gatos" el Nombre del indicador es "Esterilizaciones realizadas".
</t>
        </r>
      </text>
    </comment>
    <comment ref="G12" authorId="0" shapeId="0">
      <text>
        <r>
          <rPr>
            <sz val="11"/>
            <color rgb="FF000000"/>
            <rFont val="Calibri"/>
            <family val="2"/>
            <charset val="1"/>
          </rPr>
          <t>Tipo:</t>
        </r>
        <r>
          <rPr>
            <sz val="9"/>
            <color rgb="FF000000"/>
            <rFont val="Tahoma"/>
            <family val="2"/>
            <charset val="1"/>
          </rPr>
          <t xml:space="preserve">Define si el indicador es de Eficacia (medida en el grado en el que se realizan las actividades planificadas y se alcanzan los resultados planificados); Eficiencia (Relación entre el resultado alcanzado y los recursos utilizados) o Efectividad (Medida del impacto de la gestión tanto en el logro de los resultados planificados, como en el manejo de los recursos utilizados y disponibles).
</t>
        </r>
      </text>
    </comment>
    <comment ref="B13" authorId="0" shapeId="0">
      <text>
        <r>
          <rPr>
            <sz val="11"/>
            <color rgb="FF000000"/>
            <rFont val="Calibri"/>
            <family val="2"/>
            <charset val="1"/>
          </rPr>
          <t xml:space="preserve">Fecha:
</t>
        </r>
        <r>
          <rPr>
            <sz val="9"/>
            <color rgb="FF000000"/>
            <rFont val="Tahoma"/>
            <family val="2"/>
            <charset val="1"/>
          </rPr>
          <t xml:space="preserve">Corresponde al mes y año en que cada dependencia empieza a reportar la ejecución del indicador. </t>
        </r>
      </text>
    </comment>
    <comment ref="B14" authorId="0" shapeId="0">
      <text>
        <r>
          <rPr>
            <sz val="11"/>
            <color rgb="FF000000"/>
            <rFont val="Calibri"/>
            <family val="2"/>
            <charset val="1"/>
          </rPr>
          <t xml:space="preserve">Objetivo de descripción:
</t>
        </r>
        <r>
          <rPr>
            <sz val="9"/>
            <color rgb="FF000000"/>
            <rFont val="Tahoma"/>
            <family val="2"/>
            <charset val="1"/>
          </rPr>
          <t>En este campo se define qué se pretende alcanzar con el indicador. Así mismo, y si se requiere, se relaciona un comentario en donde se explique de qué trata el mismo.</t>
        </r>
      </text>
    </comment>
    <comment ref="B15" authorId="0" shapeId="0">
      <text>
        <r>
          <rPr>
            <sz val="11"/>
            <color rgb="FF000000"/>
            <rFont val="Calibri"/>
            <family val="2"/>
            <charset val="1"/>
          </rPr>
          <t>Fuente:</t>
        </r>
        <r>
          <rPr>
            <sz val="9"/>
            <color rgb="FF000000"/>
            <rFont val="Tahoma"/>
            <family val="2"/>
            <charset val="1"/>
          </rPr>
          <t xml:space="preserve">Describe de dónde se obtiene la información para alimentar el indicador: Área, registro administrativo (documento interno a la entidad), censo (dato externo en el cual se efectúa un estudio a un subconjunto de una población), estadística (análisis, recolección e interpretación de datos que pueden ser internos o externos), encuesta (preguntas apeatorias efectuadas para evaluar un tema especifico a una población objetivo), dato interno (cifras oficiales internas, diferentes a las de una encuesta, un registro o una estadística), otro, ¿Cuál? (dato diferente a los anteriores).
</t>
        </r>
      </text>
    </comment>
    <comment ref="B16" authorId="0" shapeId="0">
      <text>
        <r>
          <rPr>
            <sz val="11"/>
            <color rgb="FF000000"/>
            <rFont val="Calibri"/>
            <family val="2"/>
            <charset val="1"/>
          </rPr>
          <t xml:space="preserve">Formula:
</t>
        </r>
        <r>
          <rPr>
            <sz val="9"/>
            <color rgb="FF000000"/>
            <rFont val="Tahoma"/>
            <family val="2"/>
            <charset val="1"/>
          </rPr>
          <t xml:space="preserve">Describe la forma en que se ajustan las variables para medir el avance y cumplimiento de las metas. NOTA. Si la meta se refiere a acciones de implementación de sistemas, procesos o proyectos, el indicador debe formularse en terminos de resultado, es devir de tipología eficacia.
</t>
        </r>
      </text>
    </comment>
    <comment ref="B17" authorId="0" shapeId="0">
      <text>
        <r>
          <rPr>
            <sz val="11"/>
            <color rgb="FF000000"/>
            <rFont val="Calibri"/>
            <family val="2"/>
            <charset val="1"/>
          </rPr>
          <t xml:space="preserve">Unidad:
</t>
        </r>
        <r>
          <rPr>
            <sz val="9"/>
            <color rgb="FF000000"/>
            <rFont val="Tahoma"/>
            <family val="2"/>
            <charset val="1"/>
          </rPr>
          <t xml:space="preserve">Es la cantidad estandarizada de la magnitud de las variables  descrita como  (Cantidad, tasa, proporción, porcentaje, entre otras).
</t>
        </r>
      </text>
    </comment>
    <comment ref="B18" authorId="0" shapeId="0">
      <text>
        <r>
          <rPr>
            <sz val="11"/>
            <color rgb="FF000000"/>
            <rFont val="Calibri"/>
            <family val="2"/>
            <charset val="1"/>
          </rPr>
          <t xml:space="preserve">Nombre:
</t>
        </r>
        <r>
          <rPr>
            <sz val="9"/>
            <color rgb="FF000000"/>
            <rFont val="Tahoma"/>
            <family val="2"/>
            <charset val="1"/>
          </rPr>
          <t xml:space="preserve">Elemento que compone el indicador.
</t>
        </r>
      </text>
    </comment>
    <comment ref="B20" authorId="0" shapeId="0">
      <text>
        <r>
          <rPr>
            <sz val="11"/>
            <color rgb="FF000000"/>
            <rFont val="Calibri"/>
            <family val="2"/>
            <charset val="1"/>
          </rPr>
          <t xml:space="preserve">Unidad:
</t>
        </r>
        <r>
          <rPr>
            <sz val="9"/>
            <color rgb="FF000000"/>
            <rFont val="Tahoma"/>
            <family val="2"/>
            <charset val="1"/>
          </rPr>
          <t xml:space="preserve">Es la cantidad estandarizada de la magnitud de la variable (cantidad, unidades, entre otros)
</t>
        </r>
      </text>
    </comment>
    <comment ref="B21" authorId="0" shapeId="0">
      <text>
        <r>
          <rPr>
            <sz val="11"/>
            <color rgb="FF000000"/>
            <rFont val="Calibri"/>
            <family val="2"/>
            <charset val="1"/>
          </rPr>
          <t xml:space="preserve">Descripción: 
</t>
        </r>
        <r>
          <rPr>
            <sz val="9"/>
            <color rgb="FF000000"/>
            <rFont val="Tahoma"/>
            <family val="2"/>
            <charset val="1"/>
          </rPr>
          <t xml:space="preserve">Hace referencia a la explicación a la variable, si es necesario
</t>
        </r>
      </text>
    </comment>
    <comment ref="B22" authorId="0" shapeId="0">
      <text>
        <r>
          <rPr>
            <sz val="11"/>
            <color rgb="FF000000"/>
            <rFont val="Calibri"/>
            <family val="2"/>
            <charset val="1"/>
          </rPr>
          <t xml:space="preserve">Inicio:
</t>
        </r>
        <r>
          <rPr>
            <sz val="9"/>
            <color rgb="FF000000"/>
            <rFont val="Tahoma"/>
            <family val="2"/>
            <charset val="1"/>
          </rPr>
          <t xml:space="preserve"> Hace referencia a la fecha de inicio de la medición del indicador en la vigencia.
</t>
        </r>
      </text>
    </comment>
    <comment ref="F22" authorId="0" shapeId="0">
      <text>
        <r>
          <rPr>
            <sz val="11"/>
            <color rgb="FF000000"/>
            <rFont val="Calibri"/>
            <family val="2"/>
            <charset val="1"/>
          </rPr>
          <t>Línea Base:</t>
        </r>
        <r>
          <rPr>
            <sz val="9"/>
            <color rgb="FF000000"/>
            <rFont val="Tahoma"/>
            <family val="2"/>
            <charset val="1"/>
          </rPr>
          <t>Hace referencia al valor total obtenido y reportado por las áreas en  la vigencia inmediatamente anterior. En el caso de que no exista se digita   "No aplica -  N.A".   Se debe aclarar que en los procesos de armonización de Plan de desarrollo, la línea base parfa el nuevo plan de desarrollo corresponde al valor total ejecutado y reportado del plan de desarrollo inmediatamente anterior.</t>
        </r>
      </text>
    </comment>
    <comment ref="H22" authorId="0" shapeId="0">
      <text>
        <r>
          <rPr>
            <sz val="11"/>
            <color rgb="FF000000"/>
            <rFont val="Calibri"/>
            <family val="2"/>
            <charset val="1"/>
          </rPr>
          <t>Acumulado cuatrienio:</t>
        </r>
        <r>
          <rPr>
            <sz val="9"/>
            <color rgb="FF000000"/>
            <rFont val="Tahoma"/>
            <family val="2"/>
            <charset val="1"/>
          </rPr>
          <t>Hace referencia al valor acumulado durante el cuatrienio</t>
        </r>
      </text>
    </comment>
    <comment ref="B23" authorId="0" shapeId="0">
      <text>
        <r>
          <rPr>
            <sz val="11"/>
            <color rgb="FF000000"/>
            <rFont val="Calibri"/>
            <family val="2"/>
            <charset val="1"/>
          </rPr>
          <t xml:space="preserve">Fin:
</t>
        </r>
        <r>
          <rPr>
            <sz val="9"/>
            <color rgb="FF000000"/>
            <rFont val="Tahoma"/>
            <family val="2"/>
            <charset val="1"/>
          </rPr>
          <t>Es la fecha de finalización de la medición del indicador en la vigencia.</t>
        </r>
      </text>
    </comment>
    <comment ref="F23" authorId="0" shapeId="0">
      <text>
        <r>
          <rPr>
            <sz val="11"/>
            <color rgb="FF000000"/>
            <rFont val="Calibri"/>
            <family val="2"/>
            <charset val="1"/>
          </rPr>
          <t>Valor:</t>
        </r>
        <r>
          <rPr>
            <sz val="9"/>
            <color rgb="FF000000"/>
            <rFont val="Tahoma"/>
            <family val="2"/>
            <charset val="1"/>
          </rPr>
          <t xml:space="preserve">Es el valor de la magnitud que se pretende alcanzar con el indicador al final de la vigencia. Para la programación de esta magnitud se deberá tener en cuenta la línea base, es decir, se programará como mínimo la magnitud alcanzada en la vigencia inmediatamente anterior. Sólo en situaciones debidamente justificadas la magnitud programada podrá ser inferior a la línea de base.
</t>
        </r>
      </text>
    </comment>
    <comment ref="B24" authorId="0" shapeId="0">
      <text>
        <r>
          <rPr>
            <sz val="11"/>
            <color rgb="FF000000"/>
            <rFont val="Calibri"/>
            <family val="2"/>
            <charset val="1"/>
          </rPr>
          <t xml:space="preserve">Frecuencia:
</t>
        </r>
        <r>
          <rPr>
            <sz val="9"/>
            <color rgb="FF000000"/>
            <rFont val="Tahoma"/>
            <family val="2"/>
            <charset val="1"/>
          </rPr>
          <t>Indica la periodicidad en que se reporta el indicador (Anual, Semestral, Trimestral, Bimestral o Mensual).</t>
        </r>
      </text>
    </comment>
    <comment ref="F24" authorId="0" shapeId="0">
      <text>
        <r>
          <rPr>
            <sz val="11"/>
            <color rgb="FF000000"/>
            <rFont val="Calibri"/>
            <family val="2"/>
            <charset val="1"/>
          </rPr>
          <t xml:space="preserve">Justificación:
</t>
        </r>
        <r>
          <rPr>
            <sz val="9"/>
            <color rgb="FF000000"/>
            <rFont val="Tahoma"/>
            <family val="2"/>
            <charset val="1"/>
          </rPr>
          <t xml:space="preserve">Este campo esta destinado para registrar una breve justificación cuando el valor de la meta sea inferior a la línea base.
</t>
        </r>
      </text>
    </comment>
  </commentList>
</comments>
</file>

<file path=xl/comments5.xml><?xml version="1.0" encoding="utf-8"?>
<comments xmlns="http://schemas.openxmlformats.org/spreadsheetml/2006/main">
  <authors>
    <author/>
  </authors>
  <commentList>
    <comment ref="B6" authorId="0" shapeId="0">
      <text>
        <r>
          <rPr>
            <sz val="9"/>
            <color rgb="FF000000"/>
            <rFont val="Tahoma"/>
            <family val="2"/>
            <charset val="1"/>
          </rPr>
          <t xml:space="preserve">El código SEGPLAN: corresponde al número asignado para la meta en el  SEGPLAN.
</t>
        </r>
      </text>
    </comment>
    <comment ref="D6" authorId="0" shapeId="0">
      <text>
        <r>
          <rPr>
            <sz val="11"/>
            <color rgb="FF000000"/>
            <rFont val="Calibri"/>
            <family val="2"/>
            <charset val="1"/>
          </rPr>
          <t xml:space="preserve">Descripción Meta: </t>
        </r>
        <r>
          <rPr>
            <sz val="9"/>
            <color rgb="FF000000"/>
            <rFont val="Tahoma"/>
            <family val="2"/>
            <charset val="1"/>
          </rPr>
          <t xml:space="preserve">Corresponde  a la meta del proyecto de inversión y/o gestión a la cual esta asociada el indicador.
</t>
        </r>
      </text>
    </comment>
    <comment ref="B7" authorId="0" shapeId="0">
      <text>
        <r>
          <rPr>
            <sz val="11"/>
            <color rgb="FF000000"/>
            <rFont val="Calibri"/>
            <family val="2"/>
            <charset val="1"/>
          </rPr>
          <t xml:space="preserve">TERRITORIALIZACIÓN:
</t>
        </r>
        <r>
          <rPr>
            <sz val="9"/>
            <color rgb="FF000000"/>
            <rFont val="Tahoma"/>
            <family val="2"/>
            <charset val="1"/>
          </rPr>
          <t>Corresponde a si la meta se encuentra sectorizada por localidades y se carga en SEGPLAN como TERRY.</t>
        </r>
      </text>
    </comment>
    <comment ref="D7" authorId="0" shapeId="0">
      <text>
        <r>
          <rPr>
            <sz val="11"/>
            <color rgb="FF000000"/>
            <rFont val="Calibri"/>
            <family val="2"/>
            <charset val="1"/>
          </rPr>
          <t xml:space="preserve">RESPONSABLE: </t>
        </r>
        <r>
          <rPr>
            <sz val="9"/>
            <color rgb="FF000000"/>
            <rFont val="Tahoma"/>
            <family val="2"/>
            <charset val="1"/>
          </rPr>
          <t xml:space="preserve">Corresponde al área de la construcción y seguimiento al indicador.
</t>
        </r>
      </text>
    </comment>
    <comment ref="H7" authorId="0" shapeId="0">
      <text>
        <r>
          <rPr>
            <sz val="11"/>
            <color rgb="FF000000"/>
            <rFont val="Calibri"/>
            <family val="2"/>
            <charset val="1"/>
          </rPr>
          <t>PMR:</t>
        </r>
        <r>
          <rPr>
            <sz val="9"/>
            <color rgb="FF000000"/>
            <rFont val="Tahoma"/>
            <family val="2"/>
            <charset val="1"/>
          </rPr>
          <t xml:space="preserve">Este campo identifica si la meta es fuente para el aplicativo PREDIS como indicador de Productos, Metas y Resultados. Se responde SI o NO.
</t>
        </r>
      </text>
    </comment>
    <comment ref="B8" authorId="0" shapeId="0">
      <text>
        <r>
          <rPr>
            <sz val="11"/>
            <color rgb="FF000000"/>
            <rFont val="Calibri"/>
            <family val="2"/>
            <charset val="1"/>
          </rPr>
          <t xml:space="preserve">PROYECTO:
</t>
        </r>
        <r>
          <rPr>
            <sz val="9"/>
            <color rgb="FF000000"/>
            <rFont val="Tahoma"/>
            <family val="2"/>
            <charset val="1"/>
          </rPr>
          <t xml:space="preserve">Corresponde al proyecto de inversión bajo el cual se define el indicador.
</t>
        </r>
      </text>
    </comment>
    <comment ref="G8" authorId="0" shapeId="0">
      <text>
        <r>
          <rPr>
            <sz val="11"/>
            <color rgb="FF000000"/>
            <rFont val="Calibri"/>
            <family val="2"/>
            <charset val="1"/>
          </rPr>
          <t xml:space="preserve">CÓDIGO:
</t>
        </r>
        <r>
          <rPr>
            <sz val="9"/>
            <color rgb="FF000000"/>
            <rFont val="Tahoma"/>
            <family val="2"/>
            <charset val="1"/>
          </rPr>
          <t xml:space="preserve">Hace referencia al número de identificación del Proyecto de Inversión.
</t>
        </r>
      </text>
    </comment>
    <comment ref="B9" authorId="0" shapeId="0">
      <text>
        <r>
          <rPr>
            <sz val="11"/>
            <color rgb="FF000000"/>
            <rFont val="Calibri"/>
            <family val="2"/>
            <charset val="1"/>
          </rPr>
          <t xml:space="preserve">PROCESO:
</t>
        </r>
        <r>
          <rPr>
            <sz val="9"/>
            <color rgb="FF000000"/>
            <rFont val="Tahoma"/>
            <family val="2"/>
            <charset val="1"/>
          </rPr>
          <t>Define la tipología (Misional, Estratégico, de Apoyo o de Evaluación) y el nombre del proceso que ampara el indicador. Acorde con el Mapa de Procesos del Instituto (Resolución 33 de 2018).</t>
        </r>
      </text>
    </comment>
    <comment ref="G9" authorId="0" shapeId="0">
      <text>
        <r>
          <rPr>
            <sz val="11"/>
            <color rgb="FF000000"/>
            <rFont val="Calibri"/>
            <family val="2"/>
            <charset val="1"/>
          </rPr>
          <t xml:space="preserve">Código:
</t>
        </r>
        <r>
          <rPr>
            <sz val="9"/>
            <color rgb="FF000000"/>
            <rFont val="Tahoma"/>
            <family val="2"/>
            <charset val="1"/>
          </rPr>
          <t>Corresponde al valor alfanumérico de identificación asignado al proceso. Aparece en el respectivo mapa de procesos del Instituto.</t>
        </r>
      </text>
    </comment>
    <comment ref="B10" authorId="0" shapeId="0">
      <text>
        <r>
          <rPr>
            <sz val="11"/>
            <color rgb="FF000000"/>
            <rFont val="Calibri"/>
            <family val="2"/>
            <charset val="1"/>
          </rPr>
          <t>Objetivo:</t>
        </r>
        <r>
          <rPr>
            <sz val="9"/>
            <color rgb="FF000000"/>
            <rFont val="Tahoma"/>
            <family val="2"/>
            <charset val="1"/>
          </rPr>
          <t xml:space="preserve">Hace referencia al objetivo estrategico que define al indicador según la Resolución 33 de 2018.
</t>
        </r>
      </text>
    </comment>
    <comment ref="B11" authorId="0" shapeId="0">
      <text>
        <r>
          <rPr>
            <sz val="11"/>
            <color rgb="FF000000"/>
            <rFont val="Calibri"/>
            <family val="2"/>
            <charset val="1"/>
          </rPr>
          <t xml:space="preserve">Meta-Sectorial: </t>
        </r>
        <r>
          <rPr>
            <sz val="9"/>
            <color rgb="FF000000"/>
            <rFont val="Tahoma"/>
            <family val="2"/>
            <charset val="1"/>
          </rPr>
          <t xml:space="preserve">Es la meta definida para el instituto de protección y bienestar en el plan de desarrollo distrital a la cual esta asociada la meta del proyecto de inversión.
</t>
        </r>
      </text>
    </comment>
    <comment ref="B12" authorId="0" shapeId="0">
      <text>
        <r>
          <rPr>
            <sz val="11"/>
            <color rgb="FF000000"/>
            <rFont val="Calibri"/>
            <family val="2"/>
            <charset val="1"/>
          </rPr>
          <t xml:space="preserve">Nombre del indicador: </t>
        </r>
        <r>
          <rPr>
            <sz val="9"/>
            <color rgb="FF000000"/>
            <rFont val="Tahoma"/>
            <family val="2"/>
            <charset val="1"/>
          </rPr>
          <t xml:space="preserve">Hace referencia a la denominación dada al  indicador que expresa la carácteristica, el evento o el hecho que se pretende medir con el mismo. NO se puede tomar igual a la descripción de la meta. A modo de Ejemplo: Si la meta es "Realizar la esterilización de 1.500 gatos" el Nombre del indicador es "Esterilizaciones realizadas".
</t>
        </r>
      </text>
    </comment>
    <comment ref="G12" authorId="0" shapeId="0">
      <text>
        <r>
          <rPr>
            <sz val="11"/>
            <color rgb="FF000000"/>
            <rFont val="Calibri"/>
            <family val="2"/>
            <charset val="1"/>
          </rPr>
          <t>Tipo:</t>
        </r>
        <r>
          <rPr>
            <sz val="9"/>
            <color rgb="FF000000"/>
            <rFont val="Tahoma"/>
            <family val="2"/>
            <charset val="1"/>
          </rPr>
          <t xml:space="preserve">Define si el indicador es de Eficacia (medida en el grado en el que se realizan las actividades planificadas y se alcanzan los resultados planificados); Eficiencia (Relación entre el resultado alcanzado y los recursos utilizados) o Efectividad (Medida del impacto de la gestión tanto en el logro de los resultados planificados, como en el manejo de los recursos utilizados y disponibles).
</t>
        </r>
      </text>
    </comment>
    <comment ref="B13" authorId="0" shapeId="0">
      <text>
        <r>
          <rPr>
            <sz val="11"/>
            <color rgb="FF000000"/>
            <rFont val="Calibri"/>
            <family val="2"/>
            <charset val="1"/>
          </rPr>
          <t xml:space="preserve">Fecha:
</t>
        </r>
        <r>
          <rPr>
            <sz val="9"/>
            <color rgb="FF000000"/>
            <rFont val="Tahoma"/>
            <family val="2"/>
            <charset val="1"/>
          </rPr>
          <t xml:space="preserve">Corresponde al mes y año en que cada dependencia empieza a reportar la ejecución del indicador. </t>
        </r>
      </text>
    </comment>
    <comment ref="B14" authorId="0" shapeId="0">
      <text>
        <r>
          <rPr>
            <sz val="11"/>
            <color rgb="FF000000"/>
            <rFont val="Calibri"/>
            <family val="2"/>
            <charset val="1"/>
          </rPr>
          <t xml:space="preserve">Objetivo de descripción:
</t>
        </r>
        <r>
          <rPr>
            <sz val="9"/>
            <color rgb="FF000000"/>
            <rFont val="Tahoma"/>
            <family val="2"/>
            <charset val="1"/>
          </rPr>
          <t>En este campo se define qué se pretende alcanzar con el indicador. Así mismo, y si se requiere, se relaciona un comentario en donde se explique de qué trata el mismo.</t>
        </r>
      </text>
    </comment>
    <comment ref="B15" authorId="0" shapeId="0">
      <text>
        <r>
          <rPr>
            <sz val="11"/>
            <color rgb="FF000000"/>
            <rFont val="Calibri"/>
            <family val="2"/>
            <charset val="1"/>
          </rPr>
          <t>Fuente:</t>
        </r>
        <r>
          <rPr>
            <sz val="9"/>
            <color rgb="FF000000"/>
            <rFont val="Tahoma"/>
            <family val="2"/>
            <charset val="1"/>
          </rPr>
          <t xml:space="preserve">Describe de dónde se obtiene la información para alimentar el indicador: Área, registro administrativo (documento interno a la entidad), censo (dato externo en el cual se efectúa un estudio a un subconjunto de una población), estadística (análisis, recolección e interpretación de datos que pueden ser internos o externos), encuesta (preguntas apeatorias efectuadas para evaluar un tema especifico a una población objetivo), dato interno (cifras oficiales internas, diferentes a las de una encuesta, un registro o una estadística), otro, ¿Cuál? (dato diferente a los anteriores).
</t>
        </r>
      </text>
    </comment>
    <comment ref="B16" authorId="0" shapeId="0">
      <text>
        <r>
          <rPr>
            <sz val="11"/>
            <color rgb="FF000000"/>
            <rFont val="Calibri"/>
            <family val="2"/>
            <charset val="1"/>
          </rPr>
          <t xml:space="preserve">Formula:
</t>
        </r>
        <r>
          <rPr>
            <sz val="9"/>
            <color rgb="FF000000"/>
            <rFont val="Tahoma"/>
            <family val="2"/>
            <charset val="1"/>
          </rPr>
          <t xml:space="preserve">Describe la forma en que se ajustan las variables para medir el avance y cumplimiento de las metas. NOTA. Si la meta se refiere a acciones de implementación de sistemas, procesos o proyectos, el indicador debe formularse en terminos de resultado, es devir de tipología eficacia.
</t>
        </r>
      </text>
    </comment>
    <comment ref="B17" authorId="0" shapeId="0">
      <text>
        <r>
          <rPr>
            <sz val="11"/>
            <color rgb="FF000000"/>
            <rFont val="Calibri"/>
            <family val="2"/>
            <charset val="1"/>
          </rPr>
          <t xml:space="preserve">Unidad:
</t>
        </r>
        <r>
          <rPr>
            <sz val="9"/>
            <color rgb="FF000000"/>
            <rFont val="Tahoma"/>
            <family val="2"/>
            <charset val="1"/>
          </rPr>
          <t xml:space="preserve">Es la cantidad estandarizada de la magnitud de las variables  descrita como  (Cantidad, tasa, proporción, porcentaje, entre otras).
</t>
        </r>
      </text>
    </comment>
    <comment ref="B18" authorId="0" shapeId="0">
      <text>
        <r>
          <rPr>
            <sz val="11"/>
            <color rgb="FF000000"/>
            <rFont val="Calibri"/>
            <family val="2"/>
            <charset val="1"/>
          </rPr>
          <t xml:space="preserve">Nombre:
</t>
        </r>
        <r>
          <rPr>
            <sz val="9"/>
            <color rgb="FF000000"/>
            <rFont val="Tahoma"/>
            <family val="2"/>
            <charset val="1"/>
          </rPr>
          <t xml:space="preserve">Elemento que compone el indicador.
</t>
        </r>
      </text>
    </comment>
    <comment ref="B20" authorId="0" shapeId="0">
      <text>
        <r>
          <rPr>
            <sz val="11"/>
            <color rgb="FF000000"/>
            <rFont val="Calibri"/>
            <family val="2"/>
            <charset val="1"/>
          </rPr>
          <t xml:space="preserve">Unidad:
</t>
        </r>
        <r>
          <rPr>
            <sz val="9"/>
            <color rgb="FF000000"/>
            <rFont val="Tahoma"/>
            <family val="2"/>
            <charset val="1"/>
          </rPr>
          <t xml:space="preserve">Es la cantidad estandarizada de la magnitud de la variable (cantidad, unidades, entre otros)
</t>
        </r>
      </text>
    </comment>
    <comment ref="B21" authorId="0" shapeId="0">
      <text>
        <r>
          <rPr>
            <sz val="11"/>
            <color rgb="FF000000"/>
            <rFont val="Calibri"/>
            <family val="2"/>
            <charset val="1"/>
          </rPr>
          <t xml:space="preserve">Descripción: 
</t>
        </r>
        <r>
          <rPr>
            <sz val="9"/>
            <color rgb="FF000000"/>
            <rFont val="Tahoma"/>
            <family val="2"/>
            <charset val="1"/>
          </rPr>
          <t xml:space="preserve">Hace referencia a la explicación a la variable, si es necesario
</t>
        </r>
      </text>
    </comment>
    <comment ref="B22" authorId="0" shapeId="0">
      <text>
        <r>
          <rPr>
            <sz val="11"/>
            <color rgb="FF000000"/>
            <rFont val="Calibri"/>
            <family val="2"/>
            <charset val="1"/>
          </rPr>
          <t xml:space="preserve">Inicio:
</t>
        </r>
        <r>
          <rPr>
            <sz val="9"/>
            <color rgb="FF000000"/>
            <rFont val="Tahoma"/>
            <family val="2"/>
            <charset val="1"/>
          </rPr>
          <t xml:space="preserve"> Hace referencia a la fecha de inicio de la medición del indicador en la vigencia.
</t>
        </r>
      </text>
    </comment>
    <comment ref="F22" authorId="0" shapeId="0">
      <text>
        <r>
          <rPr>
            <sz val="11"/>
            <color rgb="FF000000"/>
            <rFont val="Calibri"/>
            <family val="2"/>
            <charset val="1"/>
          </rPr>
          <t>Línea Base:</t>
        </r>
        <r>
          <rPr>
            <sz val="9"/>
            <color rgb="FF000000"/>
            <rFont val="Tahoma"/>
            <family val="2"/>
            <charset val="1"/>
          </rPr>
          <t>Hace referencia al valor total obtenido y reportado por las áreas en  la vigencia inmediatamente anterior. En el caso de que no exista se digita   "No aplica -  N.A".   Se debe aclarar que en los procesos de armonización de Plan de desarrollo, la línea base parfa el nuevo plan de desarrollo corresponde al valor total ejecutado y reportado del plan de desarrollo inmediatamente anterior.</t>
        </r>
      </text>
    </comment>
    <comment ref="H22" authorId="0" shapeId="0">
      <text>
        <r>
          <rPr>
            <sz val="11"/>
            <color rgb="FF000000"/>
            <rFont val="Calibri"/>
            <family val="2"/>
            <charset val="1"/>
          </rPr>
          <t>Acumulado cuatrienio:</t>
        </r>
        <r>
          <rPr>
            <sz val="9"/>
            <color rgb="FF000000"/>
            <rFont val="Tahoma"/>
            <family val="2"/>
            <charset val="1"/>
          </rPr>
          <t>Hace referencia al valor acumulado durante el cuatrienio</t>
        </r>
      </text>
    </comment>
    <comment ref="B23" authorId="0" shapeId="0">
      <text>
        <r>
          <rPr>
            <sz val="11"/>
            <color rgb="FF000000"/>
            <rFont val="Calibri"/>
            <family val="2"/>
            <charset val="1"/>
          </rPr>
          <t xml:space="preserve">Fin:
</t>
        </r>
        <r>
          <rPr>
            <sz val="9"/>
            <color rgb="FF000000"/>
            <rFont val="Tahoma"/>
            <family val="2"/>
            <charset val="1"/>
          </rPr>
          <t>Es la fecha de finalización de la medición del indicador en la vigencia.</t>
        </r>
      </text>
    </comment>
    <comment ref="F23" authorId="0" shapeId="0">
      <text>
        <r>
          <rPr>
            <sz val="11"/>
            <color rgb="FF000000"/>
            <rFont val="Calibri"/>
            <family val="2"/>
            <charset val="1"/>
          </rPr>
          <t>Valor:</t>
        </r>
        <r>
          <rPr>
            <sz val="9"/>
            <color rgb="FF000000"/>
            <rFont val="Tahoma"/>
            <family val="2"/>
            <charset val="1"/>
          </rPr>
          <t xml:space="preserve">Es el valor de la magnitud que se pretende alcanzar con el indicador al final de la vigencia. Para la programación de esta magnitud se deberá tener en cuenta la línea base, es decir, se programará como mínimo la magnitud alcanzada en la vigencia inmediatamente anterior. Sólo en situaciones debidamente justificadas la magnitud programada podrá ser inferior a la línea de base.
</t>
        </r>
      </text>
    </comment>
    <comment ref="B24" authorId="0" shapeId="0">
      <text>
        <r>
          <rPr>
            <sz val="11"/>
            <color rgb="FF000000"/>
            <rFont val="Calibri"/>
            <family val="2"/>
            <charset val="1"/>
          </rPr>
          <t xml:space="preserve">Frecuencia:
</t>
        </r>
        <r>
          <rPr>
            <sz val="9"/>
            <color rgb="FF000000"/>
            <rFont val="Tahoma"/>
            <family val="2"/>
            <charset val="1"/>
          </rPr>
          <t>Indica la periodicidad en que se reporta el indicador (Anual, Semestral, Trimestral, Bimestral o Mensual).</t>
        </r>
      </text>
    </comment>
    <comment ref="F24" authorId="0" shapeId="0">
      <text>
        <r>
          <rPr>
            <sz val="11"/>
            <color rgb="FF000000"/>
            <rFont val="Calibri"/>
            <family val="2"/>
            <charset val="1"/>
          </rPr>
          <t xml:space="preserve">Justificación:
</t>
        </r>
        <r>
          <rPr>
            <sz val="9"/>
            <color rgb="FF000000"/>
            <rFont val="Tahoma"/>
            <family val="2"/>
            <charset val="1"/>
          </rPr>
          <t xml:space="preserve">Este campo esta destinado para registrar una breve justificación cuando el valor de la meta sea inferior a la línea base.
</t>
        </r>
      </text>
    </comment>
  </commentList>
</comments>
</file>

<file path=xl/comments6.xml><?xml version="1.0" encoding="utf-8"?>
<comments xmlns="http://schemas.openxmlformats.org/spreadsheetml/2006/main">
  <authors>
    <author/>
  </authors>
  <commentList>
    <comment ref="B6" authorId="0" shapeId="0">
      <text>
        <r>
          <rPr>
            <sz val="9"/>
            <color rgb="FF000000"/>
            <rFont val="Tahoma"/>
            <family val="2"/>
            <charset val="1"/>
          </rPr>
          <t xml:space="preserve">El código SEGPLAN: corresponde al número asignado para la meta en el  SEGPLAN.
</t>
        </r>
      </text>
    </comment>
    <comment ref="D6" authorId="0" shapeId="0">
      <text>
        <r>
          <rPr>
            <sz val="11"/>
            <color rgb="FF000000"/>
            <rFont val="Calibri"/>
            <family val="2"/>
            <charset val="1"/>
          </rPr>
          <t xml:space="preserve">Descripción Meta: </t>
        </r>
        <r>
          <rPr>
            <sz val="9"/>
            <color rgb="FF000000"/>
            <rFont val="Tahoma"/>
            <family val="2"/>
            <charset val="1"/>
          </rPr>
          <t xml:space="preserve">Corresponde  a la meta del proyecto de inversión y/o gestión a la cual esta asociada el indicador.
</t>
        </r>
      </text>
    </comment>
    <comment ref="B7" authorId="0" shapeId="0">
      <text>
        <r>
          <rPr>
            <sz val="11"/>
            <color rgb="FF000000"/>
            <rFont val="Calibri"/>
            <family val="2"/>
            <charset val="1"/>
          </rPr>
          <t xml:space="preserve">TERRITORIALIZACIÓN:
</t>
        </r>
        <r>
          <rPr>
            <sz val="9"/>
            <color rgb="FF000000"/>
            <rFont val="Tahoma"/>
            <family val="2"/>
            <charset val="1"/>
          </rPr>
          <t>Corresponde a si la meta se encuentra sectorizada por localidades y se carga en SEGPLAN como TERRY.</t>
        </r>
      </text>
    </comment>
    <comment ref="D7" authorId="0" shapeId="0">
      <text>
        <r>
          <rPr>
            <sz val="11"/>
            <color rgb="FF000000"/>
            <rFont val="Calibri"/>
            <family val="2"/>
            <charset val="1"/>
          </rPr>
          <t xml:space="preserve">RESPONSABLE: </t>
        </r>
        <r>
          <rPr>
            <sz val="9"/>
            <color rgb="FF000000"/>
            <rFont val="Tahoma"/>
            <family val="2"/>
            <charset val="1"/>
          </rPr>
          <t xml:space="preserve">Corresponde al área de la construcción y seguimiento al indicador.
</t>
        </r>
      </text>
    </comment>
    <comment ref="H7" authorId="0" shapeId="0">
      <text>
        <r>
          <rPr>
            <sz val="11"/>
            <color rgb="FF000000"/>
            <rFont val="Calibri"/>
            <family val="2"/>
            <charset val="1"/>
          </rPr>
          <t>PMR:</t>
        </r>
        <r>
          <rPr>
            <sz val="9"/>
            <color rgb="FF000000"/>
            <rFont val="Tahoma"/>
            <family val="2"/>
            <charset val="1"/>
          </rPr>
          <t xml:space="preserve">Este campo identifica si la meta es fuente para el aplicativo PREDIS como indicador de Productos, Metas y Resultados. Se responde SI o NO.
</t>
        </r>
      </text>
    </comment>
    <comment ref="B8" authorId="0" shapeId="0">
      <text>
        <r>
          <rPr>
            <sz val="11"/>
            <color rgb="FF000000"/>
            <rFont val="Calibri"/>
            <family val="2"/>
            <charset val="1"/>
          </rPr>
          <t xml:space="preserve">PROYECTO:
</t>
        </r>
        <r>
          <rPr>
            <sz val="9"/>
            <color rgb="FF000000"/>
            <rFont val="Tahoma"/>
            <family val="2"/>
            <charset val="1"/>
          </rPr>
          <t xml:space="preserve">Corresponde al proyecto de inversión bajo el cual se define el indicador.
</t>
        </r>
      </text>
    </comment>
    <comment ref="G8" authorId="0" shapeId="0">
      <text>
        <r>
          <rPr>
            <sz val="11"/>
            <color rgb="FF000000"/>
            <rFont val="Calibri"/>
            <family val="2"/>
            <charset val="1"/>
          </rPr>
          <t xml:space="preserve">CÓDIGO:
</t>
        </r>
        <r>
          <rPr>
            <sz val="9"/>
            <color rgb="FF000000"/>
            <rFont val="Tahoma"/>
            <family val="2"/>
            <charset val="1"/>
          </rPr>
          <t xml:space="preserve">Hace referencia al número de identificación del Proyecto de Inversión.
</t>
        </r>
      </text>
    </comment>
    <comment ref="B9" authorId="0" shapeId="0">
      <text>
        <r>
          <rPr>
            <sz val="11"/>
            <color rgb="FF000000"/>
            <rFont val="Calibri"/>
            <family val="2"/>
            <charset val="1"/>
          </rPr>
          <t xml:space="preserve">PROCESO:
</t>
        </r>
        <r>
          <rPr>
            <sz val="9"/>
            <color rgb="FF000000"/>
            <rFont val="Tahoma"/>
            <family val="2"/>
            <charset val="1"/>
          </rPr>
          <t>Define la tipología (Misional, Estratégico, de Apoyo o de Evaluación) y el nombre del proceso que ampara el indicador. Acorde con el Mapa de Procesos del Instituto (Resolución 33 de 2018).</t>
        </r>
      </text>
    </comment>
    <comment ref="G9" authorId="0" shapeId="0">
      <text>
        <r>
          <rPr>
            <sz val="11"/>
            <color rgb="FF000000"/>
            <rFont val="Calibri"/>
            <family val="2"/>
            <charset val="1"/>
          </rPr>
          <t xml:space="preserve">Código:
</t>
        </r>
        <r>
          <rPr>
            <sz val="9"/>
            <color rgb="FF000000"/>
            <rFont val="Tahoma"/>
            <family val="2"/>
            <charset val="1"/>
          </rPr>
          <t>Corresponde al valor alfanumérico de identificación asignado al proceso. Aparece en el respectivo mapa de procesos del Instituto.</t>
        </r>
      </text>
    </comment>
    <comment ref="B10" authorId="0" shapeId="0">
      <text>
        <r>
          <rPr>
            <sz val="11"/>
            <color rgb="FF000000"/>
            <rFont val="Calibri"/>
            <family val="2"/>
            <charset val="1"/>
          </rPr>
          <t>Objetivo:</t>
        </r>
        <r>
          <rPr>
            <sz val="9"/>
            <color rgb="FF000000"/>
            <rFont val="Tahoma"/>
            <family val="2"/>
            <charset val="1"/>
          </rPr>
          <t xml:space="preserve">Hace referencia al objetivo estrategico que define al indicador según la Resolución 33 de 2018.
</t>
        </r>
      </text>
    </comment>
    <comment ref="B11" authorId="0" shapeId="0">
      <text>
        <r>
          <rPr>
            <sz val="11"/>
            <color rgb="FF000000"/>
            <rFont val="Calibri"/>
            <family val="2"/>
            <charset val="1"/>
          </rPr>
          <t xml:space="preserve">Meta-Sectorial: </t>
        </r>
        <r>
          <rPr>
            <sz val="9"/>
            <color rgb="FF000000"/>
            <rFont val="Tahoma"/>
            <family val="2"/>
            <charset val="1"/>
          </rPr>
          <t xml:space="preserve">Es la meta definida para el instituto de protección y bienestar en el plan de desarrollo distrital a la cual esta asociada la meta del proyecto de inversión.
</t>
        </r>
      </text>
    </comment>
    <comment ref="B12" authorId="0" shapeId="0">
      <text>
        <r>
          <rPr>
            <sz val="11"/>
            <color rgb="FF000000"/>
            <rFont val="Calibri"/>
            <family val="2"/>
            <charset val="1"/>
          </rPr>
          <t xml:space="preserve">Nombre del indicador: </t>
        </r>
        <r>
          <rPr>
            <sz val="9"/>
            <color rgb="FF000000"/>
            <rFont val="Tahoma"/>
            <family val="2"/>
            <charset val="1"/>
          </rPr>
          <t xml:space="preserve">Hace referencia a la denominación dada al  indicador que expresa la carácteristica, el evento o el hecho que se pretende medir con el mismo. NO se puede tomar igual a la descripción de la meta. A modo de Ejemplo: Si la meta es "Realizar la esterilización de 1.500 gatos" el Nombre del indicador es "Esterilizaciones realizadas".
</t>
        </r>
      </text>
    </comment>
    <comment ref="G12" authorId="0" shapeId="0">
      <text>
        <r>
          <rPr>
            <sz val="11"/>
            <color rgb="FF000000"/>
            <rFont val="Calibri"/>
            <family val="2"/>
            <charset val="1"/>
          </rPr>
          <t>Tipo:</t>
        </r>
        <r>
          <rPr>
            <sz val="9"/>
            <color rgb="FF000000"/>
            <rFont val="Tahoma"/>
            <family val="2"/>
            <charset val="1"/>
          </rPr>
          <t xml:space="preserve">Define si el indicador es de Eficacia (medida en el grado en el que se realizan las actividades planificadas y se alcanzan los resultados planificados); Eficiencia (Relación entre el resultado alcanzado y los recursos utilizados) o Efectividad (Medida del impacto de la gestión tanto en el logro de los resultados planificados, como en el manejo de los recursos utilizados y disponibles).
</t>
        </r>
      </text>
    </comment>
    <comment ref="B13" authorId="0" shapeId="0">
      <text>
        <r>
          <rPr>
            <sz val="11"/>
            <color rgb="FF000000"/>
            <rFont val="Calibri"/>
            <family val="2"/>
            <charset val="1"/>
          </rPr>
          <t xml:space="preserve">Fecha:
</t>
        </r>
        <r>
          <rPr>
            <sz val="9"/>
            <color rgb="FF000000"/>
            <rFont val="Tahoma"/>
            <family val="2"/>
            <charset val="1"/>
          </rPr>
          <t xml:space="preserve">Corresponde al mes y año en que cada dependencia empieza a reportar la ejecución del indicador. </t>
        </r>
      </text>
    </comment>
    <comment ref="B14" authorId="0" shapeId="0">
      <text>
        <r>
          <rPr>
            <sz val="11"/>
            <color rgb="FF000000"/>
            <rFont val="Calibri"/>
            <family val="2"/>
            <charset val="1"/>
          </rPr>
          <t xml:space="preserve">Objetivo de descripción:
</t>
        </r>
        <r>
          <rPr>
            <sz val="9"/>
            <color rgb="FF000000"/>
            <rFont val="Tahoma"/>
            <family val="2"/>
            <charset val="1"/>
          </rPr>
          <t>En este campo se define qué se pretende alcanzar con el indicador. Así mismo, y si se requiere, se relaciona un comentario en donde se explique de qué trata el mismo.</t>
        </r>
      </text>
    </comment>
    <comment ref="B15" authorId="0" shapeId="0">
      <text>
        <r>
          <rPr>
            <sz val="11"/>
            <color rgb="FF000000"/>
            <rFont val="Calibri"/>
            <family val="2"/>
            <charset val="1"/>
          </rPr>
          <t>Fuente:</t>
        </r>
        <r>
          <rPr>
            <sz val="9"/>
            <color rgb="FF000000"/>
            <rFont val="Tahoma"/>
            <family val="2"/>
            <charset val="1"/>
          </rPr>
          <t xml:space="preserve">Describe de dónde se obtiene la información para alimentar el indicador: Área, registro administrativo (documento interno a la entidad), censo (dato externo en el cual se efectúa un estudio a un subconjunto de una población), estadística (análisis, recolección e interpretación de datos que pueden ser internos o externos), encuesta (preguntas apeatorias efectuadas para evaluar un tema especifico a una población objetivo), dato interno (cifras oficiales internas, diferentes a las de una encuesta, un registro o una estadística), otro, ¿Cuál? (dato diferente a los anteriores).
</t>
        </r>
      </text>
    </comment>
    <comment ref="B16" authorId="0" shapeId="0">
      <text>
        <r>
          <rPr>
            <sz val="11"/>
            <color rgb="FF000000"/>
            <rFont val="Calibri"/>
            <family val="2"/>
            <charset val="1"/>
          </rPr>
          <t xml:space="preserve">Formula:
</t>
        </r>
        <r>
          <rPr>
            <sz val="9"/>
            <color rgb="FF000000"/>
            <rFont val="Tahoma"/>
            <family val="2"/>
            <charset val="1"/>
          </rPr>
          <t xml:space="preserve">Describe la forma en que se ajustan las variables para medir el avance y cumplimiento de las metas. NOTA. Si la meta se refiere a acciones de implementación de sistemas, procesos o proyectos, el indicador debe formularse en terminos de resultado, es devir de tipología eficacia.
</t>
        </r>
      </text>
    </comment>
    <comment ref="B17" authorId="0" shapeId="0">
      <text>
        <r>
          <rPr>
            <sz val="11"/>
            <color rgb="FF000000"/>
            <rFont val="Calibri"/>
            <family val="2"/>
            <charset val="1"/>
          </rPr>
          <t xml:space="preserve">Unidad:
</t>
        </r>
        <r>
          <rPr>
            <sz val="9"/>
            <color rgb="FF000000"/>
            <rFont val="Tahoma"/>
            <family val="2"/>
            <charset val="1"/>
          </rPr>
          <t xml:space="preserve">Es la cantidad estandarizada de la magnitud de las variables  descrita como  (Cantidad, tasa, proporción, porcentaje, entre otras).
</t>
        </r>
      </text>
    </comment>
    <comment ref="B18" authorId="0" shapeId="0">
      <text>
        <r>
          <rPr>
            <sz val="11"/>
            <color rgb="FF000000"/>
            <rFont val="Calibri"/>
            <family val="2"/>
            <charset val="1"/>
          </rPr>
          <t xml:space="preserve">Nombre:
</t>
        </r>
        <r>
          <rPr>
            <sz val="9"/>
            <color rgb="FF000000"/>
            <rFont val="Tahoma"/>
            <family val="2"/>
            <charset val="1"/>
          </rPr>
          <t xml:space="preserve">Elemento que compone el indicador.
</t>
        </r>
      </text>
    </comment>
    <comment ref="B20" authorId="0" shapeId="0">
      <text>
        <r>
          <rPr>
            <sz val="11"/>
            <color rgb="FF000000"/>
            <rFont val="Calibri"/>
            <family val="2"/>
            <charset val="1"/>
          </rPr>
          <t xml:space="preserve">Unidad:
</t>
        </r>
        <r>
          <rPr>
            <sz val="9"/>
            <color rgb="FF000000"/>
            <rFont val="Tahoma"/>
            <family val="2"/>
            <charset val="1"/>
          </rPr>
          <t xml:space="preserve">Es la cantidad estandarizada de la magnitud de la variable (cantidad, unidades, entre otros)
</t>
        </r>
      </text>
    </comment>
    <comment ref="B21" authorId="0" shapeId="0">
      <text>
        <r>
          <rPr>
            <sz val="11"/>
            <color rgb="FF000000"/>
            <rFont val="Calibri"/>
            <family val="2"/>
            <charset val="1"/>
          </rPr>
          <t xml:space="preserve">Descripción: 
</t>
        </r>
        <r>
          <rPr>
            <sz val="9"/>
            <color rgb="FF000000"/>
            <rFont val="Tahoma"/>
            <family val="2"/>
            <charset val="1"/>
          </rPr>
          <t xml:space="preserve">Hace referencia a la explicación a la variable, si es necesario
</t>
        </r>
      </text>
    </comment>
    <comment ref="B22" authorId="0" shapeId="0">
      <text>
        <r>
          <rPr>
            <sz val="11"/>
            <color rgb="FF000000"/>
            <rFont val="Calibri"/>
            <family val="2"/>
            <charset val="1"/>
          </rPr>
          <t xml:space="preserve">Inicio:
</t>
        </r>
        <r>
          <rPr>
            <sz val="9"/>
            <color rgb="FF000000"/>
            <rFont val="Tahoma"/>
            <family val="2"/>
            <charset val="1"/>
          </rPr>
          <t xml:space="preserve"> Hace referencia a la fecha de inicio de la medición del indicador en la vigencia.
</t>
        </r>
      </text>
    </comment>
    <comment ref="F22" authorId="0" shapeId="0">
      <text>
        <r>
          <rPr>
            <sz val="11"/>
            <color rgb="FF000000"/>
            <rFont val="Calibri"/>
            <family val="2"/>
            <charset val="1"/>
          </rPr>
          <t>Línea Base:</t>
        </r>
        <r>
          <rPr>
            <sz val="9"/>
            <color rgb="FF000000"/>
            <rFont val="Tahoma"/>
            <family val="2"/>
            <charset val="1"/>
          </rPr>
          <t>Hace referencia al valor total obtenido y reportado por las áreas en  la vigencia inmediatamente anterior. En el caso de que no exista se digita   "No aplica -  N.A".   Se debe aclarar que en los procesos de armonización de Plan de desarrollo, la línea base parfa el nuevo plan de desarrollo corresponde al valor total ejecutado y reportado del plan de desarrollo inmediatamente anterior.</t>
        </r>
      </text>
    </comment>
    <comment ref="H22" authorId="0" shapeId="0">
      <text>
        <r>
          <rPr>
            <sz val="11"/>
            <color rgb="FF000000"/>
            <rFont val="Calibri"/>
            <family val="2"/>
            <charset val="1"/>
          </rPr>
          <t>Acumulado cuatrienio:</t>
        </r>
        <r>
          <rPr>
            <sz val="9"/>
            <color rgb="FF000000"/>
            <rFont val="Tahoma"/>
            <family val="2"/>
            <charset val="1"/>
          </rPr>
          <t>Hace referencia al valor acumulado durante el cuatrienio</t>
        </r>
      </text>
    </comment>
    <comment ref="B23" authorId="0" shapeId="0">
      <text>
        <r>
          <rPr>
            <sz val="11"/>
            <color rgb="FF000000"/>
            <rFont val="Calibri"/>
            <family val="2"/>
            <charset val="1"/>
          </rPr>
          <t xml:space="preserve">Fin:
</t>
        </r>
        <r>
          <rPr>
            <sz val="9"/>
            <color rgb="FF000000"/>
            <rFont val="Tahoma"/>
            <family val="2"/>
            <charset val="1"/>
          </rPr>
          <t>Es la fecha de finalización de la medición del indicador en la vigencia.</t>
        </r>
      </text>
    </comment>
    <comment ref="F23" authorId="0" shapeId="0">
      <text>
        <r>
          <rPr>
            <sz val="11"/>
            <color rgb="FF000000"/>
            <rFont val="Calibri"/>
            <family val="2"/>
            <charset val="1"/>
          </rPr>
          <t>Valor:</t>
        </r>
        <r>
          <rPr>
            <sz val="9"/>
            <color rgb="FF000000"/>
            <rFont val="Tahoma"/>
            <family val="2"/>
            <charset val="1"/>
          </rPr>
          <t xml:space="preserve">Es el valor de la magnitud que se pretende alcanzar con el indicador al final de la vigencia. Para la programación de esta magnitud se deberá tener en cuenta la línea base, es decir, se programará como mínimo la magnitud alcanzada en la vigencia inmediatamente anterior. Sólo en situaciones debidamente justificadas la magnitud programada podrá ser inferior a la línea de base.
</t>
        </r>
      </text>
    </comment>
    <comment ref="B24" authorId="0" shapeId="0">
      <text>
        <r>
          <rPr>
            <sz val="11"/>
            <color rgb="FF000000"/>
            <rFont val="Calibri"/>
            <family val="2"/>
            <charset val="1"/>
          </rPr>
          <t xml:space="preserve">Frecuencia:
</t>
        </r>
        <r>
          <rPr>
            <sz val="9"/>
            <color rgb="FF000000"/>
            <rFont val="Tahoma"/>
            <family val="2"/>
            <charset val="1"/>
          </rPr>
          <t>Indica la periodicidad en que se reporta el indicador (Anual, Semestral, Trimestral, Bimestral o Mensual).</t>
        </r>
      </text>
    </comment>
    <comment ref="F24" authorId="0" shapeId="0">
      <text>
        <r>
          <rPr>
            <sz val="11"/>
            <color rgb="FF000000"/>
            <rFont val="Calibri"/>
            <family val="2"/>
            <charset val="1"/>
          </rPr>
          <t xml:space="preserve">Justificación:
</t>
        </r>
        <r>
          <rPr>
            <sz val="9"/>
            <color rgb="FF000000"/>
            <rFont val="Tahoma"/>
            <family val="2"/>
            <charset val="1"/>
          </rPr>
          <t xml:space="preserve">Este campo esta destinado para registrar una breve justificación cuando el valor de la meta sea inferior a la línea base.
</t>
        </r>
      </text>
    </comment>
  </commentList>
</comments>
</file>

<file path=xl/sharedStrings.xml><?xml version="1.0" encoding="utf-8"?>
<sst xmlns="http://schemas.openxmlformats.org/spreadsheetml/2006/main" count="1156" uniqueCount="387">
  <si>
    <t>SISTEMA INTEGRADO DE GESTIÓN</t>
  </si>
  <si>
    <t>PROCESO DIRECCIONAMIENTO ESTRATÉGICO</t>
  </si>
  <si>
    <t>Formato de programación y seguimiento al Plan Operativo Anual de gestión con inversión</t>
  </si>
  <si>
    <t>Código: PE01-PR01-F01</t>
  </si>
  <si>
    <t>Versión: 6.0</t>
  </si>
  <si>
    <t>Eje / Pilar Plan de Desarrollo</t>
  </si>
  <si>
    <t>Programa Plan de Desarrollo</t>
  </si>
  <si>
    <t>Proyecto Estratégico</t>
  </si>
  <si>
    <t>PROGRAMACIÓN CUATRIENIO</t>
  </si>
  <si>
    <t>SEGUIMIENTO VIGENCIA</t>
  </si>
  <si>
    <t>AVANCE</t>
  </si>
  <si>
    <t xml:space="preserve">CÓDIGO Y NOMBRE DEL PROYECTO DE INVERSIÓN </t>
  </si>
  <si>
    <t>CÓDIGO Y META PROYECTO DE INVERSIÓN ASOCIADA</t>
  </si>
  <si>
    <t>CÓDIGO META PRODUCTO</t>
  </si>
  <si>
    <t xml:space="preserve"> META PRODUCTO</t>
  </si>
  <si>
    <t>CÓDIGO INDICADOR</t>
  </si>
  <si>
    <t>INDICADOR</t>
  </si>
  <si>
    <t>UNIDAD DE MEDIDA</t>
  </si>
  <si>
    <t>TIPOLOGÍA</t>
  </si>
  <si>
    <t>CUATRIENIO</t>
  </si>
  <si>
    <t>ENE</t>
  </si>
  <si>
    <t>FEB</t>
  </si>
  <si>
    <t>MAR</t>
  </si>
  <si>
    <t>ABR</t>
  </si>
  <si>
    <t>MAY</t>
  </si>
  <si>
    <t>JUN</t>
  </si>
  <si>
    <t>JUL</t>
  </si>
  <si>
    <t>AGO</t>
  </si>
  <si>
    <t>SEP</t>
  </si>
  <si>
    <t>OCT</t>
  </si>
  <si>
    <t>NOV</t>
  </si>
  <si>
    <t>DIC</t>
  </si>
  <si>
    <t>Total Ejecutado</t>
  </si>
  <si>
    <t>% VIGENCIA</t>
  </si>
  <si>
    <t>% PDD</t>
  </si>
  <si>
    <t>AVANCES Y LOGROS</t>
  </si>
  <si>
    <t>RETRASOS Y SOLUCIONES</t>
  </si>
  <si>
    <t>BENEFICIOS</t>
  </si>
  <si>
    <t>1032 - Gestión y control de tránsito y transporte</t>
  </si>
  <si>
    <t>Demarcar el total de malla vial construida y conservada</t>
  </si>
  <si>
    <t xml:space="preserve"> Número de km demarcados</t>
  </si>
  <si>
    <t>Cantidad</t>
  </si>
  <si>
    <t>Suma</t>
  </si>
  <si>
    <t>La cifra acumulada del primer trimestre de la vigencia 2018, está superando considerablemente la meta establecida para este período de tiempo pues se encontraba en 24,50 kilómetros carril demarcados y se llevan con corte a 31 de marzo  45,07 kilómetros carril demarcados, lo que significa que a la fecha se tiene un porcentaje acumulado de cumplimiento para la vigencia de 183,96%; esto gracias a la gestión que se ha venido adelnatando con los contratistas de las cinco zonas en las cuales se encuntra actualmente dividida la ciudad y que atienden los contratos de señalización de manera integral en la ciudad.</t>
  </si>
  <si>
    <t>N/A</t>
  </si>
  <si>
    <t>Al realizar la demarcación de vías en la ciudad se incrementa  la seguridad vial , en la medida  que los diferentes actores viales conozcan y  respeten la demarcación , pues cabe mencionar que la inversión realizada por  la entidad y la ciudad en materia de demarcación es muy grande cada año y  debe mantenerse de manera constante pues la pintura se borra o se desgasta; es así como la Entidad vela porque las garantías de las implmentaciones se cumplan pero la misma depende directamente de la calidad de la vía, las condiciones ambientales, y una serie de factores que se tienen en cuenta en el anexo técnico que forma parte integral de  cada contrato; de manera tal que la demarcación es una labor con un  costo representativo en las finanzas de la ciudad, que en la medida en que sea reconocido y valorado por la ciudadanía mejora las condiciones de movilidad y de seguridad de los habitantes y visitantes.</t>
  </si>
  <si>
    <t>Señalizar verticalmente del total de malla vial construida y conservada</t>
  </si>
  <si>
    <t>Número de señales verticales instaladas</t>
  </si>
  <si>
    <t>La cifra acumulada del primer trimestre de la vigencia 2018, está superando considerablemente la meta establecida para este período de tiempo pues la misma era de 150 señales verticales instaladas y se llevan con corte a 31 de marzo  1646 instaladas,  lo que significa que a la fecha se tiene un porcentaje acumulado de cumplimiento para la vigencia de 1097,33%; esto gracias a la gestión que se ha venido adelnatando con los contratistas de las cinco zonas en las cuales se encuntra actualmente dividida la ciudad y que atienden los contratos de señalización de manera integral en la ciudad.</t>
  </si>
  <si>
    <t>La seguridad vial se ve incrementada en la medida en que se aumente la cantidad de señales verticales instaladas, siempre y cuando los diferentes actores viales las conozcan y les den cumplimiento, puesto que más que la instalación la seguridad se dá en la medida en que se respete lo que indica cada una de las señales; es así como con la inversión que realiza la entidad y con el apoyo de la ciudadanía que debe valorar y acatar esa inversión,  las condiciones de movilidad y de seguridad de los habitantes y visitantes de la ciudad se mejora puesto que las condiciones de desplazamiento lo hacen.</t>
  </si>
  <si>
    <t xml:space="preserve">Implementación 100% segunda fase - Sistema Inteligente de Transporte
</t>
  </si>
  <si>
    <t>Porcentaje de implementación de la segunda fase del Sistema Inteligente de Transporte</t>
  </si>
  <si>
    <t>Porcentaje</t>
  </si>
  <si>
    <t>En el primer trimestre de la vigencia, se estructuró toda la docuemntación técnica que permitió la contratación de los Servicios profesionales para la interventoría  del Convenio 1029 del 2010, servicio que actualemnte se presta a la entidad, y su ejecucion se encuentra en normal  desarrollo de las actividades programadas en el cronogramaga pactado para efectos de seguimiento y control de la operacion y mantenimiento del Centro de Gestión de Tránsito, de l aRed de Comunicaciones del SIT y demas componentes que integran el SIT en el marco del Convenio 1029 del 2010.</t>
  </si>
  <si>
    <t>En conjunto el desarrollo de las actividades d elas metas 11,12 y 13, buscan Implementar un sistema de gestión y control de la demanda de transporte conformado por sistemas inteligentes y diversas tecnologías que permitan una operación y control efectivo de las variables que afectan la movilidad, garantizando el tiempo promedio de viaje en la ciudad de 56 minutos.</t>
  </si>
  <si>
    <t xml:space="preserve">Diseño e implementación 100% de la segunda fase de semáforos inteligentes
</t>
  </si>
  <si>
    <t xml:space="preserve"> Porcentaje de implementación de la segunda fase de semáforos inteligentes</t>
  </si>
  <si>
    <t>primer trimestre: La entidad, se encuntra en ejecucion del contrato para la Implementación del sistema de semáforos inteligente SSI - para la ciudad de Bogotá, adjudicado en Diciembre del 2017 e incluye vigencia futruras 2018 y 2019, las cuales han sido comprometidas debidamente con la legalización del mismo.</t>
  </si>
  <si>
    <t xml:space="preserve">Diseño e implementación 100% de la primera fase de Detección Electrónica de Infracciones (DEI)
</t>
  </si>
  <si>
    <t>Porcentaje de diseño e implementación de la primera fase de Detección Electrónica de Infracciones (DEI)</t>
  </si>
  <si>
    <t>Durante el primer trimestre de la vigencia 2018, se realizó la Adición del contrato N° 2017-1319, lo cual permitira  continuar con los servicios técnicos y tecnológicos de comparendos por medio de  dispositivos móviles y bolígrafos digitales para gestión de comparendos.</t>
  </si>
  <si>
    <t>Producto</t>
  </si>
  <si>
    <t>Proceso</t>
  </si>
  <si>
    <t>Formato de Hoja de Vida Indicador</t>
  </si>
  <si>
    <t>Actividad</t>
  </si>
  <si>
    <t xml:space="preserve">CODIGO: PE01-PR01-F03 </t>
  </si>
  <si>
    <t>VERSIÓN 4.0</t>
  </si>
  <si>
    <t>Operación</t>
  </si>
  <si>
    <t>HOJA DE VIDA INDICADOR</t>
  </si>
  <si>
    <t>SECRETARÍA DISTRITAL DE MOVILIDAD</t>
  </si>
  <si>
    <t>SECCIÓN 1. Identificación del Indicador</t>
  </si>
  <si>
    <t>Constante</t>
  </si>
  <si>
    <t>1. Código SEGPLAN Meta Proyecto</t>
  </si>
  <si>
    <t>2.  Descripción Meta Proyecto de Inversión o de Gestión</t>
  </si>
  <si>
    <t>Implementación 100% segunda fase - Sistema Inteligente de Transporte</t>
  </si>
  <si>
    <t>Apoyo</t>
  </si>
  <si>
    <t>Creciente</t>
  </si>
  <si>
    <t>3. Fuente PMR</t>
  </si>
  <si>
    <t>NO</t>
  </si>
  <si>
    <t>4. Dependencia responsable</t>
  </si>
  <si>
    <t>Dirección de Control y Vigilancia</t>
  </si>
  <si>
    <t>5. Meta con territorialización</t>
  </si>
  <si>
    <t>Misional</t>
  </si>
  <si>
    <t>Decreciente</t>
  </si>
  <si>
    <t>6. Proyecto</t>
  </si>
  <si>
    <t>Gestión y control de tránsito y transporte</t>
  </si>
  <si>
    <t>7. Código del Proyecto</t>
  </si>
  <si>
    <t>Estratégico</t>
  </si>
  <si>
    <t>8. Proceso</t>
  </si>
  <si>
    <t>9. Código del proceso</t>
  </si>
  <si>
    <t>PM04</t>
  </si>
  <si>
    <t>Evaluación</t>
  </si>
  <si>
    <t>10. Objetivo estratégico</t>
  </si>
  <si>
    <t xml:space="preserve">7. Prestar servicios eficientes, oportunos y de calidad a la ciudadanía, tanto en gestión como en trámites de la movilidad </t>
  </si>
  <si>
    <t>11. Meta Producto</t>
  </si>
  <si>
    <t>231 - Implementación 100% segunda fase - Sistema Inteligente de Transporte</t>
  </si>
  <si>
    <t>SI</t>
  </si>
  <si>
    <t>12. Nombre del indicador</t>
  </si>
  <si>
    <t>Actividades para la segunda fase del Sistema Inteligente de Transporte</t>
  </si>
  <si>
    <t>13. Tipología</t>
  </si>
  <si>
    <t>Eficacia</t>
  </si>
  <si>
    <t>Anual</t>
  </si>
  <si>
    <t>14. Fecha de programación</t>
  </si>
  <si>
    <t>Enero de 2018</t>
  </si>
  <si>
    <t>15. Tipo anualización</t>
  </si>
  <si>
    <t>Semestral</t>
  </si>
  <si>
    <t>16. Objetivo y descripción del Indicador</t>
  </si>
  <si>
    <t>El objetivo del indicador es medir el porcentaje de avance de las actividades a desarrollar  tendientes a la implementación de la segunda fase del Sistema Inteligente de Transporte</t>
  </si>
  <si>
    <t>Trimestral</t>
  </si>
  <si>
    <t>1. Orientar las acciones de la Secretaría Distrital de Movilidad hacia la visión cero, es decir, la reducción sustancial de víctimas fatales y lesionadas en siniestros de tránsito</t>
  </si>
  <si>
    <t>17. Fuente u origen de Datos</t>
  </si>
  <si>
    <t>Control y vigilancia - Sistema Inteligente de Transporte</t>
  </si>
  <si>
    <t>Mensual</t>
  </si>
  <si>
    <t xml:space="preserve">2. Fomentar la cultura ciudadana y el respeto entre todos los usuarios de todas las formas de transporte, protegiendo en especial los actores vulnerables y los modos activos </t>
  </si>
  <si>
    <t>18. Fórmula de Cálculo</t>
  </si>
  <si>
    <t>Porcentaje de avance en actividades ejecutadas / Porcentaje total de avance de actividades programado en la vigencia</t>
  </si>
  <si>
    <t>3. Propender por la sostenibilidad ambiental, económica y social de la movilidad en una visión integral de planeción de ciudad y movilidad</t>
  </si>
  <si>
    <t>19. Unidad de medida del indicador</t>
  </si>
  <si>
    <t>4. Ser ejemplo en la rendición de cuentas a la ciudadanía</t>
  </si>
  <si>
    <t xml:space="preserve">20.  Nombre de las Variables </t>
  </si>
  <si>
    <t>VARIABLE 1 - Numerador</t>
  </si>
  <si>
    <t>VARIABLE 2 - Denominador</t>
  </si>
  <si>
    <t>Eficiencia</t>
  </si>
  <si>
    <t>5. Ser transparente, incluyente, equitativa en género y garantista de la participación e involucramiento ciudadanos y del sectro privado</t>
  </si>
  <si>
    <t>Porcentaje de avance en actividades ejecutadas</t>
  </si>
  <si>
    <t>Porcentaje total de avance de actividades programado en la vigencia</t>
  </si>
  <si>
    <t>Efectividad</t>
  </si>
  <si>
    <t xml:space="preserve">6. Proveer un ecosistema adecuado para la innovación y adopción  de nuevas y mejores tecnologías de movilidad y de información y comunicación </t>
  </si>
  <si>
    <t>21. Unidad de medida (de la variable)</t>
  </si>
  <si>
    <t>22. Descripción de la variable</t>
  </si>
  <si>
    <t>Se registra el porcentaje de actividades desarrolladas sobre las programadas para la segunda fase del Sistema Inteligente de Transporte</t>
  </si>
  <si>
    <t>Se registra el porcentaje  de actividades programadas para la segunda fase del Sistema Inteligente de Transporte</t>
  </si>
  <si>
    <t>8. Contar con un excelente equipo humano y condiciones laborales que hagan de la Secretaría Distrital de Movilidad un lugar atractivo para trabajar y desarrollarse profesionalmente</t>
  </si>
  <si>
    <t>23. Inicio de la Serie</t>
  </si>
  <si>
    <t>25. Línea base</t>
  </si>
  <si>
    <t>24. Fin de la Serie</t>
  </si>
  <si>
    <t>Diciembre de 2018</t>
  </si>
  <si>
    <t>26. Valor de la Meta</t>
  </si>
  <si>
    <t>27. Frecuencia del reporte</t>
  </si>
  <si>
    <t xml:space="preserve">28. Observación a la magnitud propuesta para la Meta </t>
  </si>
  <si>
    <t>N.A</t>
  </si>
  <si>
    <t>SECCIÓN 2. Seguimiento al Indicador</t>
  </si>
  <si>
    <t>Mes</t>
  </si>
  <si>
    <t>29. Numerador (Variable 1)</t>
  </si>
  <si>
    <t>Numerador Acumulado (Variable 1)</t>
  </si>
  <si>
    <t>30. Denominador (Variable 2)</t>
  </si>
  <si>
    <t>Denominador Acumulado (Variable 2)</t>
  </si>
  <si>
    <t>% Cumplimiento del período reportado</t>
  </si>
  <si>
    <t>% Cumplimiento en la vigencia</t>
  </si>
  <si>
    <t>% Cumplimiento de la meta</t>
  </si>
  <si>
    <t>Meta mensual</t>
  </si>
  <si>
    <t xml:space="preserve">Enero </t>
  </si>
  <si>
    <t>Febrero</t>
  </si>
  <si>
    <t>Marzo</t>
  </si>
  <si>
    <t>Abril</t>
  </si>
  <si>
    <t>Mayo</t>
  </si>
  <si>
    <t>Junio</t>
  </si>
  <si>
    <t>Julio</t>
  </si>
  <si>
    <t>Agosto</t>
  </si>
  <si>
    <t>Septiembre</t>
  </si>
  <si>
    <t>Octubre</t>
  </si>
  <si>
    <t>Noviembre</t>
  </si>
  <si>
    <t>Diciembre</t>
  </si>
  <si>
    <t>31. Observaciones del avance de meta en el periodo</t>
  </si>
  <si>
    <t>SECCIÓN 3. Análisis de tendencia del Indicador</t>
  </si>
  <si>
    <t>32. Avances y logros</t>
  </si>
  <si>
    <t>33.Retrasos y soluciones</t>
  </si>
  <si>
    <t>34. Beneficios para la Comunidad/Entidad</t>
  </si>
  <si>
    <t>SECCIÓN 4. Actualización y Responsables del reporte</t>
  </si>
  <si>
    <t>35. Control de actualizaciones</t>
  </si>
  <si>
    <t xml:space="preserve">36. Fecha </t>
  </si>
  <si>
    <t>37. Campo modificado</t>
  </si>
  <si>
    <t>38.Modificación realizada.</t>
  </si>
  <si>
    <t>39. Responsable del Análisis</t>
  </si>
  <si>
    <t>ALEJANDRO FORERO GUZMAN</t>
  </si>
  <si>
    <t>40. Responsable del reporte</t>
  </si>
  <si>
    <t>ALMA ISABEL RONCALLO DÍAZ</t>
  </si>
  <si>
    <t>41. Director / Jefe de Oficina / Subdirector</t>
  </si>
  <si>
    <t>44. Subsecretario (a) / Ordenador (a) de gasto</t>
  </si>
  <si>
    <t>42. Firma Director / Jefe Oficina</t>
  </si>
  <si>
    <t>45. Firma Subsecretario  (a) / Ordenador (a) de gasto</t>
  </si>
  <si>
    <t>43. Firma Subdirector</t>
  </si>
  <si>
    <t>Formato de Anexo de Acitividades</t>
  </si>
  <si>
    <t>CÓDIGO: PE01-PR01-F11</t>
  </si>
  <si>
    <t>VERSIÓN 3.0</t>
  </si>
  <si>
    <t>CODIGO Y NOMBRE DEL PROYECTO DE INVERSIÓN O PROCESO</t>
  </si>
  <si>
    <t>DEPENDENCIA:</t>
  </si>
  <si>
    <t>SUBSECRETARÍA RESPONSABLE:</t>
  </si>
  <si>
    <t>ORDENADOR DEL GASTO:</t>
  </si>
  <si>
    <t>DIANA VIDAL</t>
  </si>
  <si>
    <t>META POA ASOCIADA</t>
  </si>
  <si>
    <t>Sección No. 1: PROGRAMACION  VIGENCIA 2018</t>
  </si>
  <si>
    <t>Sección No. 2: EJECUCIÓN</t>
  </si>
  <si>
    <t>1. NÚMERO</t>
  </si>
  <si>
    <t>2. ACTIVIDADES PRIMARIAS</t>
  </si>
  <si>
    <t>3. PONDERACIÓN
ACTIVIDAD PRIMARIA</t>
  </si>
  <si>
    <t>4. No.</t>
  </si>
  <si>
    <t>5. ACTIVIDADES SECUNDARIAS</t>
  </si>
  <si>
    <t>6. PONDERACIÓN
ACTIVIDAD SECUNDARIA</t>
  </si>
  <si>
    <t>7. FECHA ESTIMADA DE  EJECUCIÓN</t>
  </si>
  <si>
    <t>8. AVANCE PONDERADO</t>
  </si>
  <si>
    <t>9. FECHA EJECUCIÓN</t>
  </si>
  <si>
    <t>10. OBSERVACIONES</t>
  </si>
  <si>
    <t>Servicios profesionales para la interventoría Convenio 1029 del 2010</t>
  </si>
  <si>
    <t>Estudios previos  y estructuración técnica, financiera  y legal para llevar a cabo la contratación directa de la Universidad Distrital Francisco Jose de Caldas para realizar la Interventoría Integral del Convenio 1029.</t>
  </si>
  <si>
    <t>Licenciamiento de Autocad</t>
  </si>
  <si>
    <t>Estudios previos  y estructuración técnica, financiera  y legal para llevar a cabo la contratación para el licenciamiento de Autocad.</t>
  </si>
  <si>
    <t>Servicios de Información en Nube electrónica</t>
  </si>
  <si>
    <t>Estudios previos  y estructuración técnica, financiera  y legal para llevar a cabo la contratación del servicio de informacion en nube electrónica.</t>
  </si>
  <si>
    <t>TOTAL</t>
  </si>
  <si>
    <t>HOJA DE VIDA DEL INDICADOR</t>
  </si>
  <si>
    <t>Código: PE01-PR06-F03</t>
  </si>
  <si>
    <t>Versión: 3.0</t>
  </si>
  <si>
    <t>PARTE 1. Identificación del Indicador</t>
  </si>
  <si>
    <t>Código SEGPLAN Meta/Actividad Proyecto</t>
  </si>
  <si>
    <t>Descripción Meta/Actividad Proyecto de Inversión o de Gestión</t>
  </si>
  <si>
    <t>Actualizar 16 reportes en el observatorio de protección y bienestar animal los indicadores que den cuenta del avance de la política pública</t>
  </si>
  <si>
    <t>Meta/Actividad con territorialización</t>
  </si>
  <si>
    <t>Dependencia responsable</t>
  </si>
  <si>
    <t>Subdireccion de Cultura Ciudadana y Gestion del Conocimiento</t>
  </si>
  <si>
    <t>Indicador PMR</t>
  </si>
  <si>
    <t>Nombre Proyecto</t>
  </si>
  <si>
    <t>Implementación de un proceso institucional de investigación y gestión del conocimiento para la defensa, protección y bienestar animal en Bogotá</t>
  </si>
  <si>
    <t>Código del Proyecto</t>
  </si>
  <si>
    <t>Código del proceso</t>
  </si>
  <si>
    <t>Objetivo estratégico</t>
  </si>
  <si>
    <t xml:space="preserve">Desarrollar herramientas técnicas, dinámicas y confiables, a través del manejo y gestión de conocimiento. </t>
  </si>
  <si>
    <t>Meta Sectorial</t>
  </si>
  <si>
    <t>505 - Formular y desarrollar dos (2) procesos institucionales de investigación y gestión del conocimiento ambiental y animal</t>
  </si>
  <si>
    <t>Nombre del indicador</t>
  </si>
  <si>
    <t>No. de Reportes de los indicadores de la política pública actualizados</t>
  </si>
  <si>
    <t>Tipología</t>
  </si>
  <si>
    <t>Fecha de programación</t>
  </si>
  <si>
    <t>01/01/2023</t>
  </si>
  <si>
    <t>Tipo anualización</t>
  </si>
  <si>
    <t>Objetivo y descripción del Indicador</t>
  </si>
  <si>
    <t>Realizar reportes para la actualización de indicadores que den cuenta del avance de la implementación de la Política Pública de Protección y Bienestar Animal 2014 - 2033</t>
  </si>
  <si>
    <t>Fuente u origen de Datos</t>
  </si>
  <si>
    <t xml:space="preserve">Equipo de investigación de la  Subdirección de Cultura Ciudadana y Gestión del Conocimiento. </t>
  </si>
  <si>
    <t>Fórmula de Cálculo</t>
  </si>
  <si>
    <t>Reportes Realizados sobre la actualización de indicadores de la Política Pública de Protección y Bienestar Animal / Reportes Programados sobre la actualización de indicadores de la Política Pública de Protección y Bienestar Animal * 100</t>
  </si>
  <si>
    <t>Unidad de medida del indicador</t>
  </si>
  <si>
    <t>Numero de Reportes</t>
  </si>
  <si>
    <t xml:space="preserve">Nombre de las Variables </t>
  </si>
  <si>
    <t>Magnitud Ejecutada</t>
  </si>
  <si>
    <t xml:space="preserve">Magnitud programada </t>
  </si>
  <si>
    <t xml:space="preserve">Reportes Realizados sobre la actualización de indicadores de la Política Pública de Protección y Bienestar Animal </t>
  </si>
  <si>
    <t>Reportes Programados sobre la actualización de indicadores de la Política Pública de Protección y Bienestar Animal</t>
  </si>
  <si>
    <t>Unidad de medida (de la variable)</t>
  </si>
  <si>
    <t>Numero de Reportes realizados</t>
  </si>
  <si>
    <t>Numero de Reportes programados</t>
  </si>
  <si>
    <t>Descripción de la variable</t>
  </si>
  <si>
    <t>Los Reportes realizados sobre la actualización de indicadores de la Política Pública de Protección y Bienestar Animal que den soporte para cumplimiento de la meta</t>
  </si>
  <si>
    <t>Los Reportes estimados a realizar en la vigencia sobre la actualización de indicadores de la Política Pública de Protección y Bienestar Animal programados para el cumplimiento de la meta.</t>
  </si>
  <si>
    <t>Inicio de la Serie</t>
  </si>
  <si>
    <t>Línea base</t>
  </si>
  <si>
    <t>Acumulado cuatrienio</t>
  </si>
  <si>
    <t>Fin de la Serie</t>
  </si>
  <si>
    <t>Valor de la Meta</t>
  </si>
  <si>
    <t>Frecuencia del reporte</t>
  </si>
  <si>
    <t xml:space="preserve">Justificación meta inferior a línea base </t>
  </si>
  <si>
    <t>N.A.</t>
  </si>
  <si>
    <t>PARTE 2. Seguimiento al Indicador</t>
  </si>
  <si>
    <t>Magnitud programada mensual</t>
  </si>
  <si>
    <t>Magnitud ejecutada mensual</t>
  </si>
  <si>
    <t>% Avance frente a la meta mensual</t>
  </si>
  <si>
    <t xml:space="preserve"> Magnitud programada acumulada</t>
  </si>
  <si>
    <t>Magnitud ejecutada Acumulada</t>
  </si>
  <si>
    <t>% Avance acumulado</t>
  </si>
  <si>
    <t>% Avance Acumulado frente al PDD</t>
  </si>
  <si>
    <t>Descripción del avance de meta en el periodo</t>
  </si>
  <si>
    <t>Descripción avances y logros</t>
  </si>
  <si>
    <t>Descripción retrasos y soluciones</t>
  </si>
  <si>
    <t>NO APLICA</t>
  </si>
  <si>
    <t>Beneficios para la Comunidad/Entidad</t>
  </si>
  <si>
    <t>PARTE 3. Actualización y Responsables del reporte</t>
  </si>
  <si>
    <t>Control de actualizaciones</t>
  </si>
  <si>
    <t xml:space="preserve">Fecha </t>
  </si>
  <si>
    <t>Campo modificado</t>
  </si>
  <si>
    <t>Modificación realizada.</t>
  </si>
  <si>
    <t>-</t>
  </si>
  <si>
    <t>Responsable del Análisis</t>
  </si>
  <si>
    <t>Responsable del reporte</t>
  </si>
  <si>
    <t>Jefe de Oficina y/o Subdirector(a)</t>
  </si>
  <si>
    <t>Firma Jefe Oficina y/o Subdirector(a)</t>
  </si>
  <si>
    <t>Elaborar 5 diagnósticos de necesidades de producción de investigación y gestión del conocimiento de la áreas institucionales</t>
  </si>
  <si>
    <t>Diagnósticos de necesidades de producción de investigación y gestión del conocimiento de la áreas institucionales elaborados</t>
  </si>
  <si>
    <t>Diagnósticos de necesidades Realizadas / Diagnósticos de necesidades Programadas * 100</t>
  </si>
  <si>
    <t>Diagnósticos de necesidades Realizadas</t>
  </si>
  <si>
    <t>Diagnósticos de necesidades Programadas</t>
  </si>
  <si>
    <t>Diagnósticos de necesidades estimados a realizar de producción de investigación y gestión del conocimiento programados para el cumplimiento de la meta.
Para la lectura y el análisis del indicador, es necesario precisar que la magnitud programada mensualmente es una cifra definida con cuatro decimales.</t>
  </si>
  <si>
    <t>Elaborar 8 productos de investigación que contribuyan a generar conocimiento y acciones respetuosas y justas hacia los animales no humanos</t>
  </si>
  <si>
    <t>Productos de investigación que contribuyan a generar conocimiento y acciones respetuosas y justas hacia los animales no humanos Elaborados</t>
  </si>
  <si>
    <t>Elaborar productos de investigación que contribuyan a generar conocimiento y acciones respetuosas y justas hacia los animales no humanos</t>
  </si>
  <si>
    <t xml:space="preserve"> Equipo de investigación de la  Subdirección de Cultura Ciudadana y Gestión del Conocimiento. </t>
  </si>
  <si>
    <t>Productos de investigación realizados / Productos de investigacion programados</t>
  </si>
  <si>
    <t>Numero de Productos de Investigacion</t>
  </si>
  <si>
    <t xml:space="preserve">Productos de investigación realizados </t>
  </si>
  <si>
    <t>Productos de investigacion programados</t>
  </si>
  <si>
    <t>Numero de Productos de investigacion Realizados</t>
  </si>
  <si>
    <t>Numero de Productos de investigacion programados</t>
  </si>
  <si>
    <t>Realizar 5 convenios para el fomento de la investigación y la gestión de conocimiento con instituciones educativas y organizaciones, ambas a nivel nacional e internacional</t>
  </si>
  <si>
    <t>Convenios para el fomento de la investigación y la gestión de conocimiento con instituciones educativas y organizaciones, ambas a nivel nacional e internacional realizados</t>
  </si>
  <si>
    <t>Fomentar la gestión del conocimiento y la investigación aplicada en convenio con organizaciones nacionales e internacionales que contribuyan a la transformación cultural en beneficio de los animales no humanos.</t>
  </si>
  <si>
    <t>Convenios realizados / Convenios programados</t>
  </si>
  <si>
    <t>Numero de Convenios</t>
  </si>
  <si>
    <t xml:space="preserve">Convenios realizados </t>
  </si>
  <si>
    <t>Convenios programados</t>
  </si>
  <si>
    <t>Numero de Convenios Realizados</t>
  </si>
  <si>
    <t>Numero de Convenios programados</t>
  </si>
  <si>
    <t>Convenios con instituciones educativas y organizaciones, ambas a nivel nacional e internacional programados para el cumplimiento de la meta.
Para la lectura y el análisis del indicador, es necesario precisar que la magnitud programada mensualmente es una cifra definida con cuatro decimales.</t>
  </si>
  <si>
    <t>Implementar 3 semilleros de investigación que vinculen a la ciudadanía de manera incidente</t>
  </si>
  <si>
    <t>Semilleros de investigación que vinculen a la ciudadanía de manera incidente implementados</t>
  </si>
  <si>
    <t>Contribuir a la producción de conocimiento a través de la participación en semilleros de investigación viéndose beneficiados, además, en la potenciación de sus posibilidades de transformación cultural.</t>
  </si>
  <si>
    <t>Semilleros de investigacion Creados e Implementados / Semilleros de investigacion programados</t>
  </si>
  <si>
    <t>Numero de Semilleros</t>
  </si>
  <si>
    <t>Semilleros de investigacion Creados e Implementados</t>
  </si>
  <si>
    <t>Semilleros de investigacion programados</t>
  </si>
  <si>
    <t>Numero de Semilleros de investigacion Realizados</t>
  </si>
  <si>
    <t>Numero de Semilleros de investigacion programados</t>
  </si>
  <si>
    <t>14. Realizar 133 visitas administrativas y de seguimiento a empresas prestadoras del servicio público de transporte.</t>
  </si>
  <si>
    <t>PM03</t>
  </si>
  <si>
    <t>240 - 52 estrategias integrales de seguridad vial que incluyan cultura ciudadana implementadas en un punto, tramo o zona.</t>
  </si>
  <si>
    <t>Auditorías a empresas de transporte público</t>
  </si>
  <si>
    <t>El objetivo del indicador es medir la cantidad de empresas a las cuales se les ha realizado visita administrativa ya sea de auditoria o de seguimiento en relación con las visitas administrativas que se encontraban  programadas para el período de reporte.</t>
  </si>
  <si>
    <t>Control y vigilancia - Reporte de actividades de los contratistas del grupo de auditorias</t>
  </si>
  <si>
    <t>(No. De visitas administrativas realizadas / No. De Visitas administrativas programadas)*100</t>
  </si>
  <si>
    <t>No. De visitas administrativas realizadas</t>
  </si>
  <si>
    <t xml:space="preserve"> No. De Visitas administrativas programadas</t>
  </si>
  <si>
    <t>Es la cantidad de visitas administrativas ya sea de auditoria o de seguimiento que se realiza a las empresas prestadoras del servicio de transporte público; ya sea colectivo, individual o masivo.</t>
  </si>
  <si>
    <t>Es el número de visitas administrativas que se tiene programado realizar en el período de tiempo del reporte.</t>
  </si>
  <si>
    <t>ANGELICA PICO-ANALISIS/LUIS HUMBERTO GONZALEZ-INFORMACION</t>
  </si>
  <si>
    <t>ANGELICA PICO</t>
  </si>
  <si>
    <t>Formato de Anexo de Actividades</t>
  </si>
  <si>
    <t>CODIGO Y NOMBRE DEL PROYECTO DE INVERSIÓN O DEL POA SIN INVERSIÓN</t>
  </si>
  <si>
    <t>Sección No. 1: PROGRAMACION  VIGENCIA _2018</t>
  </si>
  <si>
    <t>Prog</t>
  </si>
  <si>
    <t>Ejec</t>
  </si>
  <si>
    <t>Trim  1</t>
  </si>
  <si>
    <t>Total</t>
  </si>
  <si>
    <t>Trim  2</t>
  </si>
  <si>
    <t>Trim  3</t>
  </si>
  <si>
    <t>Trim  4</t>
  </si>
  <si>
    <t>TOTAL AÑO</t>
  </si>
  <si>
    <t>Aportar 1 batería de herramientas metodológicas, estudios e investigaciones identificadas en el diagnóstico para dar cuenta de las necesidades de las área</t>
  </si>
  <si>
    <t>Batería para las herramientas metodológicas, estudios e investigaciones identificadas en el diagnóstico para dar cuenta de las necesidades de las áreas actualizada</t>
  </si>
  <si>
    <t>Brindar herramientas teórico-metodológicas que aporten soluciones eficaces a las problemáticas de los animales en el Distrito, y realizar la divulgación y la socialización de los avances científicos en protección y bienestar animal a través de semilleros y el establecimiento de convenios para el fomento de la investigación y la apropiación social del conocimiento.</t>
  </si>
  <si>
    <t>Batería de herramientas metodológicas, estudios e investigaciones Actualizadas / Batería de herramientas metodológicas, estudios e investigaciones Programadas * 100</t>
  </si>
  <si>
    <t>Numero de herramientas metodológicas, estudios e investigaciones Actualizadas</t>
  </si>
  <si>
    <t>Batería de herramientas metodológicas, estudios e investigaciones Actualizadas</t>
  </si>
  <si>
    <t>Batería de herramientas metodológicas, estudios e investigaciones Programadas</t>
  </si>
  <si>
    <t>Numero de herramientas metodológicas, estudios e investigaciones</t>
  </si>
  <si>
    <t>Numero de herramientas metodológicas, estudios e investigaciones programadas</t>
  </si>
  <si>
    <t>Documentos de Herramientas metodológicas, estudios e investigaciones programadas para el cumplimiento de la meta.
Para la lectura y el análisis del indicador, es necesario precisar que la magnitud programada mensualmente es una cifra definida con cuatro decimales.</t>
  </si>
  <si>
    <t>Documentos de Herramientas metodológicas, estudios e investigaciones que den soporte para cumplimiento de la meta.
Para la lectura y el análisis del indicador, es necesario precisar que la magnitud ejecutada mensualmente es una cifra definida con cuatro decimales.</t>
  </si>
  <si>
    <t>Convenios con instituciones educativas y organizaciones, ambas a nivel nacional e internacional realizados que den soporte para cumplimiento de la meta.
Para la lectura y el análisis del indicador, es necesario precisar que la magnitud ejecutada mensualmente es una cifra definida con cuatro decimales.</t>
  </si>
  <si>
    <t>Diagnósticos de necesidades de producción de investigación y gestión del conocimiento de la áreas institucionales que den soporte para cumplimiento de la meta.
Para la lectura y el análisis del indicador, es necesario precisar que la magnitud ejecutada mensualmente es una cifra definida con cuatro decimales.</t>
  </si>
  <si>
    <t>&lt;</t>
  </si>
  <si>
    <t>Subdirección de Cultura Ciudadana y Gestión del Conocimiento</t>
  </si>
  <si>
    <t>Como resultado de la actualización y mantenimiento de la batería de herramientas durante el periodo del informe se apoyó en la elaboración de material cartográfico tanto para la Subdirección de Cultura Ciudadana y Gestión del Conocimiento, como para el desarrollo de algunos de los productos de investigación en curso. Asimismo se adelantó la construcción de tableros de control que facilitan la gestión de información tanto para áreas como adopciones y urgencias como para las investigaciones en curso.
De tal manera, la meta presenta un cumplimiento del 100% teniendo en cuenta que es de tipo constante.</t>
  </si>
  <si>
    <t>Realizar diagnósticos de necesidades sobre los temas y productos de investigación y gestión del conocimiento de la áreas misionales y de apoyo de la entidad</t>
  </si>
  <si>
    <t>Numero de Diagnósticos</t>
  </si>
  <si>
    <t>Numero de Diagnósticos realizados</t>
  </si>
  <si>
    <t>Numero de Diagnósticos programados</t>
  </si>
  <si>
    <t>01/01/2024</t>
  </si>
  <si>
    <t>La meta es inferior teniendo en cuenta que se programa para un tiempo menor de ejecución y en cumplimiento de la meta cuatrienio.</t>
  </si>
  <si>
    <t>El Observatorio funciona como un repositorio de información cualitativa y cuantitativa para el seguimiento y evaluación de la Política Pública Distrital de Protección y Bienestar Animal 2014-2038, así como una instancia para la generación de línea base en aspectos en los cuales aún falta generar información relacionada con la fauna del Distrito. De igual forma, la política anota que se debe fomentar la investigación aplicada en temas relacionados con la protección y el bienestar animal.</t>
  </si>
  <si>
    <t>A pesar de la importancia de la implementación de acciones estratégicas para favorecer a los animales, muchos de los contenidos, investigación, y conocimiento en PYBA no tienen una incidencia directa en la argumentación de los tomadores de decisiones. Es así que el identificar los productos de investgación requeridos a través de una estrategia efectiva para hallar los vacíos de información, generan conocimiento de un uso eficiente, efectivo y de gran impacto.</t>
  </si>
  <si>
    <t>A través de la formación  y socialización de la investigación en protección y bienestar animal, se aporta en la transformación positiva de actitudes y representaciones sociales que las personas tienen hacia los animales. Además, se aporta en el mejoramiento de la atención y el cuidado a los animales a través de la aplicación de técnicas  comprobadas y aprobadas científicamente, y por medio de la realización de estudios en medicina veterinaria y zootecnia y de distintas áreas del saber (psicología, sociología, derecho, etc), sobre las problemáticas que afrontan actualmente los animales que habitan el Distrito, para ofrecer la solución más adecuada a sus necesidades. Finalmente, se aporta conocimiento, desde una perspectiva académica, sobre los animales que habitan en el Distrito Capital.</t>
  </si>
  <si>
    <t>El IDPYBA establece una interacción permanente con las redes y organizaciones que trabajan por la protección y el bienestar de los animales, trabaja de la mano con los consejos locales de participación ciudadana, realiza actividades de cultura ciudadana como jornadas de sensibilización, genera información a partir de encuestas y censos de animales de compañía en condición de calle, entre otros; de igual manera, la relación que ha establecido con universidades, redes y semilleros de investigación ofrece solidez a los procesos que se llevan a cabo en el marco de un observatorio dedicado al tema animal.</t>
  </si>
  <si>
    <t>El Observatorio tiene como objetivos brindar herramientas teórico-metodológicas que aporten soluciones eficaces a las problemáticas de los animales en el Distrito, y realizar la divulgación y la socialización de los avances científicos en protección y bienestar animal a través de semilleros y el establecimiento de convenios para el fomento de la investigación y la apropiación social del conocimiento.</t>
  </si>
  <si>
    <t>Las diferentes estrategias de divulgación, gestión, organización e incentivo para el conocimiento favorecen tanto a la toma de decisiones y la planificación de estrategias de largo aliento, como a la cultura ciudadana y la sacciones cotidianas día a día. Es así, que la batería de herramientas</t>
  </si>
  <si>
    <t>En enero de 2024, la meta avanzó en magnitud un 0,1618 conforme a la programación realizada para la vigencia 2024.
Se actualizo la herramienta de diagnostico de necesidades de gestion de conocimiento para el Instituto, diseñando asi las nuevas herramientas a implementar una vez se encuentren completos todos los equipos misionales, para de esta manera identificar riesgos de la gestión y vaciós de información, los cuales serán insumo para la priorización por parte del Comite de Investigación.</t>
  </si>
  <si>
    <t>En enero de 2024 la meta avanzó en magnitud 0,45 conforme a la programación realizada para la vigencia 2024.
Los reportes de los indicadores que dan cuenta del avance de la política pública facilitan la lectura por parte de la ciudadanía del avance en la gestión institucional en el marco de las metas trazadas por la política.
Para la actualización de los reportes de avance se ha establecido un conducto regular de solicitud de información, compilación, organización y actualización del reporte. Durante el periodo del informe se avanzó en consolidacion de la informacion para la creación de mapas, analisis de reportes de SEGPLAN y validación de avances cualitativos de los indicadores de la vigencia de 2023.</t>
  </si>
  <si>
    <t>En enero de 2024 la meta avanzó en magnitud 0,25 conforme a la programación realizada para la vigencia 2024.
La iniciativa de producto de investigacion para la vigencia se deriba, bien de una estrategia de identificación de vacíos de información, dando alcance a una de las iniciativas de investigacion en curso, con lo que se asegura la construcción y consolidación de conocimiento significativo tanto para el instituto como para la ciudad.</t>
  </si>
  <si>
    <t>En enero de 2024 la meta avanzó en magnitud un 0,35 conforme a la programación realizada para la vigencia 2024.
Los convenios constituyen una importante plataforma para el desarrollo y la gestión del conocimiento significativo, permitiendo ampliar el horizonte de conocimiento del Instituto. Como parte de los potenciales convenios examinados se ha evaluado la posibilidad de una participación conjunta junto con la Universidad Uniagraria para el fortalecimiento de los procesos de cualificacion de los diferentes grupos de investigacion y transferencia de información interinstitucionaltuto.</t>
  </si>
  <si>
    <t>En enero de 2024 la meta presento una magnitud ejecutada 3,00 conforme a la programación realizada para la vigencia 2024.
Las potenciales estrategias para la implementación de los semilleros de investigación se derivan como alcance a las estrategias previas seguidas para los semilleros, y la revisión de casos de éxito y oportunidades de mejora. Esto asegura la consolidación de una estrategia de conocimiento colectivo significativo tanto para el instituto como para la ciudad.</t>
  </si>
  <si>
    <t>Durante el periodo del informe se revisaron y actualizaron algunas de las herramientas que conforman la batería. Dentro de las herramientas actualizadas se encuentra el tablero de control para analizar las atenciones del Centro de Atención Jurídica, así como el reporte ciudadano de casos de afectación por ruidos fuertes y pólvora. 
La meta presenta un cumplimiento del 100% teniendo en cuenta que es de tipo constante.</t>
  </si>
  <si>
    <t>En enero de 2024 la meta presento una magnitud ejecutada 1,00 conforme a la programación realizada para la vigencia 2024.
La continuidad en la generación, mantenimiento y actualización de las diferentes estrategias de divulgación del conocimiento que constituyen la batería de herramientas permite fortalecer las mismas, consolidado así una estrategia efectíva para la gestión del conocimiento tanto al interior del Instituto como hacia la ciudadanía. La revisión adelantada durante el periodo del informe asegura dicha continuidad de la batería de herramientas</t>
  </si>
  <si>
    <t xml:space="preserve"> Profesional - Luis Alberto Arias Garzón</t>
  </si>
  <si>
    <t>Profesional - Luis Alberto Arias Garzón</t>
  </si>
  <si>
    <t>Subdirector de Cultura y Gestión del Conocimiento - Natalia Parra Osorio</t>
  </si>
  <si>
    <t xml:space="preserve">Con corte al 31 de enero de 2024 se avanzó en una magnitud ejecutada acumulada de 0,45 lo que corresponde a un avance acumulado del 22,50%.
Para el periodo del informe se avanzó en la gestión y compilación de la información necesaria para la actualización del primer (1) reporte de avance de indicadores, así como la preparación de los archivos utilizados para la actualización del reporte y georreferenciación de los servicios. </t>
  </si>
  <si>
    <t>Con corte a 31 de enero de 2024, la meta presenta una magnitud ejecutada acumulada de 0,25 lo que corresponde a un avance acumulado del 25,00%.
Durante el periodo del presente informe se adelantó un proceso de revisión y proyeccion del cronograma para la iniciativa de investigacion de la vigencia; identificando de manera preliminar la hoja de ruta para la elaboración del producto de investigación a ser desarrollado durante la vigencia.</t>
  </si>
  <si>
    <t>Con corte a 31 de enero de 2024 la meta presenta una magnitud ejecutada acumulada de 0,3529 es decir un avance acumulado del 35,29%.
Durante el periodo del presente informe se avanzó en la exploración de un potencial convenio con una universidad con sede principal en el distrito, donde se identificaron puntos en común y se establecieron una serie de acuerdos para la construcción de los compromisos y responsabilidades compartidas.</t>
  </si>
  <si>
    <t>Durante el periodo del informe se definieron los detalles metodológicos específicos para la ejecución de los semilleros de investigación, los periodos de convocatoria, la estrategia de inscripción y los detalles operativos de la apertura de la convocatoria; actividades que corresponden al proceso de reformulación de los tres semilleros de investigación. Esto da como resultado la especificación de los registros y las piezas de promoción para la inscripción a los semilleros.
De tal manera, la meta presenta un cumplimiento del 100% teniendo en cuenta que su anualización es constante.</t>
  </si>
  <si>
    <t>Con corte al 31 de enero de 2024, la meta presenta una magnitud ejecutada acumulada de 0,1618 lo que corresponde a un avance acumulado del 16,18%.
Durante el periodo del presente informe se adelantó en la actualización de la herramienta de diagnóstico de necesidades de gestión de conocimiento para el Instituto, alcanzando y definiendo claramente una ruta para el desarrollo del diagnostico para la vigencia 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</si>
</sst>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6">
    <numFmt numFmtId="164" formatCode="_ * #,##0.00_ ;_ * \-#,##0.00_ ;_ * \-??_ ;_ @_ "/>
    <numFmt numFmtId="165" formatCode="_-* #,##0.00&quot; $&quot;_-;\-* #,##0.00&quot; $&quot;_-;_-* \-??&quot; $&quot;_-;_-@_-"/>
    <numFmt numFmtId="166" formatCode="_(* #,##0.00_);_(* \(#,##0.00\);_(* \-??_);_(@_)"/>
    <numFmt numFmtId="167" formatCode="&quot;$ &quot;#,##0_);[Red]&quot;($ &quot;#,##0\)"/>
    <numFmt numFmtId="168" formatCode="_-* #,##0.00_-;\-* #,##0.00_-;_-* \-??_-;_-@_-"/>
    <numFmt numFmtId="169" formatCode="_-* #,##0.00\ _$_-;\-* #,##0.00\ _$_-;_-* \-??\ _$_-;_-@_-"/>
    <numFmt numFmtId="170" formatCode="_-* #,##0_-;\-* #,##0_-;_-* \-_-;_-@_-"/>
    <numFmt numFmtId="171" formatCode="_-* #,##0.00&quot; €&quot;_-;\-* #,##0.00&quot; €&quot;_-;_-* \-??&quot; €&quot;_-;_-@_-"/>
    <numFmt numFmtId="172" formatCode="_(&quot;$ &quot;* #,##0.00_);_(&quot;$ &quot;* \(#,##0.00\);_(&quot;$ &quot;* \-??_);_(@_)"/>
    <numFmt numFmtId="173" formatCode="_(* #,##0_);_(* \(#,##0\);_(* \-??_);_(@_)"/>
    <numFmt numFmtId="174" formatCode="_(* #,##0.00_);_(* \(#,##0.00\);_(* \-_);_(@_)"/>
    <numFmt numFmtId="175" formatCode="0.0%"/>
    <numFmt numFmtId="176" formatCode="dd/mm/yyyy"/>
    <numFmt numFmtId="177" formatCode="_(* #,##0_);_(* \(#,##0\);_(* \-_);_(@_)"/>
    <numFmt numFmtId="178" formatCode="0.0000"/>
    <numFmt numFmtId="179" formatCode="#,##0.0000"/>
  </numFmts>
  <fonts count="71" x14ac:knownFonts="1">
    <font>
      <sz val="11"/>
      <color rgb="FF000000"/>
      <name val="Calibri"/>
      <family val="2"/>
      <charset val="1"/>
    </font>
    <font>
      <sz val="11"/>
      <color rgb="FFFFFFFF"/>
      <name val="Calibri"/>
      <family val="2"/>
      <charset val="1"/>
    </font>
    <font>
      <sz val="11"/>
      <color rgb="FF008000"/>
      <name val="Calibri"/>
      <family val="2"/>
      <charset val="1"/>
    </font>
    <font>
      <sz val="11"/>
      <color rgb="FF006100"/>
      <name val="Calibri"/>
      <family val="2"/>
      <charset val="1"/>
    </font>
    <font>
      <b/>
      <sz val="11"/>
      <color rgb="FFFFFFFF"/>
      <name val="Calibri"/>
      <family val="2"/>
      <charset val="1"/>
    </font>
    <font>
      <sz val="11"/>
      <color rgb="FFFF9900"/>
      <name val="Calibri"/>
      <family val="2"/>
      <charset val="1"/>
    </font>
    <font>
      <sz val="11"/>
      <color rgb="FFFA7D00"/>
      <name val="Calibri"/>
      <family val="2"/>
      <charset val="1"/>
    </font>
    <font>
      <b/>
      <sz val="11"/>
      <color rgb="FFFF9900"/>
      <name val="Calibri"/>
      <family val="2"/>
      <charset val="1"/>
    </font>
    <font>
      <b/>
      <sz val="11"/>
      <color rgb="FFFA7D00"/>
      <name val="Calibri"/>
      <family val="2"/>
      <charset val="1"/>
    </font>
    <font>
      <b/>
      <sz val="11"/>
      <color rgb="FF003366"/>
      <name val="Calibri"/>
      <family val="2"/>
      <charset val="1"/>
    </font>
    <font>
      <b/>
      <sz val="11"/>
      <color rgb="FF1F497D"/>
      <name val="Calibri"/>
      <family val="2"/>
      <charset val="1"/>
    </font>
    <font>
      <sz val="11"/>
      <color rgb="FF333399"/>
      <name val="Calibri"/>
      <family val="2"/>
      <charset val="1"/>
    </font>
    <font>
      <sz val="11"/>
      <color rgb="FF3F3F76"/>
      <name val="Calibri"/>
      <family val="2"/>
      <charset val="1"/>
    </font>
    <font>
      <u/>
      <sz val="7"/>
      <color rgb="FF0000FF"/>
      <name val="Arial"/>
      <family val="2"/>
      <charset val="1"/>
    </font>
    <font>
      <u/>
      <sz val="10"/>
      <color rgb="FF0000FF"/>
      <name val="Arial"/>
      <family val="2"/>
      <charset val="1"/>
    </font>
    <font>
      <sz val="11"/>
      <color rgb="FF800080"/>
      <name val="Calibri"/>
      <family val="2"/>
      <charset val="1"/>
    </font>
    <font>
      <sz val="11"/>
      <color rgb="FF9C0006"/>
      <name val="Calibri"/>
      <family val="2"/>
      <charset val="1"/>
    </font>
    <font>
      <sz val="11"/>
      <color rgb="FF993300"/>
      <name val="Calibri"/>
      <family val="2"/>
      <charset val="1"/>
    </font>
    <font>
      <sz val="10"/>
      <name val="Arial"/>
      <family val="2"/>
      <charset val="1"/>
    </font>
    <font>
      <sz val="9"/>
      <name val="Arial"/>
      <family val="2"/>
      <charset val="1"/>
    </font>
    <font>
      <b/>
      <sz val="11"/>
      <color rgb="FF333333"/>
      <name val="Calibri"/>
      <family val="2"/>
      <charset val="1"/>
    </font>
    <font>
      <b/>
      <sz val="11"/>
      <color rgb="FF3F3F3F"/>
      <name val="Calibri"/>
      <family val="2"/>
      <charset val="1"/>
    </font>
    <font>
      <sz val="11"/>
      <color rgb="FFFF0000"/>
      <name val="Calibri"/>
      <family val="2"/>
      <charset val="1"/>
    </font>
    <font>
      <i/>
      <sz val="11"/>
      <color rgb="FF808080"/>
      <name val="Calibri"/>
      <family val="2"/>
      <charset val="1"/>
    </font>
    <font>
      <i/>
      <sz val="11"/>
      <color rgb="FF7F7F7F"/>
      <name val="Calibri"/>
      <family val="2"/>
      <charset val="1"/>
    </font>
    <font>
      <b/>
      <sz val="11"/>
      <color rgb="FF000000"/>
      <name val="Calibri"/>
      <family val="2"/>
      <charset val="1"/>
    </font>
    <font>
      <b/>
      <sz val="15"/>
      <color rgb="FF003366"/>
      <name val="Calibri"/>
      <family val="2"/>
      <charset val="1"/>
    </font>
    <font>
      <b/>
      <sz val="15"/>
      <color rgb="FF1F497D"/>
      <name val="Calibri"/>
      <family val="2"/>
      <charset val="1"/>
    </font>
    <font>
      <b/>
      <sz val="18"/>
      <color rgb="FF003366"/>
      <name val="Cambria"/>
      <family val="2"/>
      <charset val="1"/>
    </font>
    <font>
      <b/>
      <sz val="18"/>
      <color rgb="FF1F497D"/>
      <name val="Cambria"/>
      <family val="2"/>
      <charset val="1"/>
    </font>
    <font>
      <b/>
      <sz val="13"/>
      <color rgb="FF003366"/>
      <name val="Calibri"/>
      <family val="2"/>
      <charset val="1"/>
    </font>
    <font>
      <b/>
      <sz val="13"/>
      <color rgb="FF1F497D"/>
      <name val="Calibri"/>
      <family val="2"/>
      <charset val="1"/>
    </font>
    <font>
      <sz val="12"/>
      <color rgb="FF000000"/>
      <name val="Calibri"/>
      <family val="2"/>
      <charset val="1"/>
    </font>
    <font>
      <b/>
      <sz val="12"/>
      <color rgb="FF000000"/>
      <name val="Arial"/>
      <family val="2"/>
      <charset val="1"/>
    </font>
    <font>
      <sz val="12"/>
      <name val="Arial"/>
      <family val="2"/>
      <charset val="1"/>
    </font>
    <font>
      <b/>
      <sz val="12"/>
      <color rgb="FF000000"/>
      <name val="Calibri"/>
      <family val="2"/>
      <charset val="1"/>
    </font>
    <font>
      <b/>
      <sz val="12"/>
      <name val="Arial"/>
      <family val="2"/>
      <charset val="1"/>
    </font>
    <font>
      <b/>
      <sz val="9"/>
      <name val="Arial"/>
      <family val="2"/>
      <charset val="1"/>
    </font>
    <font>
      <sz val="9"/>
      <color rgb="FF000000"/>
      <name val="Calibri"/>
      <family val="2"/>
      <charset val="1"/>
    </font>
    <font>
      <b/>
      <sz val="11"/>
      <name val="Arial"/>
      <family val="2"/>
      <charset val="1"/>
    </font>
    <font>
      <b/>
      <sz val="10"/>
      <name val="Arial"/>
      <family val="2"/>
      <charset val="1"/>
    </font>
    <font>
      <sz val="12"/>
      <color rgb="FF000000"/>
      <name val="Arial"/>
      <family val="2"/>
      <charset val="1"/>
    </font>
    <font>
      <sz val="10"/>
      <color rgb="FF000000"/>
      <name val="Arial"/>
      <family val="2"/>
      <charset val="1"/>
    </font>
    <font>
      <b/>
      <sz val="10"/>
      <color rgb="FF000000"/>
      <name val="Arial"/>
      <family val="2"/>
      <charset val="1"/>
    </font>
    <font>
      <sz val="9"/>
      <color rgb="FF000000"/>
      <name val="Arial"/>
      <family val="2"/>
      <charset val="1"/>
    </font>
    <font>
      <b/>
      <sz val="11"/>
      <color rgb="FF000000"/>
      <name val="Arial"/>
      <family val="2"/>
      <charset val="1"/>
    </font>
    <font>
      <sz val="9"/>
      <color rgb="FFA6A6A6"/>
      <name val="Arial"/>
      <family val="2"/>
      <charset val="1"/>
    </font>
    <font>
      <sz val="9"/>
      <color rgb="FFD9D9D9"/>
      <name val="Arial"/>
      <family val="2"/>
      <charset val="1"/>
    </font>
    <font>
      <sz val="11"/>
      <name val="Arial"/>
      <family val="2"/>
      <charset val="1"/>
    </font>
    <font>
      <u/>
      <sz val="9"/>
      <name val="Arial"/>
      <family val="2"/>
      <charset val="1"/>
    </font>
    <font>
      <u/>
      <sz val="11"/>
      <name val="Arial"/>
      <family val="2"/>
      <charset val="1"/>
    </font>
    <font>
      <sz val="9"/>
      <color rgb="FFBFBFBF"/>
      <name val="Arial"/>
      <family val="2"/>
      <charset val="1"/>
    </font>
    <font>
      <b/>
      <sz val="9"/>
      <color rgb="FF000000"/>
      <name val="Arial"/>
      <family val="2"/>
      <charset val="1"/>
    </font>
    <font>
      <b/>
      <sz val="11"/>
      <color rgb="FFFFFFFF"/>
      <name val="Arial"/>
      <family val="2"/>
      <charset val="1"/>
    </font>
    <font>
      <sz val="9"/>
      <color rgb="FF4F81BD"/>
      <name val="Arial"/>
      <family val="2"/>
      <charset val="1"/>
    </font>
    <font>
      <b/>
      <sz val="9"/>
      <color rgb="FF4F81BD"/>
      <name val="Arial"/>
      <family val="2"/>
      <charset val="1"/>
    </font>
    <font>
      <sz val="11"/>
      <color rgb="FFFFFFFF"/>
      <name val="Arial"/>
      <family val="2"/>
      <charset val="1"/>
    </font>
    <font>
      <sz val="11"/>
      <color rgb="FF000000"/>
      <name val="Arial"/>
      <family val="2"/>
      <charset val="1"/>
    </font>
    <font>
      <sz val="10"/>
      <color rgb="FFFF0000"/>
      <name val="Arial"/>
      <family val="2"/>
      <charset val="1"/>
    </font>
    <font>
      <sz val="7"/>
      <color rgb="FF000000"/>
      <name val="Arial"/>
      <family val="2"/>
      <charset val="1"/>
    </font>
    <font>
      <b/>
      <sz val="11"/>
      <color rgb="FF10243E"/>
      <name val="Calibri"/>
      <family val="2"/>
      <charset val="1"/>
    </font>
    <font>
      <b/>
      <sz val="7.5"/>
      <color rgb="FF000000"/>
      <name val="Arial"/>
      <family val="2"/>
      <charset val="1"/>
    </font>
    <font>
      <sz val="9"/>
      <color rgb="FF000000"/>
      <name val="Tahoma"/>
      <family val="2"/>
      <charset val="1"/>
    </font>
    <font>
      <sz val="11"/>
      <color rgb="FF000000"/>
      <name val="Calibri"/>
      <family val="2"/>
      <charset val="1"/>
    </font>
    <font>
      <sz val="10"/>
      <color rgb="FFFF0000"/>
      <name val="Arial"/>
      <family val="2"/>
    </font>
    <font>
      <sz val="11"/>
      <color rgb="FFFF0000"/>
      <name val="Arial"/>
      <family val="2"/>
      <charset val="1"/>
    </font>
    <font>
      <sz val="9"/>
      <color theme="1"/>
      <name val="Arial"/>
      <family val="2"/>
    </font>
    <font>
      <b/>
      <sz val="9"/>
      <color rgb="FF000000"/>
      <name val="Arial"/>
      <family val="2"/>
    </font>
    <font>
      <b/>
      <sz val="9"/>
      <name val="Arial"/>
      <family val="2"/>
    </font>
    <font>
      <sz val="9"/>
      <color rgb="FF000000"/>
      <name val="Arial"/>
      <family val="2"/>
    </font>
    <font>
      <sz val="9"/>
      <color theme="1"/>
      <name val="Arial"/>
      <family val="2"/>
      <charset val="1"/>
    </font>
  </fonts>
  <fills count="45">
    <fill>
      <patternFill patternType="none"/>
    </fill>
    <fill>
      <patternFill patternType="gray125"/>
    </fill>
    <fill>
      <patternFill patternType="solid">
        <fgColor rgb="FFCCCCFF"/>
        <bgColor rgb="FFC6D9F1"/>
      </patternFill>
    </fill>
    <fill>
      <patternFill patternType="solid">
        <fgColor rgb="FFFF99CC"/>
        <bgColor rgb="FFD99694"/>
      </patternFill>
    </fill>
    <fill>
      <patternFill patternType="solid">
        <fgColor rgb="FFCCFFCC"/>
        <bgColor rgb="FFC6EFCE"/>
      </patternFill>
    </fill>
    <fill>
      <patternFill patternType="solid">
        <fgColor rgb="FFCC99FF"/>
        <bgColor rgb="FFFF99CC"/>
      </patternFill>
    </fill>
    <fill>
      <patternFill patternType="solid">
        <fgColor rgb="FFCCFFFF"/>
        <bgColor rgb="FFDBEDF4"/>
      </patternFill>
    </fill>
    <fill>
      <patternFill patternType="solid">
        <fgColor rgb="FFDBEDF4"/>
        <bgColor rgb="FFDDE9EE"/>
      </patternFill>
    </fill>
    <fill>
      <patternFill patternType="solid">
        <fgColor rgb="FFFFCC99"/>
        <bgColor rgb="FFFCD5B5"/>
      </patternFill>
    </fill>
    <fill>
      <patternFill patternType="solid">
        <fgColor rgb="FFFDEADA"/>
        <bgColor rgb="FFF8EEE6"/>
      </patternFill>
    </fill>
    <fill>
      <patternFill patternType="solid">
        <fgColor rgb="FF99CCFF"/>
        <bgColor rgb="FF93CDDD"/>
      </patternFill>
    </fill>
    <fill>
      <patternFill patternType="solid">
        <fgColor rgb="FFB9CDE5"/>
        <bgColor rgb="FFC6D9F1"/>
      </patternFill>
    </fill>
    <fill>
      <patternFill patternType="solid">
        <fgColor rgb="FFFF8080"/>
        <bgColor rgb="FFD99694"/>
      </patternFill>
    </fill>
    <fill>
      <patternFill patternType="solid">
        <fgColor rgb="FFE6B9B8"/>
        <bgColor rgb="FFFFC7CE"/>
      </patternFill>
    </fill>
    <fill>
      <patternFill patternType="solid">
        <fgColor rgb="FF00FF00"/>
        <bgColor rgb="FF33CCCC"/>
      </patternFill>
    </fill>
    <fill>
      <patternFill patternType="solid">
        <fgColor rgb="FFCCC1DA"/>
        <bgColor rgb="FFC0C0C0"/>
      </patternFill>
    </fill>
    <fill>
      <patternFill patternType="solid">
        <fgColor rgb="FFB7DEE8"/>
        <bgColor rgb="FFC6D9F1"/>
      </patternFill>
    </fill>
    <fill>
      <patternFill patternType="solid">
        <fgColor rgb="FFFFCC00"/>
        <bgColor rgb="FFFFFF00"/>
      </patternFill>
    </fill>
    <fill>
      <patternFill patternType="solid">
        <fgColor rgb="FFFCD5B5"/>
        <bgColor rgb="FFFFCC99"/>
      </patternFill>
    </fill>
    <fill>
      <patternFill patternType="solid">
        <fgColor rgb="FF0066CC"/>
        <bgColor rgb="FF4E81BD"/>
      </patternFill>
    </fill>
    <fill>
      <patternFill patternType="solid">
        <fgColor rgb="FF96B5D8"/>
        <bgColor rgb="FF93CDDD"/>
      </patternFill>
    </fill>
    <fill>
      <patternFill patternType="solid">
        <fgColor rgb="FFD99694"/>
        <bgColor rgb="FFFF8080"/>
      </patternFill>
    </fill>
    <fill>
      <patternFill patternType="solid">
        <fgColor rgb="FF80004E"/>
        <bgColor rgb="FF3A3D3E"/>
      </patternFill>
    </fill>
    <fill>
      <patternFill patternType="solid">
        <fgColor rgb="FF33CCCC"/>
        <bgColor rgb="FF00C6FD"/>
      </patternFill>
    </fill>
    <fill>
      <patternFill patternType="solid">
        <fgColor rgb="FF93CDDD"/>
        <bgColor rgb="FF99CCFF"/>
      </patternFill>
    </fill>
    <fill>
      <patternFill patternType="solid">
        <fgColor rgb="FFFF9600"/>
        <bgColor rgb="FFF37203"/>
      </patternFill>
    </fill>
    <fill>
      <patternFill patternType="solid">
        <fgColor rgb="FFC6EFCE"/>
        <bgColor rgb="FFCCFFCC"/>
      </patternFill>
    </fill>
    <fill>
      <patternFill patternType="solid">
        <fgColor rgb="FF969696"/>
        <bgColor rgb="FFA5A5A5"/>
      </patternFill>
    </fill>
    <fill>
      <patternFill patternType="solid">
        <fgColor rgb="FFA5A5A5"/>
        <bgColor rgb="FFB2B2B2"/>
      </patternFill>
    </fill>
    <fill>
      <patternFill patternType="solid">
        <fgColor rgb="FFC0C0C0"/>
        <bgColor rgb="FFCCC1DA"/>
      </patternFill>
    </fill>
    <fill>
      <patternFill patternType="solid">
        <fgColor rgb="FFF2F2F2"/>
        <bgColor rgb="FFF8EEE6"/>
      </patternFill>
    </fill>
    <fill>
      <patternFill patternType="solid">
        <fgColor rgb="FFFFC7CE"/>
        <bgColor rgb="FFFCD5B5"/>
      </patternFill>
    </fill>
    <fill>
      <patternFill patternType="solid">
        <fgColor rgb="FFFFFF99"/>
        <bgColor rgb="FFFFFFCC"/>
      </patternFill>
    </fill>
    <fill>
      <patternFill patternType="solid">
        <fgColor rgb="FFFFFFCC"/>
        <bgColor rgb="FFF8EEE6"/>
      </patternFill>
    </fill>
    <fill>
      <patternFill patternType="solid">
        <fgColor rgb="FF29358B"/>
        <bgColor rgb="FF00356D"/>
      </patternFill>
    </fill>
    <fill>
      <patternFill patternType="solid">
        <fgColor rgb="FFFFFFFF"/>
        <bgColor rgb="FFF2F2F2"/>
      </patternFill>
    </fill>
    <fill>
      <patternFill patternType="solid">
        <fgColor rgb="FF00C6FD"/>
        <bgColor rgb="FF33CCCC"/>
      </patternFill>
    </fill>
    <fill>
      <patternFill patternType="solid">
        <fgColor rgb="FFDDE9EE"/>
        <bgColor rgb="FFDBEDF4"/>
      </patternFill>
    </fill>
    <fill>
      <patternFill patternType="solid">
        <fgColor rgb="FFE7DDD4"/>
        <bgColor rgb="FFE0E0DF"/>
      </patternFill>
    </fill>
    <fill>
      <patternFill patternType="solid">
        <fgColor rgb="FFF8EEE6"/>
        <bgColor rgb="FFFDEADA"/>
      </patternFill>
    </fill>
    <fill>
      <patternFill patternType="solid">
        <fgColor rgb="FFC6D9F1"/>
        <bgColor rgb="FFB7DEE8"/>
      </patternFill>
    </fill>
    <fill>
      <patternFill patternType="solid">
        <fgColor rgb="FF2A3436"/>
        <bgColor rgb="FF3A3D3E"/>
      </patternFill>
    </fill>
    <fill>
      <patternFill patternType="solid">
        <fgColor rgb="FFC3D69B"/>
        <bgColor rgb="FFC0C0C0"/>
      </patternFill>
    </fill>
    <fill>
      <patternFill patternType="solid">
        <fgColor rgb="FFE0E0DF"/>
        <bgColor rgb="FFE7DDD4"/>
      </patternFill>
    </fill>
    <fill>
      <patternFill patternType="solid">
        <fgColor rgb="FFFFFF00"/>
        <bgColor rgb="FFFFCC00"/>
      </patternFill>
    </fill>
  </fills>
  <borders count="44">
    <border>
      <left/>
      <right/>
      <top/>
      <bottom/>
      <diagonal/>
    </border>
    <border>
      <left style="double">
        <color rgb="FF132B3A"/>
      </left>
      <right style="double">
        <color rgb="FF132B3A"/>
      </right>
      <top style="double">
        <color rgb="FF132B3A"/>
      </top>
      <bottom style="double">
        <color rgb="FF132B3A"/>
      </bottom>
      <diagonal/>
    </border>
    <border>
      <left style="double">
        <color rgb="FF3A3D3E"/>
      </left>
      <right style="double">
        <color rgb="FF3A3D3E"/>
      </right>
      <top style="double">
        <color rgb="FF3A3D3E"/>
      </top>
      <bottom style="double">
        <color rgb="FF3A3D3E"/>
      </bottom>
      <diagonal/>
    </border>
    <border>
      <left/>
      <right/>
      <top/>
      <bottom style="double">
        <color rgb="FFFF9600"/>
      </bottom>
      <diagonal/>
    </border>
    <border>
      <left/>
      <right/>
      <top/>
      <bottom style="double">
        <color rgb="FFF23D0A"/>
      </bottom>
      <diagonal/>
    </border>
    <border>
      <left style="thin">
        <color rgb="FF828282"/>
      </left>
      <right style="thin">
        <color rgb="FF828282"/>
      </right>
      <top style="thin">
        <color rgb="FF828282"/>
      </top>
      <bottom style="thin">
        <color rgb="FF828282"/>
      </bottom>
      <diagonal/>
    </border>
    <border>
      <left style="thin">
        <color rgb="FF7F7F7F"/>
      </left>
      <right style="thin">
        <color rgb="FF7F7F7F"/>
      </right>
      <top style="thin">
        <color rgb="FF7F7F7F"/>
      </top>
      <bottom style="thin">
        <color rgb="FF7F7F7F"/>
      </bottom>
      <diagonal/>
    </border>
    <border>
      <left style="thin">
        <color rgb="FFC0C0C0"/>
      </left>
      <right style="thin">
        <color rgb="FFC0C0C0"/>
      </right>
      <top style="thin">
        <color rgb="FFC0C0C0"/>
      </top>
      <bottom style="thin">
        <color rgb="FFC0C0C0"/>
      </bottom>
      <diagonal/>
    </border>
    <border>
      <left style="thin">
        <color rgb="FFB2B2B2"/>
      </left>
      <right style="thin">
        <color rgb="FFB2B2B2"/>
      </right>
      <top style="thin">
        <color rgb="FFB2B2B2"/>
      </top>
      <bottom style="thin">
        <color rgb="FFB2B2B2"/>
      </bottom>
      <diagonal/>
    </border>
    <border>
      <left style="thin">
        <color rgb="FF132B3A"/>
      </left>
      <right style="thin">
        <color rgb="FF132B3A"/>
      </right>
      <top style="thin">
        <color rgb="FF132B3A"/>
      </top>
      <bottom style="thin">
        <color rgb="FF132B3A"/>
      </bottom>
      <diagonal/>
    </border>
    <border>
      <left style="thin">
        <color rgb="FF3A3D3E"/>
      </left>
      <right style="thin">
        <color rgb="FF3A3D3E"/>
      </right>
      <top style="thin">
        <color rgb="FF3A3D3E"/>
      </top>
      <bottom style="thin">
        <color rgb="FF3A3D3E"/>
      </bottom>
      <diagonal/>
    </border>
    <border>
      <left/>
      <right/>
      <top style="thin">
        <color rgb="FF29358B"/>
      </top>
      <bottom style="double">
        <color rgb="FF29358B"/>
      </bottom>
      <diagonal/>
    </border>
    <border>
      <left/>
      <right/>
      <top/>
      <bottom style="thick">
        <color rgb="FF29358B"/>
      </bottom>
      <diagonal/>
    </border>
    <border>
      <left/>
      <right/>
      <top/>
      <bottom style="thick">
        <color rgb="FF4E81BD"/>
      </bottom>
      <diagonal/>
    </border>
    <border>
      <left/>
      <right/>
      <top/>
      <bottom style="thick">
        <color rgb="FFC0C0C0"/>
      </bottom>
      <diagonal/>
    </border>
    <border>
      <left/>
      <right/>
      <top/>
      <bottom style="thick">
        <color rgb="FF96B5D8"/>
      </bottom>
      <diagonal/>
    </border>
    <border>
      <left/>
      <right/>
      <top/>
      <bottom style="medium">
        <color rgb="FF0066CC"/>
      </bottom>
      <diagonal/>
    </border>
    <border>
      <left/>
      <right/>
      <top/>
      <bottom style="medium">
        <color rgb="FF96B5D8"/>
      </bottom>
      <diagonal/>
    </border>
    <border>
      <left style="thin">
        <color auto="1"/>
      </left>
      <right style="thin">
        <color auto="1"/>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top style="thin">
        <color auto="1"/>
      </top>
      <bottom style="thin">
        <color auto="1"/>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medium">
        <color auto="1"/>
      </left>
      <right style="medium">
        <color auto="1"/>
      </right>
      <top/>
      <bottom/>
      <diagonal/>
    </border>
    <border>
      <left style="medium">
        <color auto="1"/>
      </left>
      <right style="medium">
        <color auto="1"/>
      </right>
      <top style="thin">
        <color auto="1"/>
      </top>
      <bottom/>
      <diagonal/>
    </border>
    <border>
      <left style="medium">
        <color auto="1"/>
      </left>
      <right style="medium">
        <color auto="1"/>
      </right>
      <top style="thin">
        <color auto="1"/>
      </top>
      <bottom style="thin">
        <color auto="1"/>
      </bottom>
      <diagonal/>
    </border>
    <border>
      <left style="medium">
        <color auto="1"/>
      </left>
      <right style="thin">
        <color auto="1"/>
      </right>
      <top/>
      <bottom style="thin">
        <color auto="1"/>
      </bottom>
      <diagonal/>
    </border>
    <border>
      <left style="thin">
        <color auto="1"/>
      </left>
      <right style="thin">
        <color auto="1"/>
      </right>
      <top/>
      <bottom style="thin">
        <color auto="1"/>
      </bottom>
      <diagonal/>
    </border>
    <border>
      <left style="thin">
        <color auto="1"/>
      </left>
      <right style="medium">
        <color auto="1"/>
      </right>
      <top style="thin">
        <color auto="1"/>
      </top>
      <bottom style="thin">
        <color auto="1"/>
      </bottom>
      <diagonal/>
    </border>
    <border>
      <left style="medium">
        <color auto="1"/>
      </left>
      <right style="thin">
        <color auto="1"/>
      </right>
      <top style="thin">
        <color auto="1"/>
      </top>
      <bottom style="thin">
        <color auto="1"/>
      </bottom>
      <diagonal/>
    </border>
    <border>
      <left style="medium">
        <color auto="1"/>
      </left>
      <right style="thin">
        <color auto="1"/>
      </right>
      <top style="thin">
        <color auto="1"/>
      </top>
      <bottom/>
      <diagonal/>
    </border>
    <border>
      <left style="thin">
        <color auto="1"/>
      </left>
      <right style="thin">
        <color auto="1"/>
      </right>
      <top style="thin">
        <color auto="1"/>
      </top>
      <bottom style="medium">
        <color auto="1"/>
      </bottom>
      <diagonal/>
    </border>
    <border>
      <left style="thin">
        <color auto="1"/>
      </left>
      <right style="medium">
        <color auto="1"/>
      </right>
      <top style="thin">
        <color auto="1"/>
      </top>
      <bottom style="medium">
        <color auto="1"/>
      </bottom>
      <diagonal/>
    </border>
    <border>
      <left style="medium">
        <color auto="1"/>
      </left>
      <right style="thin">
        <color auto="1"/>
      </right>
      <top style="thin">
        <color auto="1"/>
      </top>
      <bottom style="medium">
        <color auto="1"/>
      </bottom>
      <diagonal/>
    </border>
    <border>
      <left style="medium">
        <color auto="1"/>
      </left>
      <right style="medium">
        <color auto="1"/>
      </right>
      <top style="medium">
        <color auto="1"/>
      </top>
      <bottom style="medium">
        <color auto="1"/>
      </bottom>
      <diagonal/>
    </border>
    <border>
      <left style="medium">
        <color auto="1"/>
      </left>
      <right/>
      <top style="medium">
        <color auto="1"/>
      </top>
      <bottom style="medium">
        <color auto="1"/>
      </bottom>
      <diagonal/>
    </border>
    <border>
      <left style="thin">
        <color auto="1"/>
      </left>
      <right/>
      <top/>
      <bottom style="thin">
        <color auto="1"/>
      </bottom>
      <diagonal/>
    </border>
    <border>
      <left style="thin">
        <color auto="1"/>
      </left>
      <right style="thin">
        <color auto="1"/>
      </right>
      <top/>
      <bottom/>
      <diagonal/>
    </border>
    <border>
      <left style="thin">
        <color auto="1"/>
      </left>
      <right/>
      <top style="thin">
        <color auto="1"/>
      </top>
      <bottom/>
      <diagonal/>
    </border>
    <border>
      <left/>
      <right style="medium">
        <color auto="1"/>
      </right>
      <top style="thin">
        <color auto="1"/>
      </top>
      <bottom style="thin">
        <color auto="1"/>
      </bottom>
      <diagonal/>
    </border>
    <border>
      <left style="medium">
        <color auto="1"/>
      </left>
      <right/>
      <top/>
      <bottom/>
      <diagonal/>
    </border>
    <border>
      <left/>
      <right/>
      <top style="thin">
        <color auto="1"/>
      </top>
      <bottom style="thin">
        <color auto="1"/>
      </bottom>
      <diagonal/>
    </border>
  </borders>
  <cellStyleXfs count="1759">
    <xf numFmtId="0" fontId="0" fillId="0" borderId="0"/>
    <xf numFmtId="166" fontId="63" fillId="0" borderId="0"/>
    <xf numFmtId="9" fontId="63" fillId="0" borderId="0"/>
    <xf numFmtId="0" fontId="63" fillId="2" borderId="0"/>
    <xf numFmtId="0" fontId="63" fillId="2" borderId="0"/>
    <xf numFmtId="0" fontId="63" fillId="2" borderId="0"/>
    <xf numFmtId="0" fontId="63" fillId="2" borderId="0"/>
    <xf numFmtId="0" fontId="63" fillId="2" borderId="0"/>
    <xf numFmtId="0" fontId="63" fillId="2" borderId="0"/>
    <xf numFmtId="0" fontId="63" fillId="2" borderId="0"/>
    <xf numFmtId="0" fontId="63" fillId="2" borderId="0"/>
    <xf numFmtId="0" fontId="63" fillId="2" borderId="0"/>
    <xf numFmtId="0" fontId="63" fillId="2" borderId="0"/>
    <xf numFmtId="0" fontId="63" fillId="2" borderId="0"/>
    <xf numFmtId="0" fontId="63" fillId="2" borderId="0"/>
    <xf numFmtId="0" fontId="63" fillId="2" borderId="0"/>
    <xf numFmtId="0" fontId="63" fillId="2" borderId="0"/>
    <xf numFmtId="0" fontId="63" fillId="2" borderId="0"/>
    <xf numFmtId="0" fontId="63" fillId="2" borderId="0"/>
    <xf numFmtId="0" fontId="63" fillId="2" borderId="0"/>
    <xf numFmtId="0" fontId="63" fillId="2" borderId="0"/>
    <xf numFmtId="0" fontId="63" fillId="2" borderId="0"/>
    <xf numFmtId="0" fontId="63" fillId="2" borderId="0"/>
    <xf numFmtId="0" fontId="63" fillId="2" borderId="0"/>
    <xf numFmtId="0" fontId="63" fillId="2" borderId="0"/>
    <xf numFmtId="0" fontId="63" fillId="2" borderId="0"/>
    <xf numFmtId="0" fontId="63" fillId="2" borderId="0"/>
    <xf numFmtId="0" fontId="63" fillId="2" borderId="0"/>
    <xf numFmtId="0" fontId="63" fillId="2" borderId="0"/>
    <xf numFmtId="0" fontId="63" fillId="2" borderId="0"/>
    <xf numFmtId="0" fontId="63" fillId="2" borderId="0"/>
    <xf numFmtId="0" fontId="63" fillId="2" borderId="0"/>
    <xf numFmtId="0" fontId="63" fillId="2" borderId="0"/>
    <xf numFmtId="0" fontId="63" fillId="2" borderId="0"/>
    <xf numFmtId="0" fontId="63" fillId="2" borderId="0"/>
    <xf numFmtId="0" fontId="63" fillId="2" borderId="0"/>
    <xf numFmtId="0" fontId="63" fillId="2" borderId="0"/>
    <xf numFmtId="0" fontId="63" fillId="2" borderId="0"/>
    <xf numFmtId="0" fontId="63" fillId="2" borderId="0"/>
    <xf numFmtId="0" fontId="63" fillId="2" borderId="0"/>
    <xf numFmtId="0" fontId="63" fillId="2" borderId="0"/>
    <xf numFmtId="0" fontId="63" fillId="2" borderId="0"/>
    <xf numFmtId="0" fontId="63" fillId="2" borderId="0"/>
    <xf numFmtId="0" fontId="63" fillId="3" borderId="0"/>
    <xf numFmtId="0" fontId="63" fillId="3" borderId="0"/>
    <xf numFmtId="0" fontId="63" fillId="3" borderId="0"/>
    <xf numFmtId="0" fontId="63" fillId="3" borderId="0"/>
    <xf numFmtId="0" fontId="63" fillId="3" borderId="0"/>
    <xf numFmtId="0" fontId="63" fillId="3" borderId="0"/>
    <xf numFmtId="0" fontId="63" fillId="3" borderId="0"/>
    <xf numFmtId="0" fontId="63" fillId="3" borderId="0"/>
    <xf numFmtId="0" fontId="63" fillId="3" borderId="0"/>
    <xf numFmtId="0" fontId="63" fillId="3" borderId="0"/>
    <xf numFmtId="0" fontId="63" fillId="3" borderId="0"/>
    <xf numFmtId="0" fontId="63" fillId="3" borderId="0"/>
    <xf numFmtId="0" fontId="63" fillId="3" borderId="0"/>
    <xf numFmtId="0" fontId="63" fillId="3" borderId="0"/>
    <xf numFmtId="0" fontId="63" fillId="3" borderId="0"/>
    <xf numFmtId="0" fontId="63" fillId="3" borderId="0"/>
    <xf numFmtId="0" fontId="63" fillId="3" borderId="0"/>
    <xf numFmtId="0" fontId="63" fillId="3" borderId="0"/>
    <xf numFmtId="0" fontId="63" fillId="3" borderId="0"/>
    <xf numFmtId="0" fontId="63" fillId="3" borderId="0"/>
    <xf numFmtId="0" fontId="63" fillId="3" borderId="0"/>
    <xf numFmtId="0" fontId="63" fillId="3" borderId="0"/>
    <xf numFmtId="0" fontId="63" fillId="3" borderId="0"/>
    <xf numFmtId="0" fontId="63" fillId="3" borderId="0"/>
    <xf numFmtId="0" fontId="63" fillId="3" borderId="0"/>
    <xf numFmtId="0" fontId="63" fillId="3" borderId="0"/>
    <xf numFmtId="0" fontId="63" fillId="3" borderId="0"/>
    <xf numFmtId="0" fontId="63" fillId="3" borderId="0"/>
    <xf numFmtId="0" fontId="63" fillId="3" borderId="0"/>
    <xf numFmtId="0" fontId="63" fillId="3" borderId="0"/>
    <xf numFmtId="0" fontId="63" fillId="3" borderId="0"/>
    <xf numFmtId="0" fontId="63" fillId="3" borderId="0"/>
    <xf numFmtId="0" fontId="63" fillId="3" borderId="0"/>
    <xf numFmtId="0" fontId="63" fillId="3" borderId="0"/>
    <xf numFmtId="0" fontId="63" fillId="3" borderId="0"/>
    <xf numFmtId="0" fontId="63" fillId="3" borderId="0"/>
    <xf numFmtId="0" fontId="63" fillId="3" borderId="0"/>
    <xf numFmtId="0" fontId="63" fillId="3" borderId="0"/>
    <xf numFmtId="0" fontId="63" fillId="3" borderId="0"/>
    <xf numFmtId="0" fontId="63" fillId="3" borderId="0"/>
    <xf numFmtId="0" fontId="63" fillId="4" borderId="0"/>
    <xf numFmtId="0" fontId="63" fillId="4" borderId="0"/>
    <xf numFmtId="0" fontId="63" fillId="4" borderId="0"/>
    <xf numFmtId="0" fontId="63" fillId="4" borderId="0"/>
    <xf numFmtId="0" fontId="63" fillId="4" borderId="0"/>
    <xf numFmtId="0" fontId="63" fillId="4" borderId="0"/>
    <xf numFmtId="0" fontId="63" fillId="4" borderId="0"/>
    <xf numFmtId="0" fontId="63" fillId="4" borderId="0"/>
    <xf numFmtId="0" fontId="63" fillId="4" borderId="0"/>
    <xf numFmtId="0" fontId="63" fillId="4" borderId="0"/>
    <xf numFmtId="0" fontId="63" fillId="4" borderId="0"/>
    <xf numFmtId="0" fontId="63" fillId="4" borderId="0"/>
    <xf numFmtId="0" fontId="63" fillId="4" borderId="0"/>
    <xf numFmtId="0" fontId="63" fillId="4" borderId="0"/>
    <xf numFmtId="0" fontId="63" fillId="4" borderId="0"/>
    <xf numFmtId="0" fontId="63" fillId="4" borderId="0"/>
    <xf numFmtId="0" fontId="63" fillId="4" borderId="0"/>
    <xf numFmtId="0" fontId="63" fillId="4" borderId="0"/>
    <xf numFmtId="0" fontId="63" fillId="4" borderId="0"/>
    <xf numFmtId="0" fontId="63" fillId="4" borderId="0"/>
    <xf numFmtId="0" fontId="63" fillId="4" borderId="0"/>
    <xf numFmtId="0" fontId="63" fillId="4" borderId="0"/>
    <xf numFmtId="0" fontId="63" fillId="4" borderId="0"/>
    <xf numFmtId="0" fontId="63" fillId="4" borderId="0"/>
    <xf numFmtId="0" fontId="63" fillId="4" borderId="0"/>
    <xf numFmtId="0" fontId="63" fillId="4" borderId="0"/>
    <xf numFmtId="0" fontId="63" fillId="4" borderId="0"/>
    <xf numFmtId="0" fontId="63" fillId="4" borderId="0"/>
    <xf numFmtId="0" fontId="63" fillId="4" borderId="0"/>
    <xf numFmtId="0" fontId="63" fillId="4" borderId="0"/>
    <xf numFmtId="0" fontId="63" fillId="4" borderId="0"/>
    <xf numFmtId="0" fontId="63" fillId="4" borderId="0"/>
    <xf numFmtId="0" fontId="63" fillId="4" borderId="0"/>
    <xf numFmtId="0" fontId="63" fillId="4" borderId="0"/>
    <xf numFmtId="0" fontId="63" fillId="4" borderId="0"/>
    <xf numFmtId="0" fontId="63" fillId="4" borderId="0"/>
    <xf numFmtId="0" fontId="63" fillId="4" borderId="0"/>
    <xf numFmtId="0" fontId="63" fillId="4" borderId="0"/>
    <xf numFmtId="0" fontId="63" fillId="4" borderId="0"/>
    <xf numFmtId="0" fontId="63" fillId="4" borderId="0"/>
    <xf numFmtId="0" fontId="63" fillId="5" borderId="0"/>
    <xf numFmtId="0" fontId="63" fillId="5" borderId="0"/>
    <xf numFmtId="0" fontId="63" fillId="5" borderId="0"/>
    <xf numFmtId="0" fontId="63" fillId="5" borderId="0"/>
    <xf numFmtId="0" fontId="63" fillId="5" borderId="0"/>
    <xf numFmtId="0" fontId="63" fillId="5" borderId="0"/>
    <xf numFmtId="0" fontId="63" fillId="5" borderId="0"/>
    <xf numFmtId="0" fontId="63" fillId="5" borderId="0"/>
    <xf numFmtId="0" fontId="63" fillId="5" borderId="0"/>
    <xf numFmtId="0" fontId="63" fillId="5" borderId="0"/>
    <xf numFmtId="0" fontId="63" fillId="5" borderId="0"/>
    <xf numFmtId="0" fontId="63" fillId="5" borderId="0"/>
    <xf numFmtId="0" fontId="63" fillId="5" borderId="0"/>
    <xf numFmtId="0" fontId="63" fillId="5" borderId="0"/>
    <xf numFmtId="0" fontId="63" fillId="5" borderId="0"/>
    <xf numFmtId="0" fontId="63" fillId="5" borderId="0"/>
    <xf numFmtId="0" fontId="63" fillId="5" borderId="0"/>
    <xf numFmtId="0" fontId="63" fillId="5" borderId="0"/>
    <xf numFmtId="0" fontId="63" fillId="5" borderId="0"/>
    <xf numFmtId="0" fontId="63" fillId="5" borderId="0"/>
    <xf numFmtId="0" fontId="63" fillId="5" borderId="0"/>
    <xf numFmtId="0" fontId="63" fillId="5" borderId="0"/>
    <xf numFmtId="0" fontId="63" fillId="5" borderId="0"/>
    <xf numFmtId="0" fontId="63" fillId="5" borderId="0"/>
    <xf numFmtId="0" fontId="63" fillId="5" borderId="0"/>
    <xf numFmtId="0" fontId="63" fillId="5" borderId="0"/>
    <xf numFmtId="0" fontId="63" fillId="5" borderId="0"/>
    <xf numFmtId="0" fontId="63" fillId="5" borderId="0"/>
    <xf numFmtId="0" fontId="63" fillId="5" borderId="0"/>
    <xf numFmtId="0" fontId="63" fillId="5" borderId="0"/>
    <xf numFmtId="0" fontId="63" fillId="5" borderId="0"/>
    <xf numFmtId="0" fontId="63" fillId="5" borderId="0"/>
    <xf numFmtId="0" fontId="63" fillId="5" borderId="0"/>
    <xf numFmtId="0" fontId="63" fillId="5" borderId="0"/>
    <xf numFmtId="0" fontId="63" fillId="5" borderId="0"/>
    <xf numFmtId="0" fontId="63" fillId="5" borderId="0"/>
    <xf numFmtId="0" fontId="63" fillId="5" borderId="0"/>
    <xf numFmtId="0" fontId="63" fillId="5" borderId="0"/>
    <xf numFmtId="0" fontId="63" fillId="5" borderId="0"/>
    <xf numFmtId="0" fontId="63" fillId="5" borderId="0"/>
    <xf numFmtId="0" fontId="63" fillId="6" borderId="0"/>
    <xf numFmtId="0" fontId="63" fillId="6" borderId="0"/>
    <xf numFmtId="0" fontId="63" fillId="6" borderId="0"/>
    <xf numFmtId="0" fontId="63" fillId="6" borderId="0"/>
    <xf numFmtId="0" fontId="63" fillId="6" borderId="0"/>
    <xf numFmtId="0" fontId="63" fillId="6" borderId="0"/>
    <xf numFmtId="0" fontId="63" fillId="6" borderId="0"/>
    <xf numFmtId="0" fontId="63" fillId="6" borderId="0"/>
    <xf numFmtId="0" fontId="63" fillId="6" borderId="0"/>
    <xf numFmtId="0" fontId="63" fillId="6" borderId="0"/>
    <xf numFmtId="0" fontId="63" fillId="6" borderId="0"/>
    <xf numFmtId="0" fontId="63" fillId="6" borderId="0"/>
    <xf numFmtId="0" fontId="63" fillId="6" borderId="0"/>
    <xf numFmtId="0" fontId="63" fillId="6" borderId="0"/>
    <xf numFmtId="0" fontId="63" fillId="6" borderId="0"/>
    <xf numFmtId="0" fontId="63" fillId="6" borderId="0"/>
    <xf numFmtId="0" fontId="63" fillId="6" borderId="0"/>
    <xf numFmtId="0" fontId="63" fillId="7" borderId="0"/>
    <xf numFmtId="0" fontId="63" fillId="7" borderId="0"/>
    <xf numFmtId="0" fontId="63" fillId="7" borderId="0"/>
    <xf numFmtId="0" fontId="63" fillId="7" borderId="0"/>
    <xf numFmtId="0" fontId="63" fillId="7" borderId="0"/>
    <xf numFmtId="0" fontId="63" fillId="7" borderId="0"/>
    <xf numFmtId="0" fontId="63" fillId="7" borderId="0"/>
    <xf numFmtId="0" fontId="63" fillId="7" borderId="0"/>
    <xf numFmtId="0" fontId="63" fillId="7" borderId="0"/>
    <xf numFmtId="0" fontId="63" fillId="7" borderId="0"/>
    <xf numFmtId="0" fontId="63" fillId="7" borderId="0"/>
    <xf numFmtId="0" fontId="63" fillId="7" borderId="0"/>
    <xf numFmtId="0" fontId="63" fillId="7" borderId="0"/>
    <xf numFmtId="0" fontId="63" fillId="7" borderId="0"/>
    <xf numFmtId="0" fontId="63" fillId="7" borderId="0"/>
    <xf numFmtId="0" fontId="63" fillId="7" borderId="0"/>
    <xf numFmtId="0" fontId="63" fillId="7" borderId="0"/>
    <xf numFmtId="0" fontId="63" fillId="7" borderId="0"/>
    <xf numFmtId="0" fontId="63" fillId="7" borderId="0"/>
    <xf numFmtId="0" fontId="63" fillId="7" borderId="0"/>
    <xf numFmtId="0" fontId="63" fillId="7" borderId="0"/>
    <xf numFmtId="0" fontId="63" fillId="8" borderId="0"/>
    <xf numFmtId="0" fontId="63" fillId="8" borderId="0"/>
    <xf numFmtId="0" fontId="63" fillId="8" borderId="0"/>
    <xf numFmtId="0" fontId="63" fillId="8" borderId="0"/>
    <xf numFmtId="0" fontId="63" fillId="8" borderId="0"/>
    <xf numFmtId="0" fontId="63" fillId="8" borderId="0"/>
    <xf numFmtId="0" fontId="63" fillId="8" borderId="0"/>
    <xf numFmtId="0" fontId="63" fillId="8" borderId="0"/>
    <xf numFmtId="0" fontId="63" fillId="8" borderId="0"/>
    <xf numFmtId="0" fontId="63" fillId="8" borderId="0"/>
    <xf numFmtId="0" fontId="63" fillId="8" borderId="0"/>
    <xf numFmtId="0" fontId="63" fillId="8" borderId="0"/>
    <xf numFmtId="0" fontId="63" fillId="8" borderId="0"/>
    <xf numFmtId="0" fontId="63" fillId="8" borderId="0"/>
    <xf numFmtId="0" fontId="63" fillId="8" borderId="0"/>
    <xf numFmtId="0" fontId="63" fillId="8" borderId="0"/>
    <xf numFmtId="0" fontId="63" fillId="8" borderId="0"/>
    <xf numFmtId="0" fontId="63" fillId="9" borderId="0"/>
    <xf numFmtId="0" fontId="63" fillId="9" borderId="0"/>
    <xf numFmtId="0" fontId="63" fillId="9" borderId="0"/>
    <xf numFmtId="0" fontId="63" fillId="9" borderId="0"/>
    <xf numFmtId="0" fontId="63" fillId="9" borderId="0"/>
    <xf numFmtId="0" fontId="63" fillId="9" borderId="0"/>
    <xf numFmtId="0" fontId="63" fillId="9" borderId="0"/>
    <xf numFmtId="0" fontId="63" fillId="9" borderId="0"/>
    <xf numFmtId="0" fontId="63" fillId="9" borderId="0"/>
    <xf numFmtId="0" fontId="63" fillId="9" borderId="0"/>
    <xf numFmtId="0" fontId="63" fillId="9" borderId="0"/>
    <xf numFmtId="0" fontId="63" fillId="9" borderId="0"/>
    <xf numFmtId="0" fontId="63" fillId="9" borderId="0"/>
    <xf numFmtId="0" fontId="63" fillId="9" borderId="0"/>
    <xf numFmtId="0" fontId="63" fillId="9" borderId="0"/>
    <xf numFmtId="0" fontId="63" fillId="9" borderId="0"/>
    <xf numFmtId="0" fontId="63" fillId="9" borderId="0"/>
    <xf numFmtId="0" fontId="63" fillId="9" borderId="0"/>
    <xf numFmtId="0" fontId="63" fillId="9" borderId="0"/>
    <xf numFmtId="0" fontId="63" fillId="9" borderId="0"/>
    <xf numFmtId="0" fontId="63" fillId="9" borderId="0"/>
    <xf numFmtId="0" fontId="63" fillId="10" borderId="0"/>
    <xf numFmtId="0" fontId="63" fillId="10" borderId="0"/>
    <xf numFmtId="0" fontId="63" fillId="10" borderId="0"/>
    <xf numFmtId="0" fontId="63" fillId="10" borderId="0"/>
    <xf numFmtId="0" fontId="63" fillId="10" borderId="0"/>
    <xf numFmtId="0" fontId="63" fillId="10" borderId="0"/>
    <xf numFmtId="0" fontId="63" fillId="10" borderId="0"/>
    <xf numFmtId="0" fontId="63" fillId="10" borderId="0"/>
    <xf numFmtId="0" fontId="63" fillId="10" borderId="0"/>
    <xf numFmtId="0" fontId="63" fillId="10" borderId="0"/>
    <xf numFmtId="0" fontId="63" fillId="10" borderId="0"/>
    <xf numFmtId="0" fontId="63" fillId="10" borderId="0"/>
    <xf numFmtId="0" fontId="63" fillId="10" borderId="0"/>
    <xf numFmtId="0" fontId="63" fillId="10" borderId="0"/>
    <xf numFmtId="0" fontId="63" fillId="10" borderId="0"/>
    <xf numFmtId="0" fontId="63" fillId="10" borderId="0"/>
    <xf numFmtId="0" fontId="63" fillId="10" borderId="0"/>
    <xf numFmtId="0" fontId="63" fillId="11" borderId="0"/>
    <xf numFmtId="0" fontId="63" fillId="11" borderId="0"/>
    <xf numFmtId="0" fontId="63" fillId="11" borderId="0"/>
    <xf numFmtId="0" fontId="63" fillId="11" borderId="0"/>
    <xf numFmtId="0" fontId="63" fillId="11" borderId="0"/>
    <xf numFmtId="0" fontId="63" fillId="11" borderId="0"/>
    <xf numFmtId="0" fontId="63" fillId="11" borderId="0"/>
    <xf numFmtId="0" fontId="63" fillId="11" borderId="0"/>
    <xf numFmtId="0" fontId="63" fillId="11" borderId="0"/>
    <xf numFmtId="0" fontId="63" fillId="11" borderId="0"/>
    <xf numFmtId="0" fontId="63" fillId="11" borderId="0"/>
    <xf numFmtId="0" fontId="63" fillId="11" borderId="0"/>
    <xf numFmtId="0" fontId="63" fillId="11" borderId="0"/>
    <xf numFmtId="0" fontId="63" fillId="11" borderId="0"/>
    <xf numFmtId="0" fontId="63" fillId="11" borderId="0"/>
    <xf numFmtId="0" fontId="63" fillId="11" borderId="0"/>
    <xf numFmtId="0" fontId="63" fillId="11" borderId="0"/>
    <xf numFmtId="0" fontId="63" fillId="11" borderId="0"/>
    <xf numFmtId="0" fontId="63" fillId="11" borderId="0"/>
    <xf numFmtId="0" fontId="63" fillId="11" borderId="0"/>
    <xf numFmtId="0" fontId="63" fillId="11" borderId="0"/>
    <xf numFmtId="0" fontId="63" fillId="12" borderId="0"/>
    <xf numFmtId="0" fontId="63" fillId="12" borderId="0"/>
    <xf numFmtId="0" fontId="63" fillId="12" borderId="0"/>
    <xf numFmtId="0" fontId="63" fillId="12" borderId="0"/>
    <xf numFmtId="0" fontId="63" fillId="12" borderId="0"/>
    <xf numFmtId="0" fontId="63" fillId="12" borderId="0"/>
    <xf numFmtId="0" fontId="63" fillId="12" borderId="0"/>
    <xf numFmtId="0" fontId="63" fillId="12" borderId="0"/>
    <xf numFmtId="0" fontId="63" fillId="12" borderId="0"/>
    <xf numFmtId="0" fontId="63" fillId="12" borderId="0"/>
    <xf numFmtId="0" fontId="63" fillId="12" borderId="0"/>
    <xf numFmtId="0" fontId="63" fillId="12" borderId="0"/>
    <xf numFmtId="0" fontId="63" fillId="12" borderId="0"/>
    <xf numFmtId="0" fontId="63" fillId="12" borderId="0"/>
    <xf numFmtId="0" fontId="63" fillId="12" borderId="0"/>
    <xf numFmtId="0" fontId="63" fillId="12" borderId="0"/>
    <xf numFmtId="0" fontId="63" fillId="12" borderId="0"/>
    <xf numFmtId="0" fontId="63" fillId="13" borderId="0"/>
    <xf numFmtId="0" fontId="63" fillId="13" borderId="0"/>
    <xf numFmtId="0" fontId="63" fillId="13" borderId="0"/>
    <xf numFmtId="0" fontId="63" fillId="13" borderId="0"/>
    <xf numFmtId="0" fontId="63" fillId="13" borderId="0"/>
    <xf numFmtId="0" fontId="63" fillId="13" borderId="0"/>
    <xf numFmtId="0" fontId="63" fillId="13" borderId="0"/>
    <xf numFmtId="0" fontId="63" fillId="13" borderId="0"/>
    <xf numFmtId="0" fontId="63" fillId="13" borderId="0"/>
    <xf numFmtId="0" fontId="63" fillId="13" borderId="0"/>
    <xf numFmtId="0" fontId="63" fillId="13" borderId="0"/>
    <xf numFmtId="0" fontId="63" fillId="13" borderId="0"/>
    <xf numFmtId="0" fontId="63" fillId="13" borderId="0"/>
    <xf numFmtId="0" fontId="63" fillId="13" borderId="0"/>
    <xf numFmtId="0" fontId="63" fillId="13" borderId="0"/>
    <xf numFmtId="0" fontId="63" fillId="13" borderId="0"/>
    <xf numFmtId="0" fontId="63" fillId="13" borderId="0"/>
    <xf numFmtId="0" fontId="63" fillId="13" borderId="0"/>
    <xf numFmtId="0" fontId="63" fillId="13" borderId="0"/>
    <xf numFmtId="0" fontId="63" fillId="13" borderId="0"/>
    <xf numFmtId="0" fontId="63" fillId="13" borderId="0"/>
    <xf numFmtId="0" fontId="63" fillId="14" borderId="0"/>
    <xf numFmtId="0" fontId="63" fillId="14" borderId="0"/>
    <xf numFmtId="0" fontId="63" fillId="14" borderId="0"/>
    <xf numFmtId="0" fontId="63" fillId="14" borderId="0"/>
    <xf numFmtId="0" fontId="63" fillId="14" borderId="0"/>
    <xf numFmtId="0" fontId="63" fillId="14" borderId="0"/>
    <xf numFmtId="0" fontId="63" fillId="14" borderId="0"/>
    <xf numFmtId="0" fontId="63" fillId="14" borderId="0"/>
    <xf numFmtId="0" fontId="63" fillId="14" borderId="0"/>
    <xf numFmtId="0" fontId="63" fillId="14" borderId="0"/>
    <xf numFmtId="0" fontId="63" fillId="14" borderId="0"/>
    <xf numFmtId="0" fontId="63" fillId="14" borderId="0"/>
    <xf numFmtId="0" fontId="63" fillId="14" borderId="0"/>
    <xf numFmtId="0" fontId="63" fillId="14" borderId="0"/>
    <xf numFmtId="0" fontId="63" fillId="14" borderId="0"/>
    <xf numFmtId="0" fontId="63" fillId="14" borderId="0"/>
    <xf numFmtId="0" fontId="63" fillId="14" borderId="0"/>
    <xf numFmtId="0" fontId="63" fillId="14" borderId="0"/>
    <xf numFmtId="0" fontId="63" fillId="14" borderId="0"/>
    <xf numFmtId="0" fontId="63" fillId="14" borderId="0"/>
    <xf numFmtId="0" fontId="63" fillId="14" borderId="0"/>
    <xf numFmtId="0" fontId="63" fillId="14" borderId="0"/>
    <xf numFmtId="0" fontId="63" fillId="14" borderId="0"/>
    <xf numFmtId="0" fontId="63" fillId="14" borderId="0"/>
    <xf numFmtId="0" fontId="63" fillId="14" borderId="0"/>
    <xf numFmtId="0" fontId="63" fillId="14" borderId="0"/>
    <xf numFmtId="0" fontId="63" fillId="14" borderId="0"/>
    <xf numFmtId="0" fontId="63" fillId="14" borderId="0"/>
    <xf numFmtId="0" fontId="63" fillId="14" borderId="0"/>
    <xf numFmtId="0" fontId="63" fillId="14" borderId="0"/>
    <xf numFmtId="0" fontId="63" fillId="14" borderId="0"/>
    <xf numFmtId="0" fontId="63" fillId="14" borderId="0"/>
    <xf numFmtId="0" fontId="63" fillId="14" borderId="0"/>
    <xf numFmtId="0" fontId="63" fillId="14" borderId="0"/>
    <xf numFmtId="0" fontId="63" fillId="14" borderId="0"/>
    <xf numFmtId="0" fontId="63" fillId="14" borderId="0"/>
    <xf numFmtId="0" fontId="63" fillId="14" borderId="0"/>
    <xf numFmtId="0" fontId="63" fillId="14" borderId="0"/>
    <xf numFmtId="0" fontId="63" fillId="14" borderId="0"/>
    <xf numFmtId="0" fontId="63" fillId="14" borderId="0"/>
    <xf numFmtId="0" fontId="63" fillId="5" borderId="0"/>
    <xf numFmtId="0" fontId="63" fillId="5" borderId="0"/>
    <xf numFmtId="0" fontId="63" fillId="5" borderId="0"/>
    <xf numFmtId="0" fontId="63" fillId="5" borderId="0"/>
    <xf numFmtId="0" fontId="63" fillId="5" borderId="0"/>
    <xf numFmtId="0" fontId="63" fillId="5" borderId="0"/>
    <xf numFmtId="0" fontId="63" fillId="5" borderId="0"/>
    <xf numFmtId="0" fontId="63" fillId="5" borderId="0"/>
    <xf numFmtId="0" fontId="63" fillId="5" borderId="0"/>
    <xf numFmtId="0" fontId="63" fillId="5" borderId="0"/>
    <xf numFmtId="0" fontId="63" fillId="5" borderId="0"/>
    <xf numFmtId="0" fontId="63" fillId="5" borderId="0"/>
    <xf numFmtId="0" fontId="63" fillId="5" borderId="0"/>
    <xf numFmtId="0" fontId="63" fillId="5" borderId="0"/>
    <xf numFmtId="0" fontId="63" fillId="5" borderId="0"/>
    <xf numFmtId="0" fontId="63" fillId="5" borderId="0"/>
    <xf numFmtId="0" fontId="63" fillId="5" borderId="0"/>
    <xf numFmtId="0" fontId="63" fillId="15" borderId="0"/>
    <xf numFmtId="0" fontId="63" fillId="15" borderId="0"/>
    <xf numFmtId="0" fontId="63" fillId="15" borderId="0"/>
    <xf numFmtId="0" fontId="63" fillId="15" borderId="0"/>
    <xf numFmtId="0" fontId="63" fillId="15" borderId="0"/>
    <xf numFmtId="0" fontId="63" fillId="15" borderId="0"/>
    <xf numFmtId="0" fontId="63" fillId="15" borderId="0"/>
    <xf numFmtId="0" fontId="63" fillId="15" borderId="0"/>
    <xf numFmtId="0" fontId="63" fillId="15" borderId="0"/>
    <xf numFmtId="0" fontId="63" fillId="15" borderId="0"/>
    <xf numFmtId="0" fontId="63" fillId="15" borderId="0"/>
    <xf numFmtId="0" fontId="63" fillId="15" borderId="0"/>
    <xf numFmtId="0" fontId="63" fillId="15" borderId="0"/>
    <xf numFmtId="0" fontId="63" fillId="15" borderId="0"/>
    <xf numFmtId="0" fontId="63" fillId="15" borderId="0"/>
    <xf numFmtId="0" fontId="63" fillId="15" borderId="0"/>
    <xf numFmtId="0" fontId="63" fillId="15" borderId="0"/>
    <xf numFmtId="0" fontId="63" fillId="15" borderId="0"/>
    <xf numFmtId="0" fontId="63" fillId="15" borderId="0"/>
    <xf numFmtId="0" fontId="63" fillId="15" borderId="0"/>
    <xf numFmtId="0" fontId="63" fillId="15" borderId="0"/>
    <xf numFmtId="0" fontId="63" fillId="10" borderId="0"/>
    <xf numFmtId="0" fontId="63" fillId="10" borderId="0"/>
    <xf numFmtId="0" fontId="63" fillId="10" borderId="0"/>
    <xf numFmtId="0" fontId="63" fillId="10" borderId="0"/>
    <xf numFmtId="0" fontId="63" fillId="10" borderId="0"/>
    <xf numFmtId="0" fontId="63" fillId="10" borderId="0"/>
    <xf numFmtId="0" fontId="63" fillId="10" borderId="0"/>
    <xf numFmtId="0" fontId="63" fillId="10" borderId="0"/>
    <xf numFmtId="0" fontId="63" fillId="10" borderId="0"/>
    <xf numFmtId="0" fontId="63" fillId="10" borderId="0"/>
    <xf numFmtId="0" fontId="63" fillId="10" borderId="0"/>
    <xf numFmtId="0" fontId="63" fillId="10" borderId="0"/>
    <xf numFmtId="0" fontId="63" fillId="10" borderId="0"/>
    <xf numFmtId="0" fontId="63" fillId="10" borderId="0"/>
    <xf numFmtId="0" fontId="63" fillId="10" borderId="0"/>
    <xf numFmtId="0" fontId="63" fillId="10" borderId="0"/>
    <xf numFmtId="0" fontId="63" fillId="10" borderId="0"/>
    <xf numFmtId="0" fontId="63" fillId="16" borderId="0"/>
    <xf numFmtId="0" fontId="63" fillId="16" borderId="0"/>
    <xf numFmtId="0" fontId="63" fillId="16" borderId="0"/>
    <xf numFmtId="0" fontId="63" fillId="16" borderId="0"/>
    <xf numFmtId="0" fontId="63" fillId="16" borderId="0"/>
    <xf numFmtId="0" fontId="63" fillId="16" borderId="0"/>
    <xf numFmtId="0" fontId="63" fillId="16" borderId="0"/>
    <xf numFmtId="0" fontId="63" fillId="16" borderId="0"/>
    <xf numFmtId="0" fontId="63" fillId="16" borderId="0"/>
    <xf numFmtId="0" fontId="63" fillId="16" borderId="0"/>
    <xf numFmtId="0" fontId="63" fillId="16" borderId="0"/>
    <xf numFmtId="0" fontId="63" fillId="16" borderId="0"/>
    <xf numFmtId="0" fontId="63" fillId="16" borderId="0"/>
    <xf numFmtId="0" fontId="63" fillId="16" borderId="0"/>
    <xf numFmtId="0" fontId="63" fillId="16" borderId="0"/>
    <xf numFmtId="0" fontId="63" fillId="16" borderId="0"/>
    <xf numFmtId="0" fontId="63" fillId="16" borderId="0"/>
    <xf numFmtId="0" fontId="63" fillId="16" borderId="0"/>
    <xf numFmtId="0" fontId="63" fillId="16" borderId="0"/>
    <xf numFmtId="0" fontId="63" fillId="16" borderId="0"/>
    <xf numFmtId="0" fontId="63" fillId="16" borderId="0"/>
    <xf numFmtId="0" fontId="63" fillId="17" borderId="0"/>
    <xf numFmtId="0" fontId="63" fillId="17" borderId="0"/>
    <xf numFmtId="0" fontId="63" fillId="17" borderId="0"/>
    <xf numFmtId="0" fontId="63" fillId="17" borderId="0"/>
    <xf numFmtId="0" fontId="63" fillId="17" borderId="0"/>
    <xf numFmtId="0" fontId="63" fillId="17" borderId="0"/>
    <xf numFmtId="0" fontId="63" fillId="17" borderId="0"/>
    <xf numFmtId="0" fontId="63" fillId="17" borderId="0"/>
    <xf numFmtId="0" fontId="63" fillId="17" borderId="0"/>
    <xf numFmtId="0" fontId="63" fillId="17" borderId="0"/>
    <xf numFmtId="0" fontId="63" fillId="17" borderId="0"/>
    <xf numFmtId="0" fontId="63" fillId="17" borderId="0"/>
    <xf numFmtId="0" fontId="63" fillId="17" borderId="0"/>
    <xf numFmtId="0" fontId="63" fillId="17" borderId="0"/>
    <xf numFmtId="0" fontId="63" fillId="17" borderId="0"/>
    <xf numFmtId="0" fontId="63" fillId="17" borderId="0"/>
    <xf numFmtId="0" fontId="63" fillId="17" borderId="0"/>
    <xf numFmtId="0" fontId="63" fillId="18" borderId="0"/>
    <xf numFmtId="0" fontId="63" fillId="18" borderId="0"/>
    <xf numFmtId="0" fontId="63" fillId="18" borderId="0"/>
    <xf numFmtId="0" fontId="63" fillId="18" borderId="0"/>
    <xf numFmtId="0" fontId="63" fillId="18" borderId="0"/>
    <xf numFmtId="0" fontId="63" fillId="18" borderId="0"/>
    <xf numFmtId="0" fontId="63" fillId="18" borderId="0"/>
    <xf numFmtId="0" fontId="63" fillId="18" borderId="0"/>
    <xf numFmtId="0" fontId="63" fillId="18" borderId="0"/>
    <xf numFmtId="0" fontId="63" fillId="18" borderId="0"/>
    <xf numFmtId="0" fontId="63" fillId="18" borderId="0"/>
    <xf numFmtId="0" fontId="63" fillId="18" borderId="0"/>
    <xf numFmtId="0" fontId="63" fillId="18" borderId="0"/>
    <xf numFmtId="0" fontId="63" fillId="18" borderId="0"/>
    <xf numFmtId="0" fontId="63" fillId="18" borderId="0"/>
    <xf numFmtId="0" fontId="63" fillId="18" borderId="0"/>
    <xf numFmtId="0" fontId="63" fillId="18" borderId="0"/>
    <xf numFmtId="0" fontId="63" fillId="18" borderId="0"/>
    <xf numFmtId="0" fontId="63" fillId="18" borderId="0"/>
    <xf numFmtId="0" fontId="63" fillId="18" borderId="0"/>
    <xf numFmtId="0" fontId="63" fillId="18" borderId="0"/>
    <xf numFmtId="0" fontId="1" fillId="19" borderId="0"/>
    <xf numFmtId="0" fontId="1" fillId="19" borderId="0"/>
    <xf numFmtId="0" fontId="1" fillId="19" borderId="0"/>
    <xf numFmtId="0" fontId="1" fillId="19" borderId="0"/>
    <xf numFmtId="0" fontId="1" fillId="19" borderId="0"/>
    <xf numFmtId="0" fontId="1" fillId="19" borderId="0"/>
    <xf numFmtId="0" fontId="1" fillId="19" borderId="0"/>
    <xf numFmtId="0" fontId="1" fillId="19" borderId="0"/>
    <xf numFmtId="0" fontId="1" fillId="19" borderId="0"/>
    <xf numFmtId="0" fontId="1" fillId="19" borderId="0"/>
    <xf numFmtId="0" fontId="1" fillId="19" borderId="0"/>
    <xf numFmtId="0" fontId="1" fillId="19" borderId="0"/>
    <xf numFmtId="0" fontId="1" fillId="19" borderId="0"/>
    <xf numFmtId="0" fontId="1" fillId="19" borderId="0"/>
    <xf numFmtId="0" fontId="1" fillId="19" borderId="0"/>
    <xf numFmtId="0" fontId="1" fillId="19" borderId="0"/>
    <xf numFmtId="0" fontId="1" fillId="19" borderId="0"/>
    <xf numFmtId="0" fontId="1" fillId="20" borderId="0"/>
    <xf numFmtId="0" fontId="1" fillId="20" borderId="0"/>
    <xf numFmtId="0" fontId="1" fillId="20" borderId="0"/>
    <xf numFmtId="0" fontId="1" fillId="20" borderId="0"/>
    <xf numFmtId="0" fontId="1" fillId="20" borderId="0"/>
    <xf numFmtId="0" fontId="1" fillId="20" borderId="0"/>
    <xf numFmtId="0" fontId="1" fillId="20" borderId="0"/>
    <xf numFmtId="0" fontId="1" fillId="20" borderId="0"/>
    <xf numFmtId="0" fontId="1" fillId="20" borderId="0"/>
    <xf numFmtId="0" fontId="1" fillId="20" borderId="0"/>
    <xf numFmtId="0" fontId="1" fillId="20" borderId="0"/>
    <xf numFmtId="0" fontId="1" fillId="20" borderId="0"/>
    <xf numFmtId="0" fontId="1" fillId="20" borderId="0"/>
    <xf numFmtId="0" fontId="1" fillId="20" borderId="0"/>
    <xf numFmtId="0" fontId="1" fillId="20" borderId="0"/>
    <xf numFmtId="0" fontId="1" fillId="20" borderId="0"/>
    <xf numFmtId="0" fontId="1" fillId="20" borderId="0"/>
    <xf numFmtId="0" fontId="1" fillId="20" borderId="0"/>
    <xf numFmtId="0" fontId="1" fillId="20" borderId="0"/>
    <xf numFmtId="0" fontId="1" fillId="20" borderId="0"/>
    <xf numFmtId="0" fontId="1" fillId="20" borderId="0"/>
    <xf numFmtId="0" fontId="1" fillId="12" borderId="0"/>
    <xf numFmtId="0" fontId="1" fillId="12" borderId="0"/>
    <xf numFmtId="0" fontId="1" fillId="12" borderId="0"/>
    <xf numFmtId="0" fontId="1" fillId="12" borderId="0"/>
    <xf numFmtId="0" fontId="1" fillId="12" borderId="0"/>
    <xf numFmtId="0" fontId="1" fillId="12" borderId="0"/>
    <xf numFmtId="0" fontId="1" fillId="12" borderId="0"/>
    <xf numFmtId="0" fontId="1" fillId="12" borderId="0"/>
    <xf numFmtId="0" fontId="1" fillId="12" borderId="0"/>
    <xf numFmtId="0" fontId="1" fillId="12" borderId="0"/>
    <xf numFmtId="0" fontId="1" fillId="12" borderId="0"/>
    <xf numFmtId="0" fontId="1" fillId="12" borderId="0"/>
    <xf numFmtId="0" fontId="1" fillId="12" borderId="0"/>
    <xf numFmtId="0" fontId="1" fillId="12" borderId="0"/>
    <xf numFmtId="0" fontId="1" fillId="12" borderId="0"/>
    <xf numFmtId="0" fontId="1" fillId="12" borderId="0"/>
    <xf numFmtId="0" fontId="1" fillId="12" borderId="0"/>
    <xf numFmtId="0" fontId="1" fillId="21" borderId="0"/>
    <xf numFmtId="0" fontId="1" fillId="21" borderId="0"/>
    <xf numFmtId="0" fontId="1" fillId="21" borderId="0"/>
    <xf numFmtId="0" fontId="1" fillId="21" borderId="0"/>
    <xf numFmtId="0" fontId="1" fillId="21" borderId="0"/>
    <xf numFmtId="0" fontId="1" fillId="21" borderId="0"/>
    <xf numFmtId="0" fontId="1" fillId="21" borderId="0"/>
    <xf numFmtId="0" fontId="1" fillId="21" borderId="0"/>
    <xf numFmtId="0" fontId="1" fillId="21" borderId="0"/>
    <xf numFmtId="0" fontId="1" fillId="21" borderId="0"/>
    <xf numFmtId="0" fontId="1" fillId="21" borderId="0"/>
    <xf numFmtId="0" fontId="1" fillId="21" borderId="0"/>
    <xf numFmtId="0" fontId="1" fillId="21" borderId="0"/>
    <xf numFmtId="0" fontId="1" fillId="21" borderId="0"/>
    <xf numFmtId="0" fontId="1" fillId="21" borderId="0"/>
    <xf numFmtId="0" fontId="1" fillId="21" borderId="0"/>
    <xf numFmtId="0" fontId="1" fillId="21" borderId="0"/>
    <xf numFmtId="0" fontId="1" fillId="21" borderId="0"/>
    <xf numFmtId="0" fontId="1" fillId="21" borderId="0"/>
    <xf numFmtId="0" fontId="1" fillId="21" borderId="0"/>
    <xf numFmtId="0" fontId="1" fillId="21" borderId="0"/>
    <xf numFmtId="0" fontId="1" fillId="14" borderId="0"/>
    <xf numFmtId="0" fontId="1" fillId="14" borderId="0"/>
    <xf numFmtId="0" fontId="1" fillId="14" borderId="0"/>
    <xf numFmtId="0" fontId="1" fillId="14" borderId="0"/>
    <xf numFmtId="0" fontId="1" fillId="14" borderId="0"/>
    <xf numFmtId="0" fontId="1" fillId="14" borderId="0"/>
    <xf numFmtId="0" fontId="1" fillId="14" borderId="0"/>
    <xf numFmtId="0" fontId="1" fillId="14" borderId="0"/>
    <xf numFmtId="0" fontId="1" fillId="14" borderId="0"/>
    <xf numFmtId="0" fontId="1" fillId="14" borderId="0"/>
    <xf numFmtId="0" fontId="1" fillId="14" borderId="0"/>
    <xf numFmtId="0" fontId="1" fillId="14" borderId="0"/>
    <xf numFmtId="0" fontId="1" fillId="14" borderId="0"/>
    <xf numFmtId="0" fontId="1" fillId="14" borderId="0"/>
    <xf numFmtId="0" fontId="1" fillId="14" borderId="0"/>
    <xf numFmtId="0" fontId="1" fillId="14" borderId="0"/>
    <xf numFmtId="0" fontId="1" fillId="14" borderId="0"/>
    <xf numFmtId="0" fontId="1" fillId="14" borderId="0"/>
    <xf numFmtId="0" fontId="1" fillId="14" borderId="0"/>
    <xf numFmtId="0" fontId="1" fillId="14" borderId="0"/>
    <xf numFmtId="0" fontId="1" fillId="14" borderId="0"/>
    <xf numFmtId="0" fontId="1" fillId="14" borderId="0"/>
    <xf numFmtId="0" fontId="1" fillId="14" borderId="0"/>
    <xf numFmtId="0" fontId="1" fillId="14" borderId="0"/>
    <xf numFmtId="0" fontId="1" fillId="14" borderId="0"/>
    <xf numFmtId="0" fontId="1" fillId="14" borderId="0"/>
    <xf numFmtId="0" fontId="1" fillId="14" borderId="0"/>
    <xf numFmtId="0" fontId="1" fillId="14" borderId="0"/>
    <xf numFmtId="0" fontId="1" fillId="14" borderId="0"/>
    <xf numFmtId="0" fontId="1" fillId="14" borderId="0"/>
    <xf numFmtId="0" fontId="1" fillId="14" borderId="0"/>
    <xf numFmtId="0" fontId="1" fillId="14" borderId="0"/>
    <xf numFmtId="0" fontId="1" fillId="14" borderId="0"/>
    <xf numFmtId="0" fontId="1" fillId="14" borderId="0"/>
    <xf numFmtId="0" fontId="1" fillId="14" borderId="0"/>
    <xf numFmtId="0" fontId="1" fillId="14" borderId="0"/>
    <xf numFmtId="0" fontId="1" fillId="14" borderId="0"/>
    <xf numFmtId="0" fontId="1" fillId="14" borderId="0"/>
    <xf numFmtId="0" fontId="1" fillId="14" borderId="0"/>
    <xf numFmtId="0" fontId="1" fillId="14" borderId="0"/>
    <xf numFmtId="0" fontId="1" fillId="22" borderId="0"/>
    <xf numFmtId="0" fontId="1" fillId="22" borderId="0"/>
    <xf numFmtId="0" fontId="1" fillId="22" borderId="0"/>
    <xf numFmtId="0" fontId="1" fillId="22" borderId="0"/>
    <xf numFmtId="0" fontId="1" fillId="22" borderId="0"/>
    <xf numFmtId="0" fontId="1" fillId="22" borderId="0"/>
    <xf numFmtId="0" fontId="1" fillId="22" borderId="0"/>
    <xf numFmtId="0" fontId="1" fillId="22" borderId="0"/>
    <xf numFmtId="0" fontId="1" fillId="22" borderId="0"/>
    <xf numFmtId="0" fontId="1" fillId="22" borderId="0"/>
    <xf numFmtId="0" fontId="1" fillId="22" borderId="0"/>
    <xf numFmtId="0" fontId="1" fillId="22" borderId="0"/>
    <xf numFmtId="0" fontId="1" fillId="22" borderId="0"/>
    <xf numFmtId="0" fontId="1" fillId="22" borderId="0"/>
    <xf numFmtId="0" fontId="1" fillId="22" borderId="0"/>
    <xf numFmtId="0" fontId="1" fillId="22" borderId="0"/>
    <xf numFmtId="0" fontId="1" fillId="22" borderId="0"/>
    <xf numFmtId="0" fontId="1" fillId="22" borderId="0"/>
    <xf numFmtId="0" fontId="1" fillId="22" borderId="0"/>
    <xf numFmtId="0" fontId="1" fillId="22" borderId="0"/>
    <xf numFmtId="0" fontId="1" fillId="22" borderId="0"/>
    <xf numFmtId="0" fontId="1" fillId="22" borderId="0"/>
    <xf numFmtId="0" fontId="1" fillId="22" borderId="0"/>
    <xf numFmtId="0" fontId="1" fillId="22" borderId="0"/>
    <xf numFmtId="0" fontId="1" fillId="22" borderId="0"/>
    <xf numFmtId="0" fontId="1" fillId="22" borderId="0"/>
    <xf numFmtId="0" fontId="1" fillId="22" borderId="0"/>
    <xf numFmtId="0" fontId="1" fillId="22" borderId="0"/>
    <xf numFmtId="0" fontId="1" fillId="22" borderId="0"/>
    <xf numFmtId="0" fontId="1" fillId="22" borderId="0"/>
    <xf numFmtId="0" fontId="1" fillId="22" borderId="0"/>
    <xf numFmtId="0" fontId="1" fillId="22" borderId="0"/>
    <xf numFmtId="0" fontId="1" fillId="22" borderId="0"/>
    <xf numFmtId="0" fontId="1" fillId="22" borderId="0"/>
    <xf numFmtId="0" fontId="1" fillId="22" borderId="0"/>
    <xf numFmtId="0" fontId="1" fillId="22" borderId="0"/>
    <xf numFmtId="0" fontId="1" fillId="22" borderId="0"/>
    <xf numFmtId="0" fontId="1" fillId="22" borderId="0"/>
    <xf numFmtId="0" fontId="1" fillId="22" borderId="0"/>
    <xf numFmtId="0" fontId="1" fillId="22" borderId="0"/>
    <xf numFmtId="0" fontId="1" fillId="23" borderId="0"/>
    <xf numFmtId="0" fontId="1" fillId="23" borderId="0"/>
    <xf numFmtId="0" fontId="1" fillId="23" borderId="0"/>
    <xf numFmtId="0" fontId="1" fillId="23" borderId="0"/>
    <xf numFmtId="0" fontId="1" fillId="23" borderId="0"/>
    <xf numFmtId="0" fontId="1" fillId="23" borderId="0"/>
    <xf numFmtId="0" fontId="1" fillId="23" borderId="0"/>
    <xf numFmtId="0" fontId="1" fillId="23" borderId="0"/>
    <xf numFmtId="0" fontId="1" fillId="23" borderId="0"/>
    <xf numFmtId="0" fontId="1" fillId="23" borderId="0"/>
    <xf numFmtId="0" fontId="1" fillId="23" borderId="0"/>
    <xf numFmtId="0" fontId="1" fillId="23" borderId="0"/>
    <xf numFmtId="0" fontId="1" fillId="23" borderId="0"/>
    <xf numFmtId="0" fontId="1" fillId="23" borderId="0"/>
    <xf numFmtId="0" fontId="1" fillId="23" borderId="0"/>
    <xf numFmtId="0" fontId="1" fillId="23" borderId="0"/>
    <xf numFmtId="0" fontId="1" fillId="23" borderId="0"/>
    <xf numFmtId="0" fontId="1" fillId="24" borderId="0"/>
    <xf numFmtId="0" fontId="1" fillId="24" borderId="0"/>
    <xf numFmtId="0" fontId="1" fillId="24" borderId="0"/>
    <xf numFmtId="0" fontId="1" fillId="24" borderId="0"/>
    <xf numFmtId="0" fontId="1" fillId="24" borderId="0"/>
    <xf numFmtId="0" fontId="1" fillId="24" borderId="0"/>
    <xf numFmtId="0" fontId="1" fillId="24" borderId="0"/>
    <xf numFmtId="0" fontId="1" fillId="24" borderId="0"/>
    <xf numFmtId="0" fontId="1" fillId="24" borderId="0"/>
    <xf numFmtId="0" fontId="1" fillId="24" borderId="0"/>
    <xf numFmtId="0" fontId="1" fillId="24" borderId="0"/>
    <xf numFmtId="0" fontId="1" fillId="24" borderId="0"/>
    <xf numFmtId="0" fontId="1" fillId="24" borderId="0"/>
    <xf numFmtId="0" fontId="1" fillId="24" borderId="0"/>
    <xf numFmtId="0" fontId="1" fillId="24" borderId="0"/>
    <xf numFmtId="0" fontId="1" fillId="24" borderId="0"/>
    <xf numFmtId="0" fontId="1" fillId="24" borderId="0"/>
    <xf numFmtId="0" fontId="1" fillId="24" borderId="0"/>
    <xf numFmtId="0" fontId="1" fillId="24" borderId="0"/>
    <xf numFmtId="0" fontId="1" fillId="24" borderId="0"/>
    <xf numFmtId="0" fontId="1" fillId="24" borderId="0"/>
    <xf numFmtId="0" fontId="1" fillId="25" borderId="0"/>
    <xf numFmtId="0" fontId="1" fillId="25" borderId="0"/>
    <xf numFmtId="0" fontId="1" fillId="25" borderId="0"/>
    <xf numFmtId="0" fontId="1" fillId="25" borderId="0"/>
    <xf numFmtId="0" fontId="1" fillId="25" borderId="0"/>
    <xf numFmtId="0" fontId="1" fillId="25" borderId="0"/>
    <xf numFmtId="0" fontId="1" fillId="25" borderId="0"/>
    <xf numFmtId="0" fontId="1" fillId="25" borderId="0"/>
    <xf numFmtId="0" fontId="1" fillId="25" borderId="0"/>
    <xf numFmtId="0" fontId="1" fillId="25" borderId="0"/>
    <xf numFmtId="0" fontId="1" fillId="25" borderId="0"/>
    <xf numFmtId="0" fontId="1" fillId="25" borderId="0"/>
    <xf numFmtId="0" fontId="1" fillId="25" borderId="0"/>
    <xf numFmtId="0" fontId="1" fillId="25" borderId="0"/>
    <xf numFmtId="0" fontId="1" fillId="25" borderId="0"/>
    <xf numFmtId="0" fontId="1" fillId="25" borderId="0"/>
    <xf numFmtId="0" fontId="1" fillId="25" borderId="0"/>
    <xf numFmtId="0" fontId="1" fillId="25" borderId="0"/>
    <xf numFmtId="0" fontId="1" fillId="25" borderId="0"/>
    <xf numFmtId="0" fontId="1" fillId="25" borderId="0"/>
    <xf numFmtId="0" fontId="1" fillId="25" borderId="0"/>
    <xf numFmtId="0" fontId="1" fillId="25" borderId="0"/>
    <xf numFmtId="0" fontId="1" fillId="25" borderId="0"/>
    <xf numFmtId="0" fontId="1" fillId="25" borderId="0"/>
    <xf numFmtId="0" fontId="1" fillId="25" borderId="0"/>
    <xf numFmtId="0" fontId="1" fillId="25" borderId="0"/>
    <xf numFmtId="0" fontId="1" fillId="25" borderId="0"/>
    <xf numFmtId="0" fontId="1" fillId="25" borderId="0"/>
    <xf numFmtId="0" fontId="1" fillId="25" borderId="0"/>
    <xf numFmtId="0" fontId="1" fillId="25" borderId="0"/>
    <xf numFmtId="0" fontId="1" fillId="25" borderId="0"/>
    <xf numFmtId="0" fontId="1" fillId="25" borderId="0"/>
    <xf numFmtId="0" fontId="1" fillId="25" borderId="0"/>
    <xf numFmtId="0" fontId="1" fillId="25" borderId="0"/>
    <xf numFmtId="0" fontId="1" fillId="25" borderId="0"/>
    <xf numFmtId="0" fontId="1" fillId="25" borderId="0"/>
    <xf numFmtId="0" fontId="1" fillId="25" borderId="0"/>
    <xf numFmtId="0" fontId="1" fillId="25" borderId="0"/>
    <xf numFmtId="0" fontId="1" fillId="25" borderId="0"/>
    <xf numFmtId="0" fontId="1" fillId="25" borderId="0"/>
    <xf numFmtId="0" fontId="2" fillId="4" borderId="0"/>
    <xf numFmtId="0" fontId="2" fillId="4" borderId="0"/>
    <xf numFmtId="0" fontId="2" fillId="4" borderId="0"/>
    <xf numFmtId="0" fontId="2" fillId="4" borderId="0"/>
    <xf numFmtId="0" fontId="2" fillId="4" borderId="0"/>
    <xf numFmtId="0" fontId="2" fillId="4" borderId="0"/>
    <xf numFmtId="0" fontId="2" fillId="4" borderId="0"/>
    <xf numFmtId="0" fontId="2" fillId="4" borderId="0"/>
    <xf numFmtId="0" fontId="2" fillId="4" borderId="0"/>
    <xf numFmtId="0" fontId="2" fillId="4" borderId="0"/>
    <xf numFmtId="0" fontId="2" fillId="4" borderId="0"/>
    <xf numFmtId="0" fontId="2" fillId="4" borderId="0"/>
    <xf numFmtId="0" fontId="2" fillId="4" borderId="0"/>
    <xf numFmtId="0" fontId="2" fillId="4" borderId="0"/>
    <xf numFmtId="0" fontId="2" fillId="4" borderId="0"/>
    <xf numFmtId="0" fontId="2" fillId="4" borderId="0"/>
    <xf numFmtId="0" fontId="2" fillId="4" borderId="0"/>
    <xf numFmtId="0" fontId="3" fillId="26" borderId="0"/>
    <xf numFmtId="0" fontId="3" fillId="26" borderId="0"/>
    <xf numFmtId="0" fontId="3" fillId="26" borderId="0"/>
    <xf numFmtId="0" fontId="3" fillId="26" borderId="0"/>
    <xf numFmtId="0" fontId="3" fillId="26" borderId="0"/>
    <xf numFmtId="0" fontId="3" fillId="26" borderId="0"/>
    <xf numFmtId="0" fontId="3" fillId="26" borderId="0"/>
    <xf numFmtId="0" fontId="3" fillId="26" borderId="0"/>
    <xf numFmtId="0" fontId="3" fillId="26" borderId="0"/>
    <xf numFmtId="0" fontId="3" fillId="26" borderId="0"/>
    <xf numFmtId="0" fontId="3" fillId="26" borderId="0"/>
    <xf numFmtId="0" fontId="3" fillId="26" borderId="0"/>
    <xf numFmtId="0" fontId="3" fillId="26" borderId="0"/>
    <xf numFmtId="0" fontId="3" fillId="26" borderId="0"/>
    <xf numFmtId="0" fontId="3" fillId="26" borderId="0"/>
    <xf numFmtId="0" fontId="3" fillId="26" borderId="0"/>
    <xf numFmtId="0" fontId="3" fillId="26" borderId="0"/>
    <xf numFmtId="0" fontId="3" fillId="26" borderId="0"/>
    <xf numFmtId="0" fontId="3" fillId="26" borderId="0"/>
    <xf numFmtId="0" fontId="3" fillId="26" borderId="0"/>
    <xf numFmtId="0" fontId="3" fillId="26" borderId="0"/>
    <xf numFmtId="0" fontId="4" fillId="27" borderId="1"/>
    <xf numFmtId="0" fontId="4" fillId="27" borderId="1"/>
    <xf numFmtId="0" fontId="4" fillId="27" borderId="1"/>
    <xf numFmtId="0" fontId="4" fillId="27" borderId="1"/>
    <xf numFmtId="0" fontId="4" fillId="27" borderId="1"/>
    <xf numFmtId="0" fontId="4" fillId="27" borderId="1"/>
    <xf numFmtId="0" fontId="4" fillId="27" borderId="1"/>
    <xf numFmtId="0" fontId="4" fillId="27" borderId="1"/>
    <xf numFmtId="0" fontId="4" fillId="27" borderId="1"/>
    <xf numFmtId="0" fontId="4" fillId="27" borderId="1"/>
    <xf numFmtId="0" fontId="4" fillId="27" borderId="1"/>
    <xf numFmtId="0" fontId="4" fillId="27" borderId="1"/>
    <xf numFmtId="0" fontId="4" fillId="27" borderId="1"/>
    <xf numFmtId="0" fontId="4" fillId="27" borderId="1"/>
    <xf numFmtId="0" fontId="4" fillId="27" borderId="1"/>
    <xf numFmtId="0" fontId="4" fillId="27" borderId="1"/>
    <xf numFmtId="0" fontId="4" fillId="27" borderId="1"/>
    <xf numFmtId="0" fontId="4" fillId="28" borderId="2"/>
    <xf numFmtId="0" fontId="4" fillId="28" borderId="2"/>
    <xf numFmtId="0" fontId="4" fillId="28" borderId="2"/>
    <xf numFmtId="0" fontId="4" fillId="28" borderId="2"/>
    <xf numFmtId="0" fontId="4" fillId="28" borderId="2"/>
    <xf numFmtId="0" fontId="4" fillId="28" borderId="2"/>
    <xf numFmtId="0" fontId="4" fillId="28" borderId="2"/>
    <xf numFmtId="0" fontId="4" fillId="28" borderId="2"/>
    <xf numFmtId="0" fontId="4" fillId="28" borderId="2"/>
    <xf numFmtId="0" fontId="4" fillId="28" borderId="2"/>
    <xf numFmtId="0" fontId="4" fillId="28" borderId="2"/>
    <xf numFmtId="0" fontId="4" fillId="28" borderId="2"/>
    <xf numFmtId="0" fontId="4" fillId="28" borderId="2"/>
    <xf numFmtId="0" fontId="4" fillId="28" borderId="2"/>
    <xf numFmtId="0" fontId="4" fillId="28" borderId="2"/>
    <xf numFmtId="0" fontId="4" fillId="28" borderId="2"/>
    <xf numFmtId="0" fontId="4" fillId="28" borderId="2"/>
    <xf numFmtId="0" fontId="4" fillId="28" borderId="2"/>
    <xf numFmtId="0" fontId="4" fillId="28" borderId="2"/>
    <xf numFmtId="0" fontId="4" fillId="28" borderId="2"/>
    <xf numFmtId="0" fontId="4" fillId="28" borderId="2"/>
    <xf numFmtId="0" fontId="5" fillId="0" borderId="3"/>
    <xf numFmtId="0" fontId="5" fillId="0" borderId="3"/>
    <xf numFmtId="0" fontId="5" fillId="0" borderId="3"/>
    <xf numFmtId="0" fontId="5" fillId="0" borderId="3"/>
    <xf numFmtId="0" fontId="5" fillId="0" borderId="3"/>
    <xf numFmtId="0" fontId="5" fillId="0" borderId="3"/>
    <xf numFmtId="0" fontId="5" fillId="0" borderId="3"/>
    <xf numFmtId="0" fontId="5" fillId="0" borderId="3"/>
    <xf numFmtId="0" fontId="5" fillId="0" borderId="3"/>
    <xf numFmtId="0" fontId="5" fillId="0" borderId="3"/>
    <xf numFmtId="0" fontId="5" fillId="0" borderId="3"/>
    <xf numFmtId="0" fontId="5" fillId="0" borderId="3"/>
    <xf numFmtId="0" fontId="5" fillId="0" borderId="3"/>
    <xf numFmtId="0" fontId="5" fillId="0" borderId="3"/>
    <xf numFmtId="0" fontId="5" fillId="0" borderId="3"/>
    <xf numFmtId="0" fontId="5" fillId="0" borderId="3"/>
    <xf numFmtId="0" fontId="5" fillId="0" borderId="3"/>
    <xf numFmtId="0" fontId="6" fillId="0" borderId="4"/>
    <xf numFmtId="0" fontId="6" fillId="0" borderId="4"/>
    <xf numFmtId="0" fontId="6" fillId="0" borderId="4"/>
    <xf numFmtId="0" fontId="6" fillId="0" borderId="4"/>
    <xf numFmtId="0" fontId="6" fillId="0" borderId="4"/>
    <xf numFmtId="0" fontId="6" fillId="0" borderId="4"/>
    <xf numFmtId="0" fontId="6" fillId="0" borderId="4"/>
    <xf numFmtId="0" fontId="6" fillId="0" borderId="4"/>
    <xf numFmtId="0" fontId="6" fillId="0" borderId="4"/>
    <xf numFmtId="0" fontId="6" fillId="0" borderId="4"/>
    <xf numFmtId="0" fontId="6" fillId="0" borderId="4"/>
    <xf numFmtId="0" fontId="6" fillId="0" borderId="4"/>
    <xf numFmtId="0" fontId="6" fillId="0" borderId="4"/>
    <xf numFmtId="0" fontId="6" fillId="0" borderId="4"/>
    <xf numFmtId="0" fontId="6" fillId="0" borderId="4"/>
    <xf numFmtId="0" fontId="6" fillId="0" borderId="4"/>
    <xf numFmtId="0" fontId="6" fillId="0" borderId="4"/>
    <xf numFmtId="0" fontId="6" fillId="0" borderId="4"/>
    <xf numFmtId="0" fontId="6" fillId="0" borderId="4"/>
    <xf numFmtId="0" fontId="6" fillId="0" borderId="4"/>
    <xf numFmtId="0" fontId="6" fillId="0" borderId="4"/>
    <xf numFmtId="164" fontId="63" fillId="0" borderId="0"/>
    <xf numFmtId="164" fontId="63" fillId="0" borderId="0"/>
    <xf numFmtId="0" fontId="7" fillId="29" borderId="5"/>
    <xf numFmtId="0" fontId="7" fillId="29" borderId="5"/>
    <xf numFmtId="0" fontId="7" fillId="29" borderId="5"/>
    <xf numFmtId="0" fontId="7" fillId="29" borderId="5"/>
    <xf numFmtId="0" fontId="7" fillId="29" borderId="5"/>
    <xf numFmtId="0" fontId="7" fillId="29" borderId="5"/>
    <xf numFmtId="0" fontId="7" fillId="29" borderId="5"/>
    <xf numFmtId="0" fontId="7" fillId="29" borderId="5"/>
    <xf numFmtId="0" fontId="7" fillId="29" borderId="5"/>
    <xf numFmtId="0" fontId="7" fillId="29" borderId="5"/>
    <xf numFmtId="0" fontId="7" fillId="29" borderId="5"/>
    <xf numFmtId="0" fontId="7" fillId="29" borderId="5"/>
    <xf numFmtId="0" fontId="7" fillId="29" borderId="5"/>
    <xf numFmtId="0" fontId="7" fillId="29" borderId="5"/>
    <xf numFmtId="0" fontId="7" fillId="29" borderId="5"/>
    <xf numFmtId="0" fontId="7" fillId="29" borderId="5"/>
    <xf numFmtId="0" fontId="7" fillId="29" borderId="5"/>
    <xf numFmtId="0" fontId="8" fillId="30" borderId="6"/>
    <xf numFmtId="0" fontId="8" fillId="30" borderId="6"/>
    <xf numFmtId="0" fontId="8" fillId="30" borderId="6"/>
    <xf numFmtId="0" fontId="8" fillId="30" borderId="6"/>
    <xf numFmtId="0" fontId="8" fillId="30" borderId="6"/>
    <xf numFmtId="0" fontId="8" fillId="30" borderId="6"/>
    <xf numFmtId="0" fontId="8" fillId="30" borderId="6"/>
    <xf numFmtId="0" fontId="8" fillId="30" borderId="6"/>
    <xf numFmtId="0" fontId="8" fillId="30" borderId="6"/>
    <xf numFmtId="0" fontId="8" fillId="30" borderId="6"/>
    <xf numFmtId="0" fontId="8" fillId="30" borderId="6"/>
    <xf numFmtId="0" fontId="8" fillId="30" borderId="6"/>
    <xf numFmtId="0" fontId="8" fillId="30" borderId="6"/>
    <xf numFmtId="0" fontId="8" fillId="30" borderId="6"/>
    <xf numFmtId="0" fontId="8" fillId="30" borderId="6"/>
    <xf numFmtId="0" fontId="8" fillId="30" borderId="6"/>
    <xf numFmtId="0" fontId="8" fillId="30" borderId="6"/>
    <xf numFmtId="0" fontId="8" fillId="30" borderId="6"/>
    <xf numFmtId="0" fontId="8" fillId="30" borderId="6"/>
    <xf numFmtId="0" fontId="8" fillId="30" borderId="6"/>
    <xf numFmtId="0" fontId="8" fillId="30" borderId="6"/>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1" fillId="8" borderId="5"/>
    <xf numFmtId="0" fontId="11" fillId="8" borderId="5"/>
    <xf numFmtId="0" fontId="11" fillId="8" borderId="5"/>
    <xf numFmtId="0" fontId="11" fillId="8" borderId="5"/>
    <xf numFmtId="0" fontId="11" fillId="8" borderId="5"/>
    <xf numFmtId="0" fontId="11" fillId="8" borderId="5"/>
    <xf numFmtId="0" fontId="11" fillId="8" borderId="5"/>
    <xf numFmtId="0" fontId="11" fillId="8" borderId="5"/>
    <xf numFmtId="0" fontId="11" fillId="8" borderId="5"/>
    <xf numFmtId="0" fontId="11" fillId="8" borderId="5"/>
    <xf numFmtId="0" fontId="11" fillId="8" borderId="5"/>
    <xf numFmtId="0" fontId="11" fillId="8" borderId="5"/>
    <xf numFmtId="0" fontId="11" fillId="8" borderId="5"/>
    <xf numFmtId="0" fontId="11" fillId="8" borderId="5"/>
    <xf numFmtId="0" fontId="11" fillId="8" borderId="5"/>
    <xf numFmtId="0" fontId="11" fillId="8" borderId="5"/>
    <xf numFmtId="0" fontId="11" fillId="8" borderId="5"/>
    <xf numFmtId="0" fontId="12" fillId="8" borderId="6"/>
    <xf numFmtId="0" fontId="12" fillId="8" borderId="6"/>
    <xf numFmtId="0" fontId="12" fillId="8" borderId="6"/>
    <xf numFmtId="0" fontId="12" fillId="8" borderId="6"/>
    <xf numFmtId="0" fontId="12" fillId="8" borderId="6"/>
    <xf numFmtId="0" fontId="12" fillId="8" borderId="6"/>
    <xf numFmtId="0" fontId="12" fillId="8" borderId="6"/>
    <xf numFmtId="0" fontId="12" fillId="8" borderId="6"/>
    <xf numFmtId="0" fontId="12" fillId="8" borderId="6"/>
    <xf numFmtId="0" fontId="12" fillId="8" borderId="6"/>
    <xf numFmtId="0" fontId="12" fillId="8" borderId="6"/>
    <xf numFmtId="0" fontId="12" fillId="8" borderId="6"/>
    <xf numFmtId="0" fontId="12" fillId="8" borderId="6"/>
    <xf numFmtId="0" fontId="12" fillId="8" borderId="6"/>
    <xf numFmtId="0" fontId="12" fillId="8" borderId="6"/>
    <xf numFmtId="0" fontId="12" fillId="8" borderId="6"/>
    <xf numFmtId="0" fontId="12" fillId="8" borderId="6"/>
    <xf numFmtId="0" fontId="12" fillId="8" borderId="6"/>
    <xf numFmtId="0" fontId="12" fillId="8" borderId="6"/>
    <xf numFmtId="0" fontId="12" fillId="8" borderId="6"/>
    <xf numFmtId="0" fontId="12" fillId="8" borderId="6"/>
    <xf numFmtId="165" fontId="63" fillId="0" borderId="0"/>
    <xf numFmtId="165" fontId="63" fillId="0" borderId="0"/>
    <xf numFmtId="165" fontId="63" fillId="0" borderId="0"/>
    <xf numFmtId="165" fontId="63" fillId="0" borderId="0"/>
    <xf numFmtId="165" fontId="63" fillId="0" borderId="0"/>
    <xf numFmtId="165" fontId="63" fillId="0" borderId="0"/>
    <xf numFmtId="165" fontId="63" fillId="0" borderId="0"/>
    <xf numFmtId="165" fontId="63" fillId="0" borderId="0"/>
    <xf numFmtId="165" fontId="63" fillId="0" borderId="0"/>
    <xf numFmtId="165" fontId="63" fillId="0" borderId="0"/>
    <xf numFmtId="165" fontId="63" fillId="0" borderId="0"/>
    <xf numFmtId="165" fontId="63" fillId="0" borderId="0"/>
    <xf numFmtId="165" fontId="63" fillId="0" borderId="0"/>
    <xf numFmtId="165" fontId="63" fillId="0" borderId="0"/>
    <xf numFmtId="165" fontId="63" fillId="0" borderId="0"/>
    <xf numFmtId="165" fontId="63" fillId="0" borderId="0"/>
    <xf numFmtId="165" fontId="63" fillId="0" borderId="0"/>
    <xf numFmtId="165" fontId="63" fillId="0" borderId="0"/>
    <xf numFmtId="165" fontId="63" fillId="0" borderId="0"/>
    <xf numFmtId="165" fontId="63" fillId="0" borderId="0"/>
    <xf numFmtId="165" fontId="63" fillId="0" borderId="0"/>
    <xf numFmtId="165" fontId="63" fillId="0" borderId="0"/>
    <xf numFmtId="165" fontId="63" fillId="0" borderId="0"/>
    <xf numFmtId="165" fontId="63" fillId="0" borderId="0"/>
    <xf numFmtId="165" fontId="63" fillId="0" borderId="0"/>
    <xf numFmtId="165" fontId="63" fillId="0" borderId="0"/>
    <xf numFmtId="165" fontId="63" fillId="0" borderId="0"/>
    <xf numFmtId="165" fontId="63" fillId="0" borderId="0"/>
    <xf numFmtId="165" fontId="63" fillId="0" borderId="0"/>
    <xf numFmtId="0" fontId="13" fillId="0" borderId="0"/>
    <xf numFmtId="0" fontId="14" fillId="0" borderId="0"/>
    <xf numFmtId="0" fontId="15" fillId="3" borderId="0"/>
    <xf numFmtId="0" fontId="15" fillId="3" borderId="0"/>
    <xf numFmtId="0" fontId="15" fillId="3" borderId="0"/>
    <xf numFmtId="0" fontId="15" fillId="3" borderId="0"/>
    <xf numFmtId="0" fontId="15" fillId="3" borderId="0"/>
    <xf numFmtId="0" fontId="15" fillId="3" borderId="0"/>
    <xf numFmtId="0" fontId="15" fillId="3" borderId="0"/>
    <xf numFmtId="0" fontId="15" fillId="3" borderId="0"/>
    <xf numFmtId="0" fontId="15" fillId="3" borderId="0"/>
    <xf numFmtId="0" fontId="15" fillId="3" borderId="0"/>
    <xf numFmtId="0" fontId="15" fillId="3" borderId="0"/>
    <xf numFmtId="0" fontId="15" fillId="3" borderId="0"/>
    <xf numFmtId="0" fontId="15" fillId="3" borderId="0"/>
    <xf numFmtId="0" fontId="15" fillId="3" borderId="0"/>
    <xf numFmtId="0" fontId="15" fillId="3" borderId="0"/>
    <xf numFmtId="0" fontId="15" fillId="3" borderId="0"/>
    <xf numFmtId="0" fontId="15" fillId="3" borderId="0"/>
    <xf numFmtId="0" fontId="16" fillId="31" borderId="0"/>
    <xf numFmtId="0" fontId="16" fillId="31" borderId="0"/>
    <xf numFmtId="0" fontId="16" fillId="31" borderId="0"/>
    <xf numFmtId="0" fontId="16" fillId="31" borderId="0"/>
    <xf numFmtId="0" fontId="16" fillId="31" borderId="0"/>
    <xf numFmtId="0" fontId="16" fillId="31" borderId="0"/>
    <xf numFmtId="0" fontId="16" fillId="31" borderId="0"/>
    <xf numFmtId="0" fontId="16" fillId="31" borderId="0"/>
    <xf numFmtId="0" fontId="16" fillId="31" borderId="0"/>
    <xf numFmtId="0" fontId="16" fillId="31" borderId="0"/>
    <xf numFmtId="0" fontId="16" fillId="31" borderId="0"/>
    <xf numFmtId="0" fontId="16" fillId="31" borderId="0"/>
    <xf numFmtId="0" fontId="16" fillId="31" borderId="0"/>
    <xf numFmtId="0" fontId="16" fillId="31" borderId="0"/>
    <xf numFmtId="0" fontId="16" fillId="31" borderId="0"/>
    <xf numFmtId="0" fontId="16" fillId="31" borderId="0"/>
    <xf numFmtId="0" fontId="16" fillId="31" borderId="0"/>
    <xf numFmtId="0" fontId="16" fillId="31" borderId="0"/>
    <xf numFmtId="0" fontId="16" fillId="31" borderId="0"/>
    <xf numFmtId="0" fontId="16" fillId="31" borderId="0"/>
    <xf numFmtId="0" fontId="16" fillId="31" borderId="0"/>
    <xf numFmtId="166" fontId="63" fillId="0" borderId="0"/>
    <xf numFmtId="167" fontId="63" fillId="0" borderId="0"/>
    <xf numFmtId="167" fontId="63" fillId="0" borderId="0"/>
    <xf numFmtId="167" fontId="63" fillId="0" borderId="0"/>
    <xf numFmtId="166" fontId="63" fillId="0" borderId="0"/>
    <xf numFmtId="166" fontId="63" fillId="0" borderId="0"/>
    <xf numFmtId="166" fontId="63" fillId="0" borderId="0"/>
    <xf numFmtId="166" fontId="63" fillId="0" borderId="0"/>
    <xf numFmtId="166" fontId="63" fillId="0" borderId="0"/>
    <xf numFmtId="168" fontId="63" fillId="0" borderId="0"/>
    <xf numFmtId="167" fontId="63" fillId="0" borderId="0"/>
    <xf numFmtId="167" fontId="63" fillId="0" borderId="0"/>
    <xf numFmtId="0" fontId="63" fillId="0" borderId="0"/>
    <xf numFmtId="167" fontId="63" fillId="0" borderId="0"/>
    <xf numFmtId="167" fontId="63" fillId="0" borderId="0"/>
    <xf numFmtId="167" fontId="63" fillId="0" borderId="0"/>
    <xf numFmtId="167" fontId="63" fillId="0" borderId="0"/>
    <xf numFmtId="167" fontId="63" fillId="0" borderId="0"/>
    <xf numFmtId="167" fontId="63" fillId="0" borderId="0"/>
    <xf numFmtId="167" fontId="63" fillId="0" borderId="0"/>
    <xf numFmtId="164" fontId="63" fillId="0" borderId="0"/>
    <xf numFmtId="164" fontId="63" fillId="0" borderId="0"/>
    <xf numFmtId="164" fontId="63" fillId="0" borderId="0"/>
    <xf numFmtId="168" fontId="63" fillId="0" borderId="0"/>
    <xf numFmtId="166" fontId="63" fillId="0" borderId="0"/>
    <xf numFmtId="166" fontId="63" fillId="0" borderId="0"/>
    <xf numFmtId="166" fontId="63" fillId="0" borderId="0"/>
    <xf numFmtId="166" fontId="63" fillId="0" borderId="0"/>
    <xf numFmtId="169" fontId="63" fillId="0" borderId="0"/>
    <xf numFmtId="169" fontId="63" fillId="0" borderId="0"/>
    <xf numFmtId="169" fontId="63" fillId="0" borderId="0"/>
    <xf numFmtId="166" fontId="63" fillId="0" borderId="0"/>
    <xf numFmtId="170" fontId="63" fillId="0" borderId="0"/>
    <xf numFmtId="171" fontId="63" fillId="0" borderId="0"/>
    <xf numFmtId="171" fontId="63" fillId="0" borderId="0"/>
    <xf numFmtId="172" fontId="63" fillId="0" borderId="0"/>
    <xf numFmtId="0" fontId="17" fillId="32" borderId="0"/>
    <xf numFmtId="0" fontId="17" fillId="32" borderId="0"/>
    <xf numFmtId="0" fontId="17" fillId="32" borderId="0"/>
    <xf numFmtId="0" fontId="17" fillId="32" borderId="0"/>
    <xf numFmtId="0" fontId="17" fillId="32" borderId="0"/>
    <xf numFmtId="0" fontId="17" fillId="32" borderId="0"/>
    <xf numFmtId="0" fontId="17" fillId="32" borderId="0"/>
    <xf numFmtId="0" fontId="17" fillId="32" borderId="0"/>
    <xf numFmtId="0" fontId="17" fillId="32" borderId="0"/>
    <xf numFmtId="0" fontId="17" fillId="32" borderId="0"/>
    <xf numFmtId="0" fontId="17" fillId="32" borderId="0"/>
    <xf numFmtId="0" fontId="17" fillId="32" borderId="0"/>
    <xf numFmtId="0" fontId="17" fillId="32" borderId="0"/>
    <xf numFmtId="0" fontId="17" fillId="32" borderId="0"/>
    <xf numFmtId="0" fontId="17" fillId="32"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63"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63"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9"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63" fillId="33" borderId="7"/>
    <xf numFmtId="0" fontId="63" fillId="33" borderId="7"/>
    <xf numFmtId="0" fontId="63" fillId="33" borderId="7"/>
    <xf numFmtId="0" fontId="63" fillId="33" borderId="7"/>
    <xf numFmtId="0" fontId="63" fillId="33" borderId="7"/>
    <xf numFmtId="0" fontId="63" fillId="33" borderId="7"/>
    <xf numFmtId="0" fontId="63" fillId="33" borderId="7"/>
    <xf numFmtId="0" fontId="63" fillId="33" borderId="7"/>
    <xf numFmtId="0" fontId="63" fillId="33" borderId="7"/>
    <xf numFmtId="0" fontId="63" fillId="33" borderId="8"/>
    <xf numFmtId="0" fontId="63" fillId="33" borderId="8"/>
    <xf numFmtId="0" fontId="63" fillId="33" borderId="7"/>
    <xf numFmtId="0" fontId="63" fillId="33" borderId="7"/>
    <xf numFmtId="0" fontId="63" fillId="33" borderId="7"/>
    <xf numFmtId="0" fontId="63" fillId="33" borderId="8"/>
    <xf numFmtId="0" fontId="63" fillId="33" borderId="8"/>
    <xf numFmtId="0" fontId="63" fillId="33" borderId="8"/>
    <xf numFmtId="0" fontId="63" fillId="33" borderId="7"/>
    <xf numFmtId="0" fontId="63" fillId="33" borderId="7"/>
    <xf numFmtId="0" fontId="63" fillId="33" borderId="7"/>
    <xf numFmtId="0" fontId="63" fillId="33" borderId="7"/>
    <xf numFmtId="0" fontId="63" fillId="33" borderId="7"/>
    <xf numFmtId="0" fontId="63" fillId="33" borderId="7"/>
    <xf numFmtId="0" fontId="63" fillId="33" borderId="7"/>
    <xf numFmtId="0" fontId="63" fillId="33" borderId="8"/>
    <xf numFmtId="0" fontId="63" fillId="33" borderId="8"/>
    <xf numFmtId="0" fontId="63" fillId="33" borderId="8"/>
    <xf numFmtId="0" fontId="63" fillId="33" borderId="8"/>
    <xf numFmtId="0" fontId="63" fillId="33" borderId="8"/>
    <xf numFmtId="0" fontId="63" fillId="33" borderId="8"/>
    <xf numFmtId="0" fontId="63" fillId="33" borderId="8"/>
    <xf numFmtId="0" fontId="63" fillId="33" borderId="8"/>
    <xf numFmtId="0" fontId="63" fillId="33" borderId="8"/>
    <xf numFmtId="0" fontId="63" fillId="33" borderId="8"/>
    <xf numFmtId="0" fontId="63" fillId="33" borderId="8"/>
    <xf numFmtId="0" fontId="63" fillId="33" borderId="8"/>
    <xf numFmtId="0" fontId="63" fillId="33" borderId="8"/>
    <xf numFmtId="0" fontId="63" fillId="33" borderId="8"/>
    <xf numFmtId="0" fontId="63" fillId="33" borderId="8"/>
    <xf numFmtId="0" fontId="63" fillId="33" borderId="8"/>
    <xf numFmtId="0" fontId="63" fillId="33" borderId="8"/>
    <xf numFmtId="0" fontId="63" fillId="33" borderId="8"/>
    <xf numFmtId="0" fontId="63" fillId="33" borderId="8"/>
    <xf numFmtId="0" fontId="63" fillId="33" borderId="8"/>
    <xf numFmtId="0" fontId="63" fillId="33" borderId="8"/>
    <xf numFmtId="9" fontId="63" fillId="0" borderId="0"/>
    <xf numFmtId="9" fontId="63" fillId="0" borderId="0"/>
    <xf numFmtId="9" fontId="63" fillId="0" borderId="0"/>
    <xf numFmtId="9" fontId="63" fillId="0" borderId="0"/>
    <xf numFmtId="9" fontId="63" fillId="0" borderId="0"/>
    <xf numFmtId="9" fontId="63" fillId="0" borderId="0"/>
    <xf numFmtId="9" fontId="63" fillId="0" borderId="0"/>
    <xf numFmtId="0" fontId="20" fillId="29" borderId="9"/>
    <xf numFmtId="0" fontId="20" fillId="29" borderId="9"/>
    <xf numFmtId="0" fontId="20" fillId="29" borderId="9"/>
    <xf numFmtId="0" fontId="20" fillId="29" borderId="9"/>
    <xf numFmtId="0" fontId="20" fillId="29" borderId="9"/>
    <xf numFmtId="0" fontId="20" fillId="29" borderId="9"/>
    <xf numFmtId="0" fontId="20" fillId="29" borderId="9"/>
    <xf numFmtId="0" fontId="20" fillId="29" borderId="9"/>
    <xf numFmtId="0" fontId="20" fillId="29" borderId="9"/>
    <xf numFmtId="0" fontId="20" fillId="29" borderId="9"/>
    <xf numFmtId="0" fontId="20" fillId="29" borderId="9"/>
    <xf numFmtId="0" fontId="20" fillId="29" borderId="9"/>
    <xf numFmtId="0" fontId="20" fillId="29" borderId="9"/>
    <xf numFmtId="0" fontId="20" fillId="29" borderId="9"/>
    <xf numFmtId="0" fontId="20" fillId="29" borderId="9"/>
    <xf numFmtId="0" fontId="20" fillId="29" borderId="9"/>
    <xf numFmtId="0" fontId="20" fillId="29" borderId="9"/>
    <xf numFmtId="0" fontId="21" fillId="30" borderId="10"/>
    <xf numFmtId="0" fontId="21" fillId="30" borderId="10"/>
    <xf numFmtId="0" fontId="21" fillId="30" borderId="10"/>
    <xf numFmtId="0" fontId="21" fillId="30" borderId="10"/>
    <xf numFmtId="0" fontId="21" fillId="30" borderId="10"/>
    <xf numFmtId="0" fontId="21" fillId="30" borderId="10"/>
    <xf numFmtId="0" fontId="21" fillId="30" borderId="10"/>
    <xf numFmtId="0" fontId="21" fillId="30" borderId="10"/>
    <xf numFmtId="0" fontId="21" fillId="30" borderId="10"/>
    <xf numFmtId="0" fontId="21" fillId="30" borderId="10"/>
    <xf numFmtId="0" fontId="21" fillId="30" borderId="10"/>
    <xf numFmtId="0" fontId="21" fillId="30" borderId="10"/>
    <xf numFmtId="0" fontId="21" fillId="30" borderId="10"/>
    <xf numFmtId="0" fontId="21" fillId="30" borderId="10"/>
    <xf numFmtId="0" fontId="21" fillId="30" borderId="10"/>
    <xf numFmtId="0" fontId="21" fillId="30" borderId="10"/>
    <xf numFmtId="0" fontId="21" fillId="30" borderId="10"/>
    <xf numFmtId="0" fontId="21" fillId="30" borderId="10"/>
    <xf numFmtId="0" fontId="21" fillId="30" borderId="10"/>
    <xf numFmtId="0" fontId="21" fillId="30" borderId="10"/>
    <xf numFmtId="0" fontId="21" fillId="30" borderId="1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5" fillId="0" borderId="11"/>
    <xf numFmtId="0" fontId="25" fillId="0" borderId="11"/>
    <xf numFmtId="0" fontId="25" fillId="0" borderId="11"/>
    <xf numFmtId="0" fontId="25" fillId="0" borderId="11"/>
    <xf numFmtId="0" fontId="25" fillId="0" borderId="11"/>
    <xf numFmtId="0" fontId="25" fillId="0" borderId="11"/>
    <xf numFmtId="0" fontId="25" fillId="0" borderId="11"/>
    <xf numFmtId="0" fontId="25" fillId="0" borderId="11"/>
    <xf numFmtId="0" fontId="25" fillId="0" borderId="11"/>
    <xf numFmtId="0" fontId="25" fillId="0" borderId="11"/>
    <xf numFmtId="0" fontId="25" fillId="0" borderId="11"/>
    <xf numFmtId="0" fontId="25" fillId="0" borderId="11"/>
    <xf numFmtId="0" fontId="25" fillId="0" borderId="11"/>
    <xf numFmtId="0" fontId="25" fillId="0" borderId="11"/>
    <xf numFmtId="0" fontId="25" fillId="0" borderId="11"/>
    <xf numFmtId="0" fontId="26" fillId="0" borderId="12"/>
    <xf numFmtId="0" fontId="26" fillId="0" borderId="12"/>
    <xf numFmtId="0" fontId="26" fillId="0" borderId="12"/>
    <xf numFmtId="0" fontId="26" fillId="0" borderId="12"/>
    <xf numFmtId="0" fontId="26" fillId="0" borderId="12"/>
    <xf numFmtId="0" fontId="26" fillId="0" borderId="12"/>
    <xf numFmtId="0" fontId="26" fillId="0" borderId="12"/>
    <xf numFmtId="0" fontId="26" fillId="0" borderId="12"/>
    <xf numFmtId="0" fontId="26" fillId="0" borderId="12"/>
    <xf numFmtId="0" fontId="26" fillId="0" borderId="12"/>
    <xf numFmtId="0" fontId="26" fillId="0" borderId="12"/>
    <xf numFmtId="0" fontId="26" fillId="0" borderId="12"/>
    <xf numFmtId="0" fontId="26" fillId="0" borderId="12"/>
    <xf numFmtId="0" fontId="26" fillId="0" borderId="12"/>
    <xf numFmtId="0" fontId="26" fillId="0" borderId="12"/>
    <xf numFmtId="0" fontId="26" fillId="0" borderId="12"/>
    <xf numFmtId="0" fontId="26" fillId="0" borderId="12"/>
    <xf numFmtId="0" fontId="27" fillId="0" borderId="13"/>
    <xf numFmtId="0" fontId="27" fillId="0" borderId="13"/>
    <xf numFmtId="0" fontId="27" fillId="0" borderId="13"/>
    <xf numFmtId="0" fontId="27" fillId="0" borderId="13"/>
    <xf numFmtId="0" fontId="27" fillId="0" borderId="13"/>
    <xf numFmtId="0" fontId="27" fillId="0" borderId="13"/>
    <xf numFmtId="0" fontId="27" fillId="0" borderId="13"/>
    <xf numFmtId="0" fontId="27" fillId="0" borderId="13"/>
    <xf numFmtId="0" fontId="27" fillId="0" borderId="13"/>
    <xf numFmtId="0" fontId="27" fillId="0" borderId="13"/>
    <xf numFmtId="0" fontId="27" fillId="0" borderId="13"/>
    <xf numFmtId="0" fontId="27" fillId="0" borderId="13"/>
    <xf numFmtId="0" fontId="27" fillId="0" borderId="13"/>
    <xf numFmtId="0" fontId="27" fillId="0" borderId="13"/>
    <xf numFmtId="0" fontId="27" fillId="0" borderId="13"/>
    <xf numFmtId="0" fontId="27" fillId="0" borderId="13"/>
    <xf numFmtId="0" fontId="27" fillId="0" borderId="13"/>
    <xf numFmtId="0" fontId="27" fillId="0" borderId="13"/>
    <xf numFmtId="0" fontId="27" fillId="0" borderId="13"/>
    <xf numFmtId="0" fontId="27" fillId="0" borderId="13"/>
    <xf numFmtId="0" fontId="27" fillId="0" borderId="13"/>
    <xf numFmtId="0" fontId="28" fillId="0" borderId="0"/>
    <xf numFmtId="0" fontId="28"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30" fillId="0" borderId="14"/>
    <xf numFmtId="0" fontId="30" fillId="0" borderId="14"/>
    <xf numFmtId="0" fontId="30" fillId="0" borderId="14"/>
    <xf numFmtId="0" fontId="30" fillId="0" borderId="14"/>
    <xf numFmtId="0" fontId="30" fillId="0" borderId="14"/>
    <xf numFmtId="0" fontId="30" fillId="0" borderId="14"/>
    <xf numFmtId="0" fontId="30" fillId="0" borderId="14"/>
    <xf numFmtId="0" fontId="30" fillId="0" borderId="14"/>
    <xf numFmtId="0" fontId="30" fillId="0" borderId="14"/>
    <xf numFmtId="0" fontId="30" fillId="0" borderId="14"/>
    <xf numFmtId="0" fontId="30" fillId="0" borderId="14"/>
    <xf numFmtId="0" fontId="30" fillId="0" borderId="14"/>
    <xf numFmtId="0" fontId="30" fillId="0" borderId="14"/>
    <xf numFmtId="0" fontId="30" fillId="0" borderId="14"/>
    <xf numFmtId="0" fontId="30" fillId="0" borderId="14"/>
    <xf numFmtId="0" fontId="30" fillId="0" borderId="14"/>
    <xf numFmtId="0" fontId="30" fillId="0" borderId="14"/>
    <xf numFmtId="0" fontId="31" fillId="0" borderId="15"/>
    <xf numFmtId="0" fontId="31" fillId="0" borderId="15"/>
    <xf numFmtId="0" fontId="31" fillId="0" borderId="15"/>
    <xf numFmtId="0" fontId="31" fillId="0" borderId="15"/>
    <xf numFmtId="0" fontId="31" fillId="0" borderId="15"/>
    <xf numFmtId="0" fontId="31" fillId="0" borderId="15"/>
    <xf numFmtId="0" fontId="31" fillId="0" borderId="15"/>
    <xf numFmtId="0" fontId="31" fillId="0" borderId="15"/>
    <xf numFmtId="0" fontId="31" fillId="0" borderId="15"/>
    <xf numFmtId="0" fontId="31" fillId="0" borderId="15"/>
    <xf numFmtId="0" fontId="31" fillId="0" borderId="15"/>
    <xf numFmtId="0" fontId="31" fillId="0" borderId="15"/>
    <xf numFmtId="0" fontId="31" fillId="0" borderId="15"/>
    <xf numFmtId="0" fontId="31" fillId="0" borderId="15"/>
    <xf numFmtId="0" fontId="31" fillId="0" borderId="15"/>
    <xf numFmtId="0" fontId="31" fillId="0" borderId="15"/>
    <xf numFmtId="0" fontId="31" fillId="0" borderId="15"/>
    <xf numFmtId="0" fontId="31" fillId="0" borderId="15"/>
    <xf numFmtId="0" fontId="31" fillId="0" borderId="15"/>
    <xf numFmtId="0" fontId="31" fillId="0" borderId="15"/>
    <xf numFmtId="0" fontId="31" fillId="0" borderId="15"/>
    <xf numFmtId="0" fontId="28" fillId="0" borderId="0"/>
    <xf numFmtId="0" fontId="29" fillId="0" borderId="0"/>
    <xf numFmtId="0" fontId="9" fillId="0" borderId="16"/>
    <xf numFmtId="0" fontId="9" fillId="0" borderId="16"/>
    <xf numFmtId="0" fontId="9" fillId="0" borderId="16"/>
    <xf numFmtId="0" fontId="9" fillId="0" borderId="16"/>
    <xf numFmtId="0" fontId="9" fillId="0" borderId="16"/>
    <xf numFmtId="0" fontId="9" fillId="0" borderId="16"/>
    <xf numFmtId="0" fontId="9" fillId="0" borderId="16"/>
    <xf numFmtId="0" fontId="9" fillId="0" borderId="16"/>
    <xf numFmtId="0" fontId="9" fillId="0" borderId="16"/>
    <xf numFmtId="0" fontId="9" fillId="0" borderId="16"/>
    <xf numFmtId="0" fontId="9" fillId="0" borderId="16"/>
    <xf numFmtId="0" fontId="9" fillId="0" borderId="16"/>
    <xf numFmtId="0" fontId="9" fillId="0" borderId="16"/>
    <xf numFmtId="0" fontId="9" fillId="0" borderId="16"/>
    <xf numFmtId="0" fontId="9" fillId="0" borderId="16"/>
    <xf numFmtId="0" fontId="9" fillId="0" borderId="16"/>
    <xf numFmtId="0" fontId="9" fillId="0" borderId="16"/>
    <xf numFmtId="0" fontId="10" fillId="0" borderId="17"/>
    <xf numFmtId="0" fontId="10" fillId="0" borderId="17"/>
    <xf numFmtId="0" fontId="10" fillId="0" borderId="17"/>
    <xf numFmtId="0" fontId="10" fillId="0" borderId="17"/>
    <xf numFmtId="0" fontId="10" fillId="0" borderId="17"/>
    <xf numFmtId="0" fontId="10" fillId="0" borderId="17"/>
    <xf numFmtId="0" fontId="10" fillId="0" borderId="17"/>
    <xf numFmtId="0" fontId="10" fillId="0" borderId="17"/>
    <xf numFmtId="0" fontId="10" fillId="0" borderId="17"/>
    <xf numFmtId="0" fontId="10" fillId="0" borderId="17"/>
    <xf numFmtId="0" fontId="10" fillId="0" borderId="17"/>
    <xf numFmtId="0" fontId="10" fillId="0" borderId="17"/>
    <xf numFmtId="0" fontId="10" fillId="0" borderId="17"/>
    <xf numFmtId="0" fontId="10" fillId="0" borderId="17"/>
    <xf numFmtId="0" fontId="10" fillId="0" borderId="17"/>
    <xf numFmtId="0" fontId="10" fillId="0" borderId="17"/>
    <xf numFmtId="0" fontId="10" fillId="0" borderId="17"/>
    <xf numFmtId="0" fontId="10" fillId="0" borderId="17"/>
    <xf numFmtId="0" fontId="10" fillId="0" borderId="17"/>
    <xf numFmtId="0" fontId="10" fillId="0" borderId="17"/>
    <xf numFmtId="0" fontId="10" fillId="0" borderId="17"/>
    <xf numFmtId="0" fontId="28" fillId="0" borderId="0"/>
    <xf numFmtId="0" fontId="28" fillId="0" borderId="0"/>
    <xf numFmtId="0" fontId="28" fillId="0" borderId="0"/>
    <xf numFmtId="0" fontId="28" fillId="0" borderId="0"/>
    <xf numFmtId="0" fontId="28" fillId="0" borderId="0"/>
    <xf numFmtId="0" fontId="28" fillId="0" borderId="0"/>
    <xf numFmtId="0" fontId="1" fillId="34" borderId="0"/>
    <xf numFmtId="0" fontId="1" fillId="34" borderId="0"/>
    <xf numFmtId="0" fontId="1" fillId="34" borderId="0"/>
    <xf numFmtId="0" fontId="1" fillId="34" borderId="0"/>
    <xf numFmtId="0" fontId="1" fillId="34" borderId="0"/>
    <xf numFmtId="0" fontId="1" fillId="34" borderId="0"/>
    <xf numFmtId="0" fontId="1" fillId="34" borderId="0"/>
    <xf numFmtId="0" fontId="1" fillId="34"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cellStyleXfs>
  <cellXfs count="406">
    <xf numFmtId="0" fontId="0" fillId="0" borderId="0" xfId="0"/>
    <xf numFmtId="0" fontId="0" fillId="0" borderId="0" xfId="1539" applyFont="1" applyProtection="1">
      <protection locked="0"/>
    </xf>
    <xf numFmtId="0" fontId="18" fillId="0" borderId="0" xfId="1539" applyFont="1" applyProtection="1">
      <protection locked="0"/>
    </xf>
    <xf numFmtId="0" fontId="0" fillId="35" borderId="0" xfId="1539" applyFont="1" applyFill="1" applyProtection="1">
      <protection locked="0"/>
    </xf>
    <xf numFmtId="0" fontId="25" fillId="0" borderId="0" xfId="1539" applyFont="1" applyProtection="1">
      <protection locked="0"/>
    </xf>
    <xf numFmtId="0" fontId="32" fillId="35" borderId="0" xfId="1539" applyFont="1" applyFill="1" applyProtection="1">
      <protection locked="0"/>
    </xf>
    <xf numFmtId="0" fontId="32" fillId="0" borderId="0" xfId="1539" applyFont="1" applyProtection="1">
      <protection locked="0"/>
    </xf>
    <xf numFmtId="0" fontId="34" fillId="0" borderId="0" xfId="1539" applyFont="1" applyProtection="1">
      <protection locked="0"/>
    </xf>
    <xf numFmtId="0" fontId="35" fillId="0" borderId="0" xfId="1539" applyFont="1" applyProtection="1">
      <protection locked="0"/>
    </xf>
    <xf numFmtId="0" fontId="36" fillId="0" borderId="18" xfId="1539" applyFont="1" applyBorder="1" applyAlignment="1" applyProtection="1">
      <alignment horizontal="left" vertical="center" wrapText="1"/>
      <protection locked="0"/>
    </xf>
    <xf numFmtId="0" fontId="36" fillId="0" borderId="18" xfId="1539" applyFont="1" applyBorder="1" applyAlignment="1" applyProtection="1">
      <alignment vertical="center" wrapText="1"/>
      <protection locked="0"/>
    </xf>
    <xf numFmtId="168" fontId="32" fillId="0" borderId="0" xfId="1539" applyNumberFormat="1" applyFont="1" applyProtection="1">
      <protection locked="0"/>
    </xf>
    <xf numFmtId="9" fontId="32" fillId="0" borderId="0" xfId="2" applyFont="1" applyProtection="1">
      <protection locked="0"/>
    </xf>
    <xf numFmtId="0" fontId="19" fillId="0" borderId="0" xfId="1539" applyFont="1" applyAlignment="1" applyProtection="1">
      <alignment vertical="top" wrapText="1"/>
      <protection locked="0"/>
    </xf>
    <xf numFmtId="0" fontId="19" fillId="0" borderId="0" xfId="1539" applyFont="1" applyAlignment="1" applyProtection="1">
      <alignment horizontal="center" vertical="center" wrapText="1"/>
      <protection locked="0"/>
    </xf>
    <xf numFmtId="0" fontId="19" fillId="35" borderId="0" xfId="1539" applyFont="1" applyFill="1" applyAlignment="1" applyProtection="1">
      <alignment horizontal="center" vertical="center" wrapText="1"/>
      <protection locked="0"/>
    </xf>
    <xf numFmtId="0" fontId="37" fillId="0" borderId="0" xfId="1539" applyFont="1" applyAlignment="1" applyProtection="1">
      <alignment horizontal="center" vertical="center" wrapText="1"/>
      <protection locked="0"/>
    </xf>
    <xf numFmtId="0" fontId="38" fillId="0" borderId="0" xfId="1539" applyFont="1" applyProtection="1">
      <protection locked="0"/>
    </xf>
    <xf numFmtId="0" fontId="37" fillId="37" borderId="20" xfId="1539" applyFont="1" applyFill="1" applyBorder="1" applyAlignment="1" applyProtection="1">
      <alignment horizontal="center" vertical="center" wrapText="1"/>
      <protection hidden="1"/>
    </xf>
    <xf numFmtId="0" fontId="40" fillId="37" borderId="18" xfId="1539" applyFont="1" applyFill="1" applyBorder="1" applyAlignment="1" applyProtection="1">
      <alignment horizontal="center" vertical="center" wrapText="1"/>
      <protection hidden="1"/>
    </xf>
    <xf numFmtId="0" fontId="39" fillId="37" borderId="18" xfId="1539" applyFont="1" applyFill="1" applyBorder="1" applyAlignment="1" applyProtection="1">
      <alignment horizontal="center" vertical="center" wrapText="1"/>
      <protection hidden="1"/>
    </xf>
    <xf numFmtId="0" fontId="39" fillId="37" borderId="19" xfId="1539" applyFont="1" applyFill="1" applyBorder="1" applyAlignment="1" applyProtection="1">
      <alignment horizontal="center" vertical="center" wrapText="1"/>
      <protection hidden="1"/>
    </xf>
    <xf numFmtId="0" fontId="39" fillId="37" borderId="20" xfId="1539" applyFont="1" applyFill="1" applyBorder="1" applyAlignment="1" applyProtection="1">
      <alignment horizontal="center" vertical="center" wrapText="1"/>
      <protection locked="0"/>
    </xf>
    <xf numFmtId="0" fontId="18" fillId="35" borderId="0" xfId="1076" applyFill="1" applyAlignment="1" applyProtection="1">
      <alignment vertical="center"/>
      <protection locked="0"/>
    </xf>
    <xf numFmtId="0" fontId="18" fillId="0" borderId="0" xfId="1076" applyAlignment="1" applyProtection="1">
      <alignment vertical="center"/>
      <protection locked="0"/>
    </xf>
    <xf numFmtId="0" fontId="42" fillId="0" borderId="0" xfId="1539" applyFont="1"/>
    <xf numFmtId="0" fontId="43" fillId="0" borderId="0" xfId="1539" applyFont="1" applyAlignment="1">
      <alignment horizontal="center"/>
    </xf>
    <xf numFmtId="0" fontId="43" fillId="0" borderId="0" xfId="1539" applyFont="1"/>
    <xf numFmtId="0" fontId="44" fillId="0" borderId="0" xfId="1539" applyFont="1"/>
    <xf numFmtId="0" fontId="43" fillId="0" borderId="0" xfId="1539" applyFont="1" applyAlignment="1" applyProtection="1">
      <alignment horizontal="center" vertical="center" wrapText="1"/>
      <protection locked="0"/>
    </xf>
    <xf numFmtId="0" fontId="46" fillId="0" borderId="0" xfId="1076" applyFont="1" applyAlignment="1">
      <alignment vertical="center" wrapText="1"/>
    </xf>
    <xf numFmtId="0" fontId="40" fillId="0" borderId="0" xfId="1120" applyFont="1" applyAlignment="1">
      <alignment horizontal="center" vertical="center"/>
    </xf>
    <xf numFmtId="0" fontId="43" fillId="0" borderId="0" xfId="1120" applyFont="1" applyAlignment="1">
      <alignment horizontal="center" vertical="center"/>
    </xf>
    <xf numFmtId="0" fontId="45" fillId="0" borderId="0" xfId="1120" applyFont="1" applyAlignment="1">
      <alignment horizontal="center" vertical="center"/>
    </xf>
    <xf numFmtId="0" fontId="47" fillId="0" borderId="0" xfId="1539" applyFont="1"/>
    <xf numFmtId="0" fontId="37" fillId="40" borderId="28" xfId="1120" applyFont="1" applyFill="1" applyBorder="1" applyAlignment="1">
      <alignment horizontal="left" vertical="center" wrapText="1"/>
    </xf>
    <xf numFmtId="0" fontId="19" fillId="35" borderId="29" xfId="1120" applyFont="1" applyFill="1" applyBorder="1" applyAlignment="1">
      <alignment horizontal="center" vertical="center"/>
    </xf>
    <xf numFmtId="0" fontId="48" fillId="0" borderId="0" xfId="1120" applyFont="1" applyAlignment="1">
      <alignment horizontal="center" vertical="top" wrapText="1"/>
    </xf>
    <xf numFmtId="0" fontId="37" fillId="40" borderId="31" xfId="1120" applyFont="1" applyFill="1" applyBorder="1" applyAlignment="1">
      <alignment horizontal="left" vertical="center" wrapText="1"/>
    </xf>
    <xf numFmtId="0" fontId="19" fillId="35" borderId="18" xfId="1120" applyFont="1" applyFill="1" applyBorder="1" applyAlignment="1">
      <alignment vertical="center"/>
    </xf>
    <xf numFmtId="0" fontId="37" fillId="40" borderId="18" xfId="1120" applyFont="1" applyFill="1" applyBorder="1" applyAlignment="1">
      <alignment horizontal="center" vertical="center" wrapText="1"/>
    </xf>
    <xf numFmtId="0" fontId="37" fillId="40" borderId="18" xfId="1120" applyFont="1" applyFill="1" applyBorder="1" applyAlignment="1">
      <alignment vertical="center" wrapText="1"/>
    </xf>
    <xf numFmtId="0" fontId="19" fillId="35" borderId="30" xfId="1120" applyFont="1" applyFill="1" applyBorder="1" applyAlignment="1">
      <alignment horizontal="center" vertical="center"/>
    </xf>
    <xf numFmtId="0" fontId="48" fillId="0" borderId="0" xfId="1120" applyFont="1" applyAlignment="1">
      <alignment horizontal="center" vertical="center"/>
    </xf>
    <xf numFmtId="1" fontId="39" fillId="0" borderId="0" xfId="1022" applyNumberFormat="1" applyFont="1" applyAlignment="1">
      <alignment horizontal="center" vertical="center" wrapText="1"/>
    </xf>
    <xf numFmtId="0" fontId="39" fillId="0" borderId="0" xfId="1244" applyNumberFormat="1" applyFont="1" applyAlignment="1">
      <alignment horizontal="center" vertical="center" wrapText="1"/>
    </xf>
    <xf numFmtId="0" fontId="46" fillId="0" borderId="0" xfId="1076" applyFont="1" applyAlignment="1">
      <alignment vertical="center"/>
    </xf>
    <xf numFmtId="0" fontId="48" fillId="0" borderId="0" xfId="1120" applyFont="1" applyAlignment="1">
      <alignment horizontal="left" vertical="center" wrapText="1"/>
    </xf>
    <xf numFmtId="0" fontId="48" fillId="0" borderId="0" xfId="1120" applyFont="1" applyAlignment="1">
      <alignment horizontal="center" vertical="center" wrapText="1"/>
    </xf>
    <xf numFmtId="0" fontId="39" fillId="0" borderId="0" xfId="1120" applyFont="1" applyAlignment="1">
      <alignment horizontal="center" vertical="center" wrapText="1"/>
    </xf>
    <xf numFmtId="0" fontId="50" fillId="0" borderId="0" xfId="1120" applyFont="1" applyAlignment="1">
      <alignment horizontal="center" vertical="center"/>
    </xf>
    <xf numFmtId="9" fontId="39" fillId="0" borderId="0" xfId="1244" applyFont="1" applyAlignment="1">
      <alignment horizontal="center" vertical="center"/>
    </xf>
    <xf numFmtId="0" fontId="51" fillId="0" borderId="0" xfId="1076" applyFont="1" applyAlignment="1">
      <alignment vertical="center"/>
    </xf>
    <xf numFmtId="175" fontId="48" fillId="0" borderId="0" xfId="1244" applyNumberFormat="1" applyFont="1" applyAlignment="1">
      <alignment horizontal="center" vertical="top" wrapText="1"/>
    </xf>
    <xf numFmtId="9" fontId="48" fillId="0" borderId="0" xfId="1244" applyFont="1" applyAlignment="1">
      <alignment horizontal="center" vertical="top" wrapText="1"/>
    </xf>
    <xf numFmtId="0" fontId="37" fillId="40" borderId="32" xfId="1120" applyFont="1" applyFill="1" applyBorder="1" applyAlignment="1">
      <alignment horizontal="left" vertical="center" wrapText="1"/>
    </xf>
    <xf numFmtId="0" fontId="37" fillId="40" borderId="20" xfId="1120" applyFont="1" applyFill="1" applyBorder="1" applyAlignment="1">
      <alignment vertical="top" wrapText="1"/>
    </xf>
    <xf numFmtId="0" fontId="37" fillId="40" borderId="31" xfId="1120" applyFont="1" applyFill="1" applyBorder="1" applyAlignment="1">
      <alignment horizontal="center" vertical="center" wrapText="1"/>
    </xf>
    <xf numFmtId="0" fontId="37" fillId="40" borderId="18" xfId="1539" applyFont="1" applyFill="1" applyBorder="1" applyAlignment="1">
      <alignment horizontal="center" vertical="center" wrapText="1"/>
    </xf>
    <xf numFmtId="0" fontId="37" fillId="40" borderId="30" xfId="1120" applyFont="1" applyFill="1" applyBorder="1" applyAlignment="1">
      <alignment horizontal="center" vertical="center" wrapText="1"/>
    </xf>
    <xf numFmtId="0" fontId="53" fillId="35" borderId="0" xfId="1120" applyFont="1" applyFill="1" applyAlignment="1">
      <alignment horizontal="center" vertical="center" wrapText="1"/>
    </xf>
    <xf numFmtId="0" fontId="37" fillId="40" borderId="31" xfId="1120" applyFont="1" applyFill="1" applyBorder="1" applyAlignment="1">
      <alignment horizontal="center" vertical="center"/>
    </xf>
    <xf numFmtId="10" fontId="54" fillId="35" borderId="18" xfId="2" applyNumberFormat="1" applyFont="1" applyFill="1" applyBorder="1" applyAlignment="1">
      <alignment horizontal="center" vertical="center"/>
    </xf>
    <xf numFmtId="10" fontId="19" fillId="35" borderId="18" xfId="2" applyNumberFormat="1" applyFont="1" applyFill="1" applyBorder="1" applyAlignment="1">
      <alignment horizontal="center" vertical="center"/>
    </xf>
    <xf numFmtId="10" fontId="19" fillId="35" borderId="18" xfId="2" applyNumberFormat="1" applyFont="1" applyFill="1" applyBorder="1" applyAlignment="1" applyProtection="1">
      <alignment horizontal="center" vertical="center" wrapText="1"/>
      <protection locked="0"/>
    </xf>
    <xf numFmtId="10" fontId="55" fillId="0" borderId="18" xfId="2" applyNumberFormat="1" applyFont="1" applyBorder="1" applyAlignment="1">
      <alignment horizontal="center" vertical="center" wrapText="1"/>
    </xf>
    <xf numFmtId="10" fontId="54" fillId="0" borderId="18" xfId="2" applyNumberFormat="1" applyFont="1" applyBorder="1" applyAlignment="1">
      <alignment horizontal="center" vertical="center" wrapText="1"/>
    </xf>
    <xf numFmtId="10" fontId="44" fillId="0" borderId="30" xfId="2" applyNumberFormat="1" applyFont="1" applyBorder="1" applyAlignment="1">
      <alignment horizontal="center" vertical="center" wrapText="1"/>
    </xf>
    <xf numFmtId="10" fontId="56" fillId="0" borderId="0" xfId="2" applyNumberFormat="1" applyFont="1" applyAlignment="1">
      <alignment horizontal="center" vertical="center" wrapText="1"/>
    </xf>
    <xf numFmtId="9" fontId="57" fillId="0" borderId="0" xfId="2" applyFont="1" applyAlignment="1">
      <alignment horizontal="center" vertical="center" wrapText="1"/>
    </xf>
    <xf numFmtId="0" fontId="37" fillId="40" borderId="31" xfId="1120" applyFont="1" applyFill="1" applyBorder="1" applyAlignment="1" applyProtection="1">
      <alignment horizontal="justify" vertical="center" wrapText="1"/>
      <protection locked="0"/>
    </xf>
    <xf numFmtId="0" fontId="58" fillId="0" borderId="0" xfId="1120" applyFont="1" applyAlignment="1" applyProtection="1">
      <alignment horizontal="center" vertical="center" wrapText="1"/>
      <protection locked="0"/>
    </xf>
    <xf numFmtId="0" fontId="42" fillId="0" borderId="0" xfId="1539" applyFont="1" applyAlignment="1">
      <alignment horizontal="center" vertical="center"/>
    </xf>
    <xf numFmtId="0" fontId="37" fillId="40" borderId="31" xfId="1120" applyFont="1" applyFill="1" applyBorder="1" applyAlignment="1">
      <alignment horizontal="justify" vertical="center" wrapText="1"/>
    </xf>
    <xf numFmtId="0" fontId="37" fillId="40" borderId="18" xfId="1120" applyFont="1" applyFill="1" applyBorder="1" applyAlignment="1" applyProtection="1">
      <alignment horizontal="center" vertical="center" wrapText="1"/>
      <protection locked="0"/>
    </xf>
    <xf numFmtId="0" fontId="40" fillId="0" borderId="0" xfId="1120" applyFont="1" applyAlignment="1" applyProtection="1">
      <alignment horizontal="center" vertical="center" wrapText="1"/>
      <protection locked="0"/>
    </xf>
    <xf numFmtId="0" fontId="19" fillId="35" borderId="18" xfId="1120" applyFont="1" applyFill="1" applyBorder="1" applyAlignment="1" applyProtection="1">
      <alignment vertical="center" wrapText="1"/>
      <protection locked="0"/>
    </xf>
    <xf numFmtId="0" fontId="18" fillId="0" borderId="0" xfId="1120" applyAlignment="1" applyProtection="1">
      <alignment horizontal="center" vertical="center"/>
      <protection locked="0"/>
    </xf>
    <xf numFmtId="0" fontId="18" fillId="0" borderId="0" xfId="1120" applyAlignment="1" applyProtection="1">
      <alignment vertical="center" wrapText="1"/>
      <protection locked="0"/>
    </xf>
    <xf numFmtId="0" fontId="37" fillId="40" borderId="35" xfId="1120" applyFont="1" applyFill="1" applyBorder="1" applyAlignment="1">
      <alignment horizontal="justify" vertical="center" wrapText="1"/>
    </xf>
    <xf numFmtId="0" fontId="38" fillId="0" borderId="0" xfId="1539" applyFont="1"/>
    <xf numFmtId="0" fontId="44" fillId="0" borderId="0" xfId="1539" applyFont="1" applyAlignment="1">
      <alignment horizontal="center"/>
    </xf>
    <xf numFmtId="0" fontId="59" fillId="0" borderId="0" xfId="1539" applyFont="1" applyAlignment="1">
      <alignment horizontal="center"/>
    </xf>
    <xf numFmtId="0" fontId="37" fillId="35" borderId="0" xfId="1120" applyFont="1" applyFill="1" applyAlignment="1">
      <alignment horizontal="center" vertical="center"/>
    </xf>
    <xf numFmtId="0" fontId="19" fillId="35" borderId="0" xfId="1120" applyFont="1" applyFill="1" applyAlignment="1">
      <alignment vertical="center"/>
    </xf>
    <xf numFmtId="0" fontId="19" fillId="35" borderId="0" xfId="1120" applyFont="1" applyFill="1" applyAlignment="1">
      <alignment vertical="top" wrapText="1"/>
    </xf>
    <xf numFmtId="9" fontId="37" fillId="35" borderId="0" xfId="1244" applyFont="1" applyFill="1" applyAlignment="1">
      <alignment vertical="center"/>
    </xf>
    <xf numFmtId="9" fontId="19" fillId="35" borderId="0" xfId="1244" applyFont="1" applyFill="1" applyAlignment="1">
      <alignment vertical="center"/>
    </xf>
    <xf numFmtId="0" fontId="18" fillId="0" borderId="0" xfId="1120" applyAlignment="1">
      <alignment vertical="center"/>
    </xf>
    <xf numFmtId="0" fontId="52" fillId="0" borderId="0" xfId="1539" applyFont="1" applyAlignment="1">
      <alignment horizontal="center"/>
    </xf>
    <xf numFmtId="0" fontId="52" fillId="0" borderId="0" xfId="1539" applyFont="1"/>
    <xf numFmtId="0" fontId="0" fillId="0" borderId="0" xfId="1539" applyFont="1" applyAlignment="1">
      <alignment horizontal="center"/>
    </xf>
    <xf numFmtId="0" fontId="42" fillId="0" borderId="0" xfId="1539" applyFont="1" applyAlignment="1" applyProtection="1">
      <alignment horizontal="center"/>
      <protection locked="0"/>
    </xf>
    <xf numFmtId="0" fontId="25" fillId="0" borderId="0" xfId="1539" applyFont="1" applyAlignment="1">
      <alignment horizontal="center"/>
    </xf>
    <xf numFmtId="0" fontId="52" fillId="0" borderId="37" xfId="1539" applyFont="1" applyBorder="1" applyAlignment="1">
      <alignment vertical="center" wrapText="1"/>
    </xf>
    <xf numFmtId="0" fontId="52" fillId="0" borderId="0" xfId="1539" applyFont="1" applyAlignment="1">
      <alignment vertical="center" wrapText="1"/>
    </xf>
    <xf numFmtId="0" fontId="52" fillId="0" borderId="36" xfId="1539" applyFont="1" applyBorder="1" applyAlignment="1">
      <alignment vertical="center" wrapText="1"/>
    </xf>
    <xf numFmtId="0" fontId="52" fillId="0" borderId="0" xfId="1539" applyFont="1" applyAlignment="1">
      <alignment horizontal="center" vertical="center" wrapText="1"/>
    </xf>
    <xf numFmtId="0" fontId="25" fillId="0" borderId="0" xfId="1539" applyFont="1" applyAlignment="1">
      <alignment horizontal="center" vertical="center" wrapText="1"/>
    </xf>
    <xf numFmtId="0" fontId="25" fillId="40" borderId="18" xfId="1539" applyFont="1" applyFill="1" applyBorder="1" applyAlignment="1">
      <alignment horizontal="center" vertical="center" wrapText="1"/>
    </xf>
    <xf numFmtId="0" fontId="25" fillId="35" borderId="39" xfId="1539" applyFont="1" applyFill="1" applyBorder="1" applyAlignment="1">
      <alignment horizontal="center" vertical="center" wrapText="1"/>
    </xf>
    <xf numFmtId="0" fontId="0" fillId="0" borderId="20" xfId="1539" applyFont="1" applyBorder="1" applyAlignment="1">
      <alignment vertical="center" wrapText="1"/>
    </xf>
    <xf numFmtId="9" fontId="63" fillId="0" borderId="20" xfId="2" applyBorder="1" applyAlignment="1">
      <alignment horizontal="center" vertical="center"/>
    </xf>
    <xf numFmtId="0" fontId="0" fillId="0" borderId="18" xfId="1539" applyFont="1" applyBorder="1" applyAlignment="1">
      <alignment horizontal="center" vertical="center" wrapText="1"/>
    </xf>
    <xf numFmtId="0" fontId="0" fillId="35" borderId="18" xfId="1539" applyFont="1" applyFill="1" applyBorder="1" applyAlignment="1">
      <alignment vertical="center" wrapText="1"/>
    </xf>
    <xf numFmtId="9" fontId="63" fillId="35" borderId="20" xfId="2" applyFill="1" applyBorder="1" applyAlignment="1">
      <alignment horizontal="center" vertical="center"/>
    </xf>
    <xf numFmtId="17" fontId="0" fillId="0" borderId="18" xfId="1539" applyNumberFormat="1" applyFont="1" applyBorder="1" applyAlignment="1">
      <alignment vertical="center"/>
    </xf>
    <xf numFmtId="9" fontId="63" fillId="0" borderId="18" xfId="2" applyBorder="1" applyAlignment="1">
      <alignment vertical="center"/>
    </xf>
    <xf numFmtId="17" fontId="0" fillId="0" borderId="21" xfId="1539" applyNumberFormat="1" applyFont="1" applyBorder="1" applyAlignment="1">
      <alignment vertical="center" wrapText="1"/>
    </xf>
    <xf numFmtId="0" fontId="25" fillId="0" borderId="18" xfId="1539" applyFont="1" applyBorder="1" applyAlignment="1">
      <alignment horizontal="center" vertical="center" wrapText="1"/>
    </xf>
    <xf numFmtId="9" fontId="25" fillId="0" borderId="0" xfId="1539" applyNumberFormat="1" applyFont="1" applyAlignment="1">
      <alignment horizontal="center" vertical="center" wrapText="1"/>
    </xf>
    <xf numFmtId="0" fontId="0" fillId="0" borderId="40" xfId="1539" applyFont="1" applyBorder="1" applyAlignment="1">
      <alignment horizontal="center" vertical="center"/>
    </xf>
    <xf numFmtId="0" fontId="0" fillId="0" borderId="18" xfId="1539" applyFont="1" applyBorder="1"/>
    <xf numFmtId="9" fontId="0" fillId="0" borderId="0" xfId="1539" applyNumberFormat="1" applyFont="1"/>
    <xf numFmtId="0" fontId="0" fillId="0" borderId="20" xfId="1539" applyFont="1" applyBorder="1" applyAlignment="1">
      <alignment horizontal="center" vertical="center"/>
    </xf>
    <xf numFmtId="0" fontId="0" fillId="0" borderId="18" xfId="1539" applyFont="1" applyBorder="1" applyAlignment="1">
      <alignment vertical="center" wrapText="1"/>
    </xf>
    <xf numFmtId="9" fontId="25" fillId="20" borderId="18" xfId="2" applyFont="1" applyFill="1" applyBorder="1" applyAlignment="1">
      <alignment horizontal="center" vertical="center" wrapText="1"/>
    </xf>
    <xf numFmtId="9" fontId="25" fillId="20" borderId="21" xfId="2" applyFont="1" applyFill="1" applyBorder="1" applyAlignment="1">
      <alignment horizontal="center" vertical="center" wrapText="1"/>
    </xf>
    <xf numFmtId="9" fontId="25" fillId="40" borderId="18" xfId="1539" applyNumberFormat="1" applyFont="1" applyFill="1" applyBorder="1" applyAlignment="1">
      <alignment vertical="center" wrapText="1"/>
    </xf>
    <xf numFmtId="0" fontId="25" fillId="40" borderId="18" xfId="1539" applyFont="1" applyFill="1" applyBorder="1" applyAlignment="1">
      <alignment vertical="center" wrapText="1"/>
    </xf>
    <xf numFmtId="9" fontId="42" fillId="0" borderId="18" xfId="2" applyFont="1" applyBorder="1" applyAlignment="1" applyProtection="1">
      <alignment horizontal="center"/>
      <protection hidden="1"/>
    </xf>
    <xf numFmtId="9" fontId="42" fillId="0" borderId="18" xfId="2" applyFont="1" applyBorder="1" applyAlignment="1" applyProtection="1">
      <alignment horizontal="center" vertical="center"/>
      <protection hidden="1"/>
    </xf>
    <xf numFmtId="0" fontId="19" fillId="35" borderId="30" xfId="1120" applyFont="1" applyFill="1" applyBorder="1" applyAlignment="1">
      <alignment vertical="center"/>
    </xf>
    <xf numFmtId="173" fontId="54" fillId="29" borderId="18" xfId="1" applyNumberFormat="1" applyFont="1" applyFill="1" applyBorder="1" applyAlignment="1">
      <alignment horizontal="center" vertical="center"/>
    </xf>
    <xf numFmtId="166" fontId="19" fillId="29" borderId="18" xfId="1" applyFont="1" applyFill="1" applyBorder="1" applyAlignment="1">
      <alignment horizontal="center" vertical="center"/>
    </xf>
    <xf numFmtId="166" fontId="19" fillId="29" borderId="18" xfId="1" applyFont="1" applyFill="1" applyBorder="1" applyAlignment="1" applyProtection="1">
      <alignment horizontal="center" vertical="center" wrapText="1"/>
      <protection locked="0"/>
    </xf>
    <xf numFmtId="10" fontId="55" fillId="29" borderId="18" xfId="2" applyNumberFormat="1" applyFont="1" applyFill="1" applyBorder="1" applyAlignment="1">
      <alignment horizontal="center" vertical="center" wrapText="1"/>
    </xf>
    <xf numFmtId="10" fontId="54" fillId="29" borderId="18" xfId="2" applyNumberFormat="1" applyFont="1" applyFill="1" applyBorder="1" applyAlignment="1">
      <alignment horizontal="center" vertical="center" wrapText="1"/>
    </xf>
    <xf numFmtId="10" fontId="44" fillId="29" borderId="30" xfId="2" applyNumberFormat="1" applyFont="1" applyFill="1" applyBorder="1" applyAlignment="1">
      <alignment horizontal="center" vertical="center" wrapText="1"/>
    </xf>
    <xf numFmtId="176" fontId="19" fillId="35" borderId="18" xfId="1120" applyNumberFormat="1" applyFont="1" applyFill="1" applyBorder="1" applyAlignment="1" applyProtection="1">
      <alignment vertical="center" wrapText="1"/>
      <protection locked="0"/>
    </xf>
    <xf numFmtId="0" fontId="52" fillId="35" borderId="36" xfId="1539" applyFont="1" applyFill="1" applyBorder="1" applyAlignment="1">
      <alignment vertical="center" wrapText="1"/>
    </xf>
    <xf numFmtId="0" fontId="25" fillId="20" borderId="20" xfId="1539" applyFont="1" applyFill="1" applyBorder="1" applyAlignment="1">
      <alignment horizontal="center" vertical="center" wrapText="1"/>
    </xf>
    <xf numFmtId="0" fontId="0" fillId="43" borderId="20" xfId="1539" applyFont="1" applyFill="1" applyBorder="1" applyAlignment="1">
      <alignment horizontal="center" vertical="center"/>
    </xf>
    <xf numFmtId="0" fontId="0" fillId="43" borderId="18" xfId="1539" applyFont="1" applyFill="1" applyBorder="1" applyAlignment="1">
      <alignment vertical="center" wrapText="1"/>
    </xf>
    <xf numFmtId="9" fontId="63" fillId="43" borderId="20" xfId="2" applyFill="1" applyBorder="1" applyAlignment="1">
      <alignment horizontal="center" vertical="center"/>
    </xf>
    <xf numFmtId="0" fontId="0" fillId="43" borderId="18" xfId="1539" applyFont="1" applyFill="1" applyBorder="1" applyAlignment="1">
      <alignment horizontal="center" vertical="center" wrapText="1"/>
    </xf>
    <xf numFmtId="17" fontId="0" fillId="43" borderId="18" xfId="1539" applyNumberFormat="1" applyFont="1" applyFill="1" applyBorder="1" applyAlignment="1">
      <alignment vertical="center"/>
    </xf>
    <xf numFmtId="9" fontId="63" fillId="43" borderId="18" xfId="2" applyFill="1" applyBorder="1" applyAlignment="1">
      <alignment horizontal="center" vertical="center"/>
    </xf>
    <xf numFmtId="17" fontId="0" fillId="43" borderId="18" xfId="1539" applyNumberFormat="1" applyFont="1" applyFill="1" applyBorder="1" applyAlignment="1">
      <alignment horizontal="center" vertical="center"/>
    </xf>
    <xf numFmtId="0" fontId="0" fillId="43" borderId="20" xfId="1539" applyFont="1" applyFill="1" applyBorder="1" applyAlignment="1">
      <alignment horizontal="justify" vertical="center" wrapText="1"/>
    </xf>
    <xf numFmtId="0" fontId="0" fillId="43" borderId="18" xfId="1539" applyFont="1" applyFill="1" applyBorder="1" applyAlignment="1">
      <alignment horizontal="center" wrapText="1"/>
    </xf>
    <xf numFmtId="0" fontId="0" fillId="43" borderId="18" xfId="1539" applyFont="1" applyFill="1" applyBorder="1" applyAlignment="1">
      <alignment wrapText="1"/>
    </xf>
    <xf numFmtId="0" fontId="0" fillId="43" borderId="19" xfId="1539" applyFont="1" applyFill="1" applyBorder="1" applyAlignment="1">
      <alignment vertical="center" wrapText="1"/>
    </xf>
    <xf numFmtId="17" fontId="0" fillId="43" borderId="21" xfId="1539" applyNumberFormat="1" applyFont="1" applyFill="1" applyBorder="1" applyAlignment="1">
      <alignment vertical="center"/>
    </xf>
    <xf numFmtId="9" fontId="63" fillId="43" borderId="18" xfId="2" applyFill="1" applyBorder="1" applyAlignment="1">
      <alignment vertical="center" wrapText="1"/>
    </xf>
    <xf numFmtId="0" fontId="0" fillId="43" borderId="18" xfId="1539" applyFont="1" applyFill="1" applyBorder="1"/>
    <xf numFmtId="9" fontId="25" fillId="43" borderId="18" xfId="2" applyFont="1" applyFill="1" applyBorder="1" applyAlignment="1">
      <alignment horizontal="center" vertical="center" wrapText="1"/>
    </xf>
    <xf numFmtId="9" fontId="25" fillId="43" borderId="21" xfId="2" applyFont="1" applyFill="1" applyBorder="1" applyAlignment="1">
      <alignment horizontal="center" vertical="center" wrapText="1"/>
    </xf>
    <xf numFmtId="9" fontId="25" fillId="43" borderId="18" xfId="1539" applyNumberFormat="1" applyFont="1" applyFill="1" applyBorder="1" applyAlignment="1">
      <alignment vertical="center" wrapText="1"/>
    </xf>
    <xf numFmtId="0" fontId="25" fillId="43" borderId="18" xfId="1539" applyFont="1" applyFill="1" applyBorder="1" applyAlignment="1">
      <alignment vertical="center" wrapText="1"/>
    </xf>
    <xf numFmtId="177" fontId="0" fillId="0" borderId="0" xfId="1539" applyNumberFormat="1" applyFont="1"/>
    <xf numFmtId="0" fontId="0" fillId="36" borderId="18" xfId="1539" applyFont="1" applyFill="1" applyBorder="1"/>
    <xf numFmtId="0" fontId="0" fillId="13" borderId="18" xfId="1539" applyFont="1" applyFill="1" applyBorder="1"/>
    <xf numFmtId="0" fontId="0" fillId="44" borderId="18" xfId="1539" applyFont="1" applyFill="1" applyBorder="1"/>
    <xf numFmtId="0" fontId="22" fillId="0" borderId="0" xfId="1539" applyFont="1"/>
    <xf numFmtId="9" fontId="22" fillId="0" borderId="0" xfId="2" applyFont="1"/>
    <xf numFmtId="9" fontId="63" fillId="0" borderId="0" xfId="2"/>
    <xf numFmtId="0" fontId="32" fillId="0" borderId="18" xfId="1539" applyFont="1" applyBorder="1" applyAlignment="1" applyProtection="1">
      <alignment horizontal="center"/>
      <protection locked="0"/>
    </xf>
    <xf numFmtId="0" fontId="33" fillId="0" borderId="18" xfId="1539" applyFont="1" applyBorder="1" applyAlignment="1" applyProtection="1">
      <alignment horizontal="center" vertical="center" wrapText="1"/>
      <protection locked="0"/>
    </xf>
    <xf numFmtId="0" fontId="32" fillId="0" borderId="19" xfId="1539" applyFont="1" applyBorder="1" applyAlignment="1" applyProtection="1">
      <alignment horizontal="center"/>
      <protection locked="0"/>
    </xf>
    <xf numFmtId="0" fontId="33" fillId="0" borderId="18" xfId="1539" applyFont="1" applyBorder="1" applyAlignment="1" applyProtection="1">
      <alignment horizontal="center" vertical="center"/>
      <protection locked="0"/>
    </xf>
    <xf numFmtId="0" fontId="33" fillId="35" borderId="18" xfId="1539" applyFont="1" applyFill="1" applyBorder="1" applyAlignment="1" applyProtection="1">
      <alignment horizontal="center" vertical="center"/>
      <protection locked="0"/>
    </xf>
    <xf numFmtId="0" fontId="36" fillId="0" borderId="18" xfId="1539" applyFont="1" applyBorder="1" applyAlignment="1" applyProtection="1">
      <alignment horizontal="center" vertical="center" wrapText="1"/>
      <protection locked="0"/>
    </xf>
    <xf numFmtId="0" fontId="39" fillId="36" borderId="18" xfId="1539" applyFont="1" applyFill="1" applyBorder="1" applyAlignment="1" applyProtection="1">
      <alignment horizontal="center" vertical="center" wrapText="1"/>
      <protection locked="0"/>
    </xf>
    <xf numFmtId="0" fontId="40" fillId="36" borderId="20" xfId="1539" applyFont="1" applyFill="1" applyBorder="1" applyAlignment="1" applyProtection="1">
      <alignment horizontal="center" vertical="center" wrapText="1"/>
      <protection locked="0"/>
    </xf>
    <xf numFmtId="0" fontId="34" fillId="0" borderId="18" xfId="1539" applyFont="1" applyBorder="1" applyAlignment="1" applyProtection="1">
      <alignment horizontal="center" vertical="center" wrapText="1"/>
      <protection hidden="1"/>
    </xf>
    <xf numFmtId="0" fontId="36" fillId="0" borderId="18" xfId="1539" applyFont="1" applyBorder="1" applyAlignment="1" applyProtection="1">
      <alignment horizontal="center" vertical="center" wrapText="1"/>
      <protection hidden="1"/>
    </xf>
    <xf numFmtId="173" fontId="36" fillId="0" borderId="18" xfId="1" applyNumberFormat="1" applyFont="1" applyBorder="1" applyAlignment="1" applyProtection="1">
      <alignment vertical="center" wrapText="1"/>
      <protection hidden="1"/>
    </xf>
    <xf numFmtId="166" fontId="36" fillId="0" borderId="18" xfId="1" applyFont="1" applyBorder="1" applyAlignment="1" applyProtection="1">
      <alignment vertical="center" wrapText="1"/>
      <protection hidden="1"/>
    </xf>
    <xf numFmtId="166" fontId="36" fillId="35" borderId="18" xfId="1" applyFont="1" applyFill="1" applyBorder="1" applyAlignment="1" applyProtection="1">
      <alignment vertical="center" wrapText="1"/>
      <protection hidden="1"/>
    </xf>
    <xf numFmtId="166" fontId="36" fillId="38" borderId="18" xfId="1" applyFont="1" applyFill="1" applyBorder="1" applyAlignment="1" applyProtection="1">
      <alignment vertical="center" wrapText="1"/>
      <protection hidden="1"/>
    </xf>
    <xf numFmtId="166" fontId="34" fillId="0" borderId="18" xfId="1" applyFont="1" applyBorder="1" applyAlignment="1" applyProtection="1">
      <alignment horizontal="center" vertical="center" wrapText="1"/>
      <protection hidden="1"/>
    </xf>
    <xf numFmtId="174" fontId="36" fillId="39" borderId="18" xfId="1539" applyNumberFormat="1" applyFont="1" applyFill="1" applyBorder="1" applyAlignment="1" applyProtection="1">
      <alignment horizontal="center" vertical="center" wrapText="1"/>
      <protection hidden="1"/>
    </xf>
    <xf numFmtId="175" fontId="34" fillId="0" borderId="18" xfId="1539" applyNumberFormat="1" applyFont="1" applyBorder="1" applyAlignment="1" applyProtection="1">
      <alignment horizontal="center" vertical="center" wrapText="1"/>
      <protection hidden="1"/>
    </xf>
    <xf numFmtId="0" fontId="34" fillId="0" borderId="18" xfId="1539" applyFont="1" applyBorder="1" applyAlignment="1" applyProtection="1">
      <alignment horizontal="justify" vertical="center" wrapText="1"/>
      <protection locked="0"/>
    </xf>
    <xf numFmtId="0" fontId="34" fillId="0" borderId="18" xfId="1539" applyFont="1" applyBorder="1" applyAlignment="1" applyProtection="1">
      <alignment horizontal="center" vertical="center" wrapText="1"/>
      <protection locked="0"/>
    </xf>
    <xf numFmtId="173" fontId="36" fillId="35" borderId="18" xfId="1" applyNumberFormat="1" applyFont="1" applyFill="1" applyBorder="1" applyAlignment="1" applyProtection="1">
      <alignment vertical="center" wrapText="1"/>
      <protection hidden="1"/>
    </xf>
    <xf numFmtId="173" fontId="36" fillId="38" borderId="18" xfId="1" applyNumberFormat="1" applyFont="1" applyFill="1" applyBorder="1" applyAlignment="1" applyProtection="1">
      <alignment vertical="center" wrapText="1"/>
      <protection hidden="1"/>
    </xf>
    <xf numFmtId="175" fontId="33" fillId="39" borderId="18" xfId="1539" applyNumberFormat="1" applyFont="1" applyFill="1" applyBorder="1" applyAlignment="1" applyProtection="1">
      <alignment horizontal="center" vertical="center" wrapText="1"/>
      <protection hidden="1"/>
    </xf>
    <xf numFmtId="175" fontId="36" fillId="39" borderId="18" xfId="1539" applyNumberFormat="1" applyFont="1" applyFill="1" applyBorder="1" applyAlignment="1" applyProtection="1">
      <alignment horizontal="center" vertical="center" wrapText="1"/>
      <protection hidden="1"/>
    </xf>
    <xf numFmtId="0" fontId="34" fillId="35" borderId="18" xfId="1539" applyFont="1" applyFill="1" applyBorder="1" applyAlignment="1" applyProtection="1">
      <alignment horizontal="center" vertical="center" wrapText="1"/>
      <protection hidden="1"/>
    </xf>
    <xf numFmtId="9" fontId="36" fillId="0" borderId="18" xfId="1539" applyNumberFormat="1" applyFont="1" applyBorder="1" applyAlignment="1" applyProtection="1">
      <alignment vertical="center" wrapText="1"/>
      <protection hidden="1"/>
    </xf>
    <xf numFmtId="175" fontId="36" fillId="35" borderId="18" xfId="1539" applyNumberFormat="1" applyFont="1" applyFill="1" applyBorder="1" applyAlignment="1" applyProtection="1">
      <alignment vertical="center" wrapText="1"/>
      <protection hidden="1"/>
    </xf>
    <xf numFmtId="175" fontId="34" fillId="35" borderId="18" xfId="1539" applyNumberFormat="1" applyFont="1" applyFill="1" applyBorder="1" applyAlignment="1" applyProtection="1">
      <alignment vertical="center" wrapText="1"/>
      <protection hidden="1"/>
    </xf>
    <xf numFmtId="175" fontId="34" fillId="38" borderId="18" xfId="1539" applyNumberFormat="1" applyFont="1" applyFill="1" applyBorder="1" applyAlignment="1" applyProtection="1">
      <alignment vertical="center" wrapText="1"/>
      <protection hidden="1"/>
    </xf>
    <xf numFmtId="9" fontId="34" fillId="35" borderId="21" xfId="1539" applyNumberFormat="1" applyFont="1" applyFill="1" applyBorder="1" applyAlignment="1" applyProtection="1">
      <alignment horizontal="center" vertical="center" wrapText="1"/>
      <protection hidden="1"/>
    </xf>
    <xf numFmtId="9" fontId="41" fillId="35" borderId="21" xfId="1539" applyNumberFormat="1" applyFont="1" applyFill="1" applyBorder="1" applyAlignment="1" applyProtection="1">
      <alignment horizontal="center" vertical="center" wrapText="1"/>
      <protection hidden="1"/>
    </xf>
    <xf numFmtId="175" fontId="41" fillId="35" borderId="21" xfId="1539" applyNumberFormat="1" applyFont="1" applyFill="1" applyBorder="1" applyAlignment="1" applyProtection="1">
      <alignment horizontal="center" vertical="center" wrapText="1"/>
      <protection hidden="1"/>
    </xf>
    <xf numFmtId="0" fontId="34" fillId="35" borderId="18" xfId="1539" applyFont="1" applyFill="1" applyBorder="1" applyAlignment="1" applyProtection="1">
      <alignment horizontal="justify" vertical="center" wrapText="1"/>
      <protection locked="0"/>
    </xf>
    <xf numFmtId="175" fontId="34" fillId="35" borderId="21" xfId="1539" applyNumberFormat="1" applyFont="1" applyFill="1" applyBorder="1" applyAlignment="1" applyProtection="1">
      <alignment horizontal="center" vertical="center" wrapText="1"/>
      <protection hidden="1"/>
    </xf>
    <xf numFmtId="0" fontId="42" fillId="0" borderId="22" xfId="1539" applyFont="1" applyBorder="1" applyAlignment="1" applyProtection="1">
      <alignment horizontal="center"/>
      <protection locked="0"/>
    </xf>
    <xf numFmtId="0" fontId="45" fillId="0" borderId="23" xfId="1539" applyFont="1" applyBorder="1" applyAlignment="1" applyProtection="1">
      <alignment horizontal="center" vertical="center" wrapText="1"/>
      <protection locked="0"/>
    </xf>
    <xf numFmtId="0" fontId="43" fillId="0" borderId="24" xfId="1539" applyFont="1" applyBorder="1" applyAlignment="1" applyProtection="1">
      <alignment horizontal="center" vertical="center" wrapText="1"/>
      <protection locked="0"/>
    </xf>
    <xf numFmtId="0" fontId="45" fillId="0" borderId="18" xfId="1539" applyFont="1" applyBorder="1" applyAlignment="1" applyProtection="1">
      <alignment horizontal="center" vertical="center" wrapText="1"/>
      <protection locked="0"/>
    </xf>
    <xf numFmtId="0" fontId="45" fillId="35" borderId="18" xfId="1539" applyFont="1" applyFill="1" applyBorder="1" applyAlignment="1" applyProtection="1">
      <alignment horizontal="center" vertical="center" wrapText="1"/>
      <protection locked="0"/>
    </xf>
    <xf numFmtId="0" fontId="39" fillId="35" borderId="25" xfId="1120" applyFont="1" applyFill="1" applyBorder="1" applyAlignment="1">
      <alignment horizontal="center" vertical="center"/>
    </xf>
    <xf numFmtId="0" fontId="45" fillId="0" borderId="26" xfId="1120" applyFont="1" applyBorder="1" applyAlignment="1">
      <alignment horizontal="center" vertical="center"/>
    </xf>
    <xf numFmtId="0" fontId="45" fillId="11" borderId="27" xfId="1120" applyFont="1" applyFill="1" applyBorder="1" applyAlignment="1">
      <alignment horizontal="center" vertical="center"/>
    </xf>
    <xf numFmtId="0" fontId="37" fillId="40" borderId="29" xfId="1120" applyFont="1" applyFill="1" applyBorder="1" applyAlignment="1">
      <alignment horizontal="center" vertical="center" wrapText="1"/>
    </xf>
    <xf numFmtId="0" fontId="19" fillId="35" borderId="30" xfId="1120" applyFont="1" applyFill="1" applyBorder="1" applyAlignment="1">
      <alignment horizontal="center" vertical="center" wrapText="1"/>
    </xf>
    <xf numFmtId="0" fontId="37" fillId="40" borderId="18" xfId="1120" applyFont="1" applyFill="1" applyBorder="1" applyAlignment="1">
      <alignment horizontal="center" vertical="center" wrapText="1"/>
    </xf>
    <xf numFmtId="0" fontId="19" fillId="35" borderId="21" xfId="1120" applyFont="1" applyFill="1" applyBorder="1" applyAlignment="1">
      <alignment horizontal="center" vertical="center"/>
    </xf>
    <xf numFmtId="0" fontId="19" fillId="0" borderId="18" xfId="1120" applyFont="1" applyBorder="1" applyAlignment="1">
      <alignment horizontal="left" vertical="center" wrapText="1"/>
    </xf>
    <xf numFmtId="1" fontId="37" fillId="35" borderId="30" xfId="1022" applyNumberFormat="1" applyFont="1" applyFill="1" applyBorder="1" applyAlignment="1">
      <alignment horizontal="center" vertical="center" wrapText="1"/>
    </xf>
    <xf numFmtId="9" fontId="19" fillId="35" borderId="18" xfId="1244" applyFont="1" applyFill="1" applyBorder="1" applyAlignment="1">
      <alignment horizontal="center" vertical="center"/>
    </xf>
    <xf numFmtId="0" fontId="37" fillId="35" borderId="30" xfId="1244" applyNumberFormat="1" applyFont="1" applyFill="1" applyBorder="1" applyAlignment="1">
      <alignment horizontal="center" vertical="center" wrapText="1"/>
    </xf>
    <xf numFmtId="0" fontId="19" fillId="35" borderId="30" xfId="1120" applyFont="1" applyFill="1" applyBorder="1" applyAlignment="1">
      <alignment horizontal="left" vertical="center" wrapText="1"/>
    </xf>
    <xf numFmtId="0" fontId="19" fillId="35" borderId="30" xfId="1120" applyFont="1" applyFill="1" applyBorder="1" applyAlignment="1">
      <alignment horizontal="center" vertical="center"/>
    </xf>
    <xf numFmtId="0" fontId="19" fillId="35" borderId="18" xfId="1120" applyFont="1" applyFill="1" applyBorder="1" applyAlignment="1">
      <alignment horizontal="center" vertical="center" wrapText="1"/>
    </xf>
    <xf numFmtId="49" fontId="19" fillId="35" borderId="21" xfId="1120" applyNumberFormat="1" applyFont="1" applyFill="1" applyBorder="1" applyAlignment="1">
      <alignment horizontal="center" vertical="center"/>
    </xf>
    <xf numFmtId="0" fontId="49" fillId="35" borderId="30" xfId="1120" applyFont="1" applyFill="1" applyBorder="1" applyAlignment="1">
      <alignment horizontal="center" vertical="center"/>
    </xf>
    <xf numFmtId="0" fontId="37" fillId="40" borderId="31" xfId="1120" applyFont="1" applyFill="1" applyBorder="1" applyAlignment="1">
      <alignment horizontal="left" vertical="center" wrapText="1"/>
    </xf>
    <xf numFmtId="0" fontId="37" fillId="40" borderId="18" xfId="1120" applyFont="1" applyFill="1" applyBorder="1" applyAlignment="1">
      <alignment horizontal="center" vertical="center"/>
    </xf>
    <xf numFmtId="9" fontId="37" fillId="40" borderId="30" xfId="1244" applyFont="1" applyFill="1" applyBorder="1" applyAlignment="1">
      <alignment horizontal="center" vertical="center"/>
    </xf>
    <xf numFmtId="0" fontId="19" fillId="35" borderId="18" xfId="1120" applyFont="1" applyFill="1" applyBorder="1" applyAlignment="1">
      <alignment horizontal="center" vertical="center"/>
    </xf>
    <xf numFmtId="0" fontId="19" fillId="35" borderId="18" xfId="1120" applyFont="1" applyFill="1" applyBorder="1" applyAlignment="1">
      <alignment horizontal="justify" vertical="center" wrapText="1"/>
    </xf>
    <xf numFmtId="17" fontId="19" fillId="35" borderId="18" xfId="1120" applyNumberFormat="1" applyFont="1" applyFill="1" applyBorder="1" applyAlignment="1">
      <alignment horizontal="center" vertical="center" wrapText="1"/>
    </xf>
    <xf numFmtId="175" fontId="19" fillId="0" borderId="30" xfId="1244" applyNumberFormat="1" applyFont="1" applyBorder="1" applyAlignment="1">
      <alignment horizontal="center" vertical="center" wrapText="1"/>
    </xf>
    <xf numFmtId="9" fontId="19" fillId="35" borderId="30" xfId="1244" applyFont="1" applyFill="1" applyBorder="1" applyAlignment="1">
      <alignment horizontal="center" vertical="center" wrapText="1"/>
    </xf>
    <xf numFmtId="0" fontId="19" fillId="35" borderId="20" xfId="1120" applyFont="1" applyFill="1" applyBorder="1" applyAlignment="1">
      <alignment horizontal="center" vertical="center"/>
    </xf>
    <xf numFmtId="0" fontId="52" fillId="11" borderId="27" xfId="1120" applyFont="1" applyFill="1" applyBorder="1" applyAlignment="1">
      <alignment horizontal="center" vertical="center"/>
    </xf>
    <xf numFmtId="0" fontId="19" fillId="35" borderId="30" xfId="1120" applyFont="1" applyFill="1" applyBorder="1" applyAlignment="1" applyProtection="1">
      <alignment horizontal="left" vertical="center" wrapText="1"/>
      <protection locked="0"/>
    </xf>
    <xf numFmtId="0" fontId="52" fillId="0" borderId="27" xfId="1120" applyFont="1" applyBorder="1" applyAlignment="1">
      <alignment horizontal="center" vertical="center"/>
    </xf>
    <xf numFmtId="0" fontId="19" fillId="35" borderId="30" xfId="1120" applyFont="1" applyFill="1" applyBorder="1" applyAlignment="1" applyProtection="1">
      <alignment horizontal="center" vertical="center" wrapText="1"/>
      <protection locked="0"/>
    </xf>
    <xf numFmtId="0" fontId="44" fillId="35" borderId="30" xfId="1539" applyFont="1" applyFill="1" applyBorder="1" applyAlignment="1">
      <alignment horizontal="center" vertical="center" wrapText="1"/>
    </xf>
    <xf numFmtId="0" fontId="37" fillId="40" borderId="31" xfId="1120" applyFont="1" applyFill="1" applyBorder="1" applyAlignment="1">
      <alignment horizontal="justify" vertical="center" wrapText="1"/>
    </xf>
    <xf numFmtId="0" fontId="37" fillId="40" borderId="18" xfId="1120" applyFont="1" applyFill="1" applyBorder="1" applyAlignment="1" applyProtection="1">
      <alignment horizontal="center" vertical="center" wrapText="1"/>
      <protection locked="0"/>
    </xf>
    <xf numFmtId="0" fontId="37" fillId="40" borderId="30" xfId="1120" applyFont="1" applyFill="1" applyBorder="1" applyAlignment="1" applyProtection="1">
      <alignment horizontal="center" vertical="center" wrapText="1"/>
      <protection locked="0"/>
    </xf>
    <xf numFmtId="0" fontId="19" fillId="35" borderId="18" xfId="1120" applyFont="1" applyFill="1" applyBorder="1" applyAlignment="1" applyProtection="1">
      <alignment horizontal="center" vertical="center" wrapText="1"/>
      <protection locked="0"/>
    </xf>
    <xf numFmtId="0" fontId="37" fillId="35" borderId="30" xfId="1120" applyFont="1" applyFill="1" applyBorder="1" applyAlignment="1" applyProtection="1">
      <alignment horizontal="center" vertical="center" wrapText="1"/>
      <protection locked="0"/>
    </xf>
    <xf numFmtId="0" fontId="37" fillId="40" borderId="33" xfId="1120" applyFont="1" applyFill="1" applyBorder="1" applyAlignment="1" applyProtection="1">
      <alignment horizontal="left" vertical="center" wrapText="1"/>
      <protection locked="0"/>
    </xf>
    <xf numFmtId="0" fontId="19" fillId="35" borderId="34" xfId="1120" applyFont="1" applyFill="1" applyBorder="1" applyAlignment="1" applyProtection="1">
      <alignment horizontal="center" vertical="center" wrapText="1"/>
      <protection locked="0"/>
    </xf>
    <xf numFmtId="0" fontId="19" fillId="35" borderId="33" xfId="1120" applyFont="1" applyFill="1" applyBorder="1" applyAlignment="1" applyProtection="1">
      <alignment horizontal="center" vertical="center" wrapText="1"/>
      <protection locked="0"/>
    </xf>
    <xf numFmtId="0" fontId="19" fillId="35" borderId="18" xfId="1120" applyFont="1" applyFill="1" applyBorder="1" applyAlignment="1" applyProtection="1">
      <alignment horizontal="center" vertical="center"/>
      <protection locked="0"/>
    </xf>
    <xf numFmtId="0" fontId="37" fillId="40" borderId="18" xfId="1120" applyFont="1" applyFill="1" applyBorder="1" applyAlignment="1">
      <alignment horizontal="justify" vertical="center"/>
    </xf>
    <xf numFmtId="0" fontId="19" fillId="35" borderId="30" xfId="1120" applyFont="1" applyFill="1" applyBorder="1" applyAlignment="1" applyProtection="1">
      <alignment horizontal="center" vertical="center"/>
      <protection locked="0"/>
    </xf>
    <xf numFmtId="0" fontId="37" fillId="40" borderId="18" xfId="1120" applyFont="1" applyFill="1" applyBorder="1" applyAlignment="1" applyProtection="1">
      <alignment horizontal="justify" vertical="center" wrapText="1"/>
      <protection locked="0"/>
    </xf>
    <xf numFmtId="0" fontId="42" fillId="0" borderId="36" xfId="1539" applyFont="1" applyBorder="1" applyAlignment="1" applyProtection="1">
      <alignment horizontal="center"/>
      <protection locked="0"/>
    </xf>
    <xf numFmtId="0" fontId="43" fillId="0" borderId="36" xfId="1539" applyFont="1" applyBorder="1" applyAlignment="1" applyProtection="1">
      <alignment horizontal="center" vertical="center" wrapText="1"/>
      <protection locked="0"/>
    </xf>
    <xf numFmtId="0" fontId="25" fillId="35" borderId="36" xfId="1539" applyFont="1" applyFill="1" applyBorder="1" applyAlignment="1">
      <alignment horizontal="center"/>
    </xf>
    <xf numFmtId="0" fontId="52" fillId="0" borderId="36" xfId="1539" applyFont="1" applyBorder="1" applyAlignment="1">
      <alignment horizontal="center" vertical="center" wrapText="1"/>
    </xf>
    <xf numFmtId="0" fontId="25" fillId="20" borderId="18" xfId="1539" applyFont="1" applyFill="1" applyBorder="1" applyAlignment="1">
      <alignment horizontal="center" vertical="center" wrapText="1"/>
    </xf>
    <xf numFmtId="9" fontId="25" fillId="20" borderId="18" xfId="2" applyFont="1" applyFill="1" applyBorder="1" applyAlignment="1">
      <alignment horizontal="center" vertical="center" wrapText="1"/>
    </xf>
    <xf numFmtId="0" fontId="60" fillId="36" borderId="18" xfId="1539" applyFont="1" applyFill="1" applyBorder="1" applyAlignment="1">
      <alignment horizontal="center" vertical="center"/>
    </xf>
    <xf numFmtId="0" fontId="4" fillId="41" borderId="38" xfId="1539" applyFont="1" applyFill="1" applyBorder="1" applyAlignment="1">
      <alignment horizontal="center"/>
    </xf>
    <xf numFmtId="0" fontId="25" fillId="40" borderId="18" xfId="1539" applyFont="1" applyFill="1" applyBorder="1" applyAlignment="1">
      <alignment horizontal="center" vertical="center" wrapText="1"/>
    </xf>
    <xf numFmtId="0" fontId="25" fillId="40" borderId="21" xfId="1539" applyFont="1" applyFill="1" applyBorder="1" applyAlignment="1">
      <alignment horizontal="center" vertical="center" wrapText="1"/>
    </xf>
    <xf numFmtId="0" fontId="19" fillId="0" borderId="18" xfId="1120" applyFont="1" applyBorder="1" applyAlignment="1">
      <alignment horizontal="justify" vertical="center" wrapText="1"/>
    </xf>
    <xf numFmtId="0" fontId="19" fillId="0" borderId="30" xfId="1120" applyFont="1" applyBorder="1" applyAlignment="1" applyProtection="1">
      <alignment horizontal="center" vertical="center" wrapText="1"/>
      <protection hidden="1"/>
    </xf>
    <xf numFmtId="0" fontId="19" fillId="0" borderId="30" xfId="1120" applyFont="1" applyBorder="1" applyAlignment="1">
      <alignment horizontal="center" vertical="center" wrapText="1"/>
    </xf>
    <xf numFmtId="0" fontId="19" fillId="0" borderId="18" xfId="1120" applyFont="1" applyBorder="1" applyAlignment="1">
      <alignment horizontal="center" vertical="center" wrapText="1"/>
    </xf>
    <xf numFmtId="1" fontId="19" fillId="35" borderId="30" xfId="2" applyNumberFormat="1" applyFont="1" applyFill="1" applyBorder="1" applyAlignment="1">
      <alignment horizontal="center" vertical="center" wrapText="1"/>
    </xf>
    <xf numFmtId="0" fontId="44" fillId="35" borderId="18" xfId="1539" applyFont="1" applyFill="1" applyBorder="1" applyAlignment="1">
      <alignment horizontal="justify" vertical="center" wrapText="1"/>
    </xf>
    <xf numFmtId="0" fontId="42" fillId="35" borderId="30" xfId="1539" applyFont="1" applyFill="1" applyBorder="1" applyAlignment="1">
      <alignment horizontal="justify" vertical="center" wrapText="1"/>
    </xf>
    <xf numFmtId="0" fontId="4" fillId="41" borderId="38" xfId="1539" applyFont="1" applyFill="1" applyBorder="1" applyAlignment="1">
      <alignment horizontal="center" vertical="center"/>
    </xf>
    <xf numFmtId="0" fontId="0" fillId="43" borderId="18" xfId="1539" applyFont="1" applyFill="1" applyBorder="1" applyAlignment="1">
      <alignment horizontal="center" vertical="center" wrapText="1"/>
    </xf>
    <xf numFmtId="0" fontId="25" fillId="43" borderId="18" xfId="1539" applyFont="1" applyFill="1" applyBorder="1" applyAlignment="1">
      <alignment horizontal="center" vertical="center" wrapText="1"/>
    </xf>
    <xf numFmtId="9" fontId="25" fillId="43" borderId="18" xfId="2" applyFont="1" applyFill="1" applyBorder="1" applyAlignment="1">
      <alignment horizontal="center" vertical="center" wrapText="1"/>
    </xf>
    <xf numFmtId="0" fontId="42" fillId="0" borderId="0" xfId="1539" applyFont="1" applyAlignment="1" applyProtection="1">
      <alignment vertical="center"/>
    </xf>
    <xf numFmtId="0" fontId="61" fillId="0" borderId="22" xfId="1539" applyFont="1" applyBorder="1" applyAlignment="1" applyProtection="1">
      <alignment horizontal="center" vertical="center" wrapText="1"/>
    </xf>
    <xf numFmtId="0" fontId="45" fillId="0" borderId="23" xfId="1539" applyFont="1" applyBorder="1" applyAlignment="1" applyProtection="1">
      <alignment horizontal="center" vertical="center" wrapText="1"/>
    </xf>
    <xf numFmtId="0" fontId="43" fillId="0" borderId="24" xfId="1539" applyFont="1" applyBorder="1" applyAlignment="1" applyProtection="1">
      <alignment horizontal="center" vertical="center" wrapText="1"/>
    </xf>
    <xf numFmtId="0" fontId="43" fillId="0" borderId="0" xfId="1539" applyFont="1" applyAlignment="1" applyProtection="1">
      <alignment horizontal="center" vertical="center" wrapText="1"/>
    </xf>
    <xf numFmtId="0" fontId="44" fillId="0" borderId="0" xfId="1539" applyFont="1" applyAlignment="1" applyProtection="1">
      <alignment vertical="center"/>
    </xf>
    <xf numFmtId="0" fontId="46" fillId="0" borderId="0" xfId="1076" applyFont="1" applyAlignment="1" applyProtection="1">
      <alignment vertical="center" wrapText="1"/>
    </xf>
    <xf numFmtId="0" fontId="0" fillId="0" borderId="0" xfId="0" applyProtection="1"/>
    <xf numFmtId="0" fontId="45" fillId="0" borderId="18" xfId="1539" applyFont="1" applyBorder="1" applyAlignment="1" applyProtection="1">
      <alignment horizontal="center" vertical="center" wrapText="1"/>
    </xf>
    <xf numFmtId="0" fontId="39" fillId="35" borderId="27" xfId="1120" applyFont="1" applyFill="1" applyBorder="1" applyAlignment="1" applyProtection="1">
      <alignment horizontal="center" vertical="center"/>
    </xf>
    <xf numFmtId="0" fontId="40" fillId="0" borderId="0" xfId="1120" applyFont="1" applyAlignment="1" applyProtection="1">
      <alignment horizontal="center" vertical="center"/>
    </xf>
    <xf numFmtId="0" fontId="45" fillId="42" borderId="27" xfId="1120" applyFont="1" applyFill="1" applyBorder="1" applyAlignment="1" applyProtection="1">
      <alignment horizontal="center" vertical="center"/>
    </xf>
    <xf numFmtId="0" fontId="45" fillId="0" borderId="0" xfId="1120" applyFont="1" applyAlignment="1" applyProtection="1">
      <alignment horizontal="center" vertical="center"/>
    </xf>
    <xf numFmtId="0" fontId="47" fillId="0" borderId="0" xfId="1539" applyFont="1" applyAlignment="1" applyProtection="1">
      <alignment vertical="center"/>
    </xf>
    <xf numFmtId="0" fontId="37" fillId="42" borderId="31" xfId="1120" applyFont="1" applyFill="1" applyBorder="1" applyAlignment="1" applyProtection="1">
      <alignment horizontal="left" vertical="center" wrapText="1"/>
    </xf>
    <xf numFmtId="0" fontId="19" fillId="0" borderId="18" xfId="1120" applyFont="1" applyBorder="1" applyAlignment="1" applyProtection="1">
      <alignment horizontal="center" vertical="center"/>
    </xf>
    <xf numFmtId="0" fontId="37" fillId="42" borderId="18" xfId="1120" applyFont="1" applyFill="1" applyBorder="1" applyAlignment="1" applyProtection="1">
      <alignment horizontal="center" vertical="center" wrapText="1"/>
    </xf>
    <xf numFmtId="0" fontId="19" fillId="0" borderId="30" xfId="1120" applyFont="1" applyBorder="1" applyAlignment="1" applyProtection="1">
      <alignment horizontal="justify" vertical="center" wrapText="1"/>
    </xf>
    <xf numFmtId="0" fontId="48" fillId="0" borderId="0" xfId="1120" applyFont="1" applyAlignment="1" applyProtection="1">
      <alignment horizontal="center" vertical="center" wrapText="1"/>
    </xf>
    <xf numFmtId="0" fontId="37" fillId="42" borderId="18" xfId="1120" applyFont="1" applyFill="1" applyBorder="1" applyAlignment="1" applyProtection="1">
      <alignment horizontal="left" vertical="center" wrapText="1"/>
    </xf>
    <xf numFmtId="0" fontId="19" fillId="0" borderId="18" xfId="1120" applyFont="1" applyBorder="1" applyAlignment="1" applyProtection="1">
      <alignment horizontal="justify" vertical="center" wrapText="1"/>
    </xf>
    <xf numFmtId="0" fontId="37" fillId="42" borderId="18" xfId="1120" applyFont="1" applyFill="1" applyBorder="1" applyAlignment="1" applyProtection="1">
      <alignment vertical="center" wrapText="1"/>
    </xf>
    <xf numFmtId="0" fontId="19" fillId="0" borderId="30" xfId="1120" applyFont="1" applyBorder="1" applyAlignment="1" applyProtection="1">
      <alignment horizontal="center" vertical="center"/>
    </xf>
    <xf numFmtId="0" fontId="48" fillId="0" borderId="0" xfId="1120" applyFont="1" applyAlignment="1" applyProtection="1">
      <alignment horizontal="center" vertical="center"/>
    </xf>
    <xf numFmtId="1" fontId="19" fillId="0" borderId="30" xfId="1022" applyNumberFormat="1" applyFont="1" applyBorder="1" applyAlignment="1" applyProtection="1">
      <alignment horizontal="center" vertical="center" wrapText="1"/>
    </xf>
    <xf numFmtId="1" fontId="39" fillId="0" borderId="0" xfId="1022" applyNumberFormat="1" applyFont="1" applyAlignment="1" applyProtection="1">
      <alignment horizontal="center" vertical="center" wrapText="1"/>
    </xf>
    <xf numFmtId="9" fontId="19" fillId="0" borderId="18" xfId="1244" applyFont="1" applyBorder="1" applyAlignment="1" applyProtection="1">
      <alignment horizontal="center" vertical="center"/>
    </xf>
    <xf numFmtId="0" fontId="19" fillId="0" borderId="30" xfId="1244" applyNumberFormat="1" applyFont="1" applyBorder="1" applyAlignment="1" applyProtection="1">
      <alignment horizontal="center" vertical="center" wrapText="1"/>
    </xf>
    <xf numFmtId="0" fontId="39" fillId="0" borderId="0" xfId="1244" applyNumberFormat="1" applyFont="1" applyAlignment="1" applyProtection="1">
      <alignment horizontal="center" vertical="center" wrapText="1"/>
    </xf>
    <xf numFmtId="0" fontId="46" fillId="0" borderId="0" xfId="1076" applyFont="1" applyAlignment="1" applyProtection="1">
      <alignment vertical="center"/>
    </xf>
    <xf numFmtId="0" fontId="48" fillId="0" borderId="0" xfId="1120" applyFont="1" applyAlignment="1" applyProtection="1">
      <alignment horizontal="left" vertical="center" wrapText="1"/>
    </xf>
    <xf numFmtId="0" fontId="19" fillId="0" borderId="30" xfId="1120" applyFont="1" applyBorder="1" applyAlignment="1" applyProtection="1">
      <alignment horizontal="center" vertical="center"/>
    </xf>
    <xf numFmtId="0" fontId="19" fillId="35" borderId="18" xfId="1120" applyFont="1" applyFill="1" applyBorder="1" applyAlignment="1" applyProtection="1">
      <alignment horizontal="justify" vertical="center" wrapText="1"/>
    </xf>
    <xf numFmtId="0" fontId="19" fillId="35" borderId="30" xfId="1120" applyFont="1" applyFill="1" applyBorder="1" applyAlignment="1" applyProtection="1">
      <alignment horizontal="center" vertical="center"/>
    </xf>
    <xf numFmtId="49" fontId="19" fillId="0" borderId="18" xfId="1120" applyNumberFormat="1" applyFont="1" applyBorder="1" applyAlignment="1" applyProtection="1">
      <alignment horizontal="center" vertical="center"/>
    </xf>
    <xf numFmtId="0" fontId="19" fillId="35" borderId="30" xfId="1120" applyFont="1" applyFill="1" applyBorder="1" applyAlignment="1" applyProtection="1">
      <alignment horizontal="justify" vertical="center" wrapText="1"/>
    </xf>
    <xf numFmtId="0" fontId="19" fillId="35" borderId="30" xfId="1120" applyFont="1" applyFill="1" applyBorder="1" applyAlignment="1" applyProtection="1">
      <alignment horizontal="center" vertical="center" wrapText="1"/>
    </xf>
    <xf numFmtId="0" fontId="19" fillId="0" borderId="30" xfId="1120" applyFont="1" applyBorder="1" applyAlignment="1" applyProtection="1">
      <alignment horizontal="center" vertical="center" wrapText="1"/>
    </xf>
    <xf numFmtId="0" fontId="39" fillId="0" borderId="0" xfId="1120" applyFont="1" applyAlignment="1" applyProtection="1">
      <alignment horizontal="center" vertical="center" wrapText="1"/>
    </xf>
    <xf numFmtId="0" fontId="50" fillId="0" borderId="0" xfId="1120" applyFont="1" applyAlignment="1" applyProtection="1">
      <alignment horizontal="center" vertical="center"/>
    </xf>
    <xf numFmtId="0" fontId="37" fillId="42" borderId="31" xfId="1120" applyFont="1" applyFill="1" applyBorder="1" applyAlignment="1" applyProtection="1">
      <alignment horizontal="left" vertical="center" wrapText="1"/>
    </xf>
    <xf numFmtId="0" fontId="37" fillId="42" borderId="18" xfId="1120" applyFont="1" applyFill="1" applyBorder="1" applyAlignment="1" applyProtection="1">
      <alignment horizontal="center" vertical="center"/>
    </xf>
    <xf numFmtId="9" fontId="37" fillId="42" borderId="30" xfId="1244" applyFont="1" applyFill="1" applyBorder="1" applyAlignment="1" applyProtection="1">
      <alignment horizontal="center" vertical="center"/>
    </xf>
    <xf numFmtId="9" fontId="39" fillId="0" borderId="0" xfId="1244" applyFont="1" applyAlignment="1" applyProtection="1">
      <alignment horizontal="center" vertical="center"/>
    </xf>
    <xf numFmtId="0" fontId="19" fillId="0" borderId="18" xfId="1120" applyFont="1" applyBorder="1" applyAlignment="1" applyProtection="1">
      <alignment horizontal="center" vertical="center" wrapText="1"/>
    </xf>
    <xf numFmtId="0" fontId="19" fillId="0" borderId="30" xfId="1120" applyFont="1" applyBorder="1" applyAlignment="1" applyProtection="1">
      <alignment horizontal="justify" vertical="top" wrapText="1"/>
    </xf>
    <xf numFmtId="0" fontId="51" fillId="0" borderId="0" xfId="1076" applyFont="1" applyAlignment="1" applyProtection="1">
      <alignment vertical="center"/>
    </xf>
    <xf numFmtId="176" fontId="19" fillId="0" borderId="18" xfId="1120" applyNumberFormat="1" applyFont="1" applyBorder="1" applyAlignment="1" applyProtection="1">
      <alignment horizontal="center" vertical="center" wrapText="1"/>
    </xf>
    <xf numFmtId="1" fontId="19" fillId="0" borderId="21" xfId="1244" applyNumberFormat="1" applyFont="1" applyBorder="1" applyAlignment="1" applyProtection="1">
      <alignment horizontal="center" vertical="center" wrapText="1"/>
    </xf>
    <xf numFmtId="1" fontId="19" fillId="0" borderId="41" xfId="1244" applyNumberFormat="1" applyFont="1" applyBorder="1" applyAlignment="1" applyProtection="1">
      <alignment horizontal="center" vertical="center" wrapText="1"/>
    </xf>
    <xf numFmtId="175" fontId="48" fillId="0" borderId="0" xfId="1244" applyNumberFormat="1" applyFont="1" applyAlignment="1" applyProtection="1">
      <alignment horizontal="center" vertical="center" wrapText="1"/>
    </xf>
    <xf numFmtId="3" fontId="19" fillId="0" borderId="30" xfId="1244" applyNumberFormat="1" applyFont="1" applyBorder="1" applyAlignment="1" applyProtection="1">
      <alignment horizontal="center" vertical="center" wrapText="1"/>
    </xf>
    <xf numFmtId="9" fontId="48" fillId="0" borderId="0" xfId="1244" applyFont="1" applyAlignment="1" applyProtection="1">
      <alignment horizontal="center" vertical="center" wrapText="1"/>
    </xf>
    <xf numFmtId="0" fontId="37" fillId="42" borderId="32" xfId="1120" applyFont="1" applyFill="1" applyBorder="1" applyAlignment="1" applyProtection="1">
      <alignment horizontal="left" vertical="center" wrapText="1"/>
    </xf>
    <xf numFmtId="0" fontId="19" fillId="35" borderId="20" xfId="1120" applyFont="1" applyFill="1" applyBorder="1" applyAlignment="1" applyProtection="1">
      <alignment horizontal="center" vertical="center"/>
    </xf>
    <xf numFmtId="0" fontId="37" fillId="42" borderId="20" xfId="1120" applyFont="1" applyFill="1" applyBorder="1" applyAlignment="1" applyProtection="1">
      <alignment vertical="center" wrapText="1"/>
    </xf>
    <xf numFmtId="0" fontId="52" fillId="42" borderId="27" xfId="1120" applyFont="1" applyFill="1" applyBorder="1" applyAlignment="1" applyProtection="1">
      <alignment horizontal="center" vertical="center"/>
    </xf>
    <xf numFmtId="0" fontId="37" fillId="42" borderId="31" xfId="1120" applyFont="1" applyFill="1" applyBorder="1" applyAlignment="1" applyProtection="1">
      <alignment horizontal="center" vertical="center" wrapText="1"/>
    </xf>
    <xf numFmtId="0" fontId="37" fillId="42" borderId="18" xfId="1120" applyFont="1" applyFill="1" applyBorder="1" applyAlignment="1" applyProtection="1">
      <alignment horizontal="center" vertical="center" wrapText="1"/>
    </xf>
    <xf numFmtId="0" fontId="37" fillId="42" borderId="18" xfId="1539" applyFont="1" applyFill="1" applyBorder="1" applyAlignment="1" applyProtection="1">
      <alignment horizontal="center" vertical="center" wrapText="1"/>
    </xf>
    <xf numFmtId="0" fontId="37" fillId="42" borderId="30" xfId="1120" applyFont="1" applyFill="1" applyBorder="1" applyAlignment="1" applyProtection="1">
      <alignment horizontal="center" vertical="center" wrapText="1"/>
    </xf>
    <xf numFmtId="0" fontId="37" fillId="42" borderId="31" xfId="1120" applyFont="1" applyFill="1" applyBorder="1" applyAlignment="1" applyProtection="1">
      <alignment horizontal="center" vertical="center"/>
    </xf>
    <xf numFmtId="2" fontId="67" fillId="0" borderId="18" xfId="1" applyNumberFormat="1" applyFont="1" applyBorder="1" applyAlignment="1" applyProtection="1">
      <alignment horizontal="center" vertical="center"/>
    </xf>
    <xf numFmtId="2" fontId="44" fillId="35" borderId="18" xfId="1" applyNumberFormat="1" applyFont="1" applyFill="1" applyBorder="1" applyAlignment="1" applyProtection="1">
      <alignment horizontal="center" vertical="center"/>
    </xf>
    <xf numFmtId="4" fontId="68" fillId="35" borderId="18" xfId="1" applyNumberFormat="1" applyFont="1" applyFill="1" applyBorder="1" applyAlignment="1" applyProtection="1">
      <alignment horizontal="center" vertical="center" wrapText="1"/>
    </xf>
    <xf numFmtId="4" fontId="19" fillId="35" borderId="18" xfId="1" applyNumberFormat="1" applyFont="1" applyFill="1" applyBorder="1" applyAlignment="1" applyProtection="1">
      <alignment horizontal="center" vertical="center" wrapText="1"/>
    </xf>
    <xf numFmtId="10" fontId="19" fillId="0" borderId="20" xfId="2" applyNumberFormat="1" applyFont="1" applyBorder="1" applyAlignment="1" applyProtection="1">
      <alignment horizontal="center" vertical="center" wrapText="1"/>
      <protection hidden="1"/>
    </xf>
    <xf numFmtId="4" fontId="19" fillId="35" borderId="30" xfId="1" applyNumberFormat="1" applyFont="1" applyFill="1" applyBorder="1" applyAlignment="1" applyProtection="1">
      <alignment horizontal="center" vertical="center" wrapText="1"/>
    </xf>
    <xf numFmtId="2" fontId="65" fillId="0" borderId="42" xfId="2" applyNumberFormat="1" applyFont="1" applyBorder="1" applyAlignment="1" applyProtection="1">
      <alignment vertical="center" wrapText="1"/>
    </xf>
    <xf numFmtId="9" fontId="57" fillId="0" borderId="0" xfId="2" applyFont="1" applyAlignment="1" applyProtection="1">
      <alignment horizontal="center" vertical="center" wrapText="1"/>
    </xf>
    <xf numFmtId="9" fontId="65" fillId="0" borderId="42" xfId="2" applyFont="1" applyBorder="1" applyAlignment="1" applyProtection="1">
      <alignment vertical="center" wrapText="1"/>
    </xf>
    <xf numFmtId="0" fontId="37" fillId="42" borderId="31" xfId="1120" applyFont="1" applyFill="1" applyBorder="1" applyAlignment="1" applyProtection="1">
      <alignment horizontal="justify" vertical="center" wrapText="1"/>
    </xf>
    <xf numFmtId="0" fontId="44" fillId="0" borderId="30" xfId="1120" applyFont="1" applyBorder="1" applyAlignment="1" applyProtection="1">
      <alignment horizontal="justify" vertical="center" wrapText="1"/>
    </xf>
    <xf numFmtId="0" fontId="58" fillId="0" borderId="0" xfId="1120" applyFont="1" applyAlignment="1" applyProtection="1">
      <alignment horizontal="center" vertical="center" wrapText="1"/>
    </xf>
    <xf numFmtId="0" fontId="52" fillId="0" borderId="27" xfId="1120" applyFont="1" applyBorder="1" applyAlignment="1" applyProtection="1">
      <alignment horizontal="center" vertical="center"/>
    </xf>
    <xf numFmtId="0" fontId="42" fillId="0" borderId="0" xfId="1539" applyFont="1" applyAlignment="1" applyProtection="1">
      <alignment horizontal="center" vertical="center"/>
    </xf>
    <xf numFmtId="0" fontId="37" fillId="42" borderId="30" xfId="1120" applyFont="1" applyFill="1" applyBorder="1" applyAlignment="1" applyProtection="1">
      <alignment horizontal="center" vertical="center" wrapText="1"/>
    </xf>
    <xf numFmtId="0" fontId="40" fillId="0" borderId="0" xfId="1120" applyFont="1" applyAlignment="1" applyProtection="1">
      <alignment horizontal="center" vertical="center" wrapText="1"/>
    </xf>
    <xf numFmtId="176" fontId="19" fillId="0" borderId="18" xfId="1120" applyNumberFormat="1" applyFont="1" applyBorder="1" applyAlignment="1" applyProtection="1">
      <alignment horizontal="center" vertical="center" wrapText="1"/>
    </xf>
    <xf numFmtId="0" fontId="37" fillId="42" borderId="31" xfId="1120" applyFont="1" applyFill="1" applyBorder="1" applyAlignment="1" applyProtection="1">
      <alignment horizontal="justify" vertical="center"/>
    </xf>
    <xf numFmtId="0" fontId="70" fillId="0" borderId="30" xfId="1120" applyFont="1" applyBorder="1" applyAlignment="1" applyProtection="1">
      <alignment horizontal="center" vertical="center" wrapText="1"/>
      <protection hidden="1"/>
    </xf>
    <xf numFmtId="0" fontId="64" fillId="0" borderId="42" xfId="1120" applyFont="1" applyBorder="1" applyAlignment="1" applyProtection="1">
      <alignment horizontal="center" vertical="center" wrapText="1"/>
    </xf>
    <xf numFmtId="0" fontId="64" fillId="0" borderId="0" xfId="1120" applyFont="1" applyAlignment="1" applyProtection="1">
      <alignment horizontal="center" vertical="center" wrapText="1"/>
    </xf>
    <xf numFmtId="0" fontId="37" fillId="42" borderId="31" xfId="1120" applyFont="1" applyFill="1" applyBorder="1" applyAlignment="1" applyProtection="1">
      <alignment vertical="center" wrapText="1"/>
    </xf>
    <xf numFmtId="0" fontId="58" fillId="0" borderId="42" xfId="1120" applyFont="1" applyBorder="1" applyAlignment="1" applyProtection="1">
      <alignment horizontal="center" vertical="center" wrapText="1"/>
    </xf>
    <xf numFmtId="0" fontId="58" fillId="0" borderId="0" xfId="1120" applyFont="1" applyAlignment="1" applyProtection="1">
      <alignment horizontal="center" vertical="center" wrapText="1"/>
    </xf>
    <xf numFmtId="0" fontId="70" fillId="0" borderId="30" xfId="1120" applyFont="1" applyBorder="1" applyAlignment="1" applyProtection="1">
      <alignment horizontal="center" vertical="center" wrapText="1"/>
    </xf>
    <xf numFmtId="0" fontId="37" fillId="42" borderId="35" xfId="1120" applyFont="1" applyFill="1" applyBorder="1" applyAlignment="1" applyProtection="1">
      <alignment horizontal="justify" vertical="center" wrapText="1"/>
    </xf>
    <xf numFmtId="0" fontId="70" fillId="0" borderId="34" xfId="1120" applyFont="1" applyBorder="1" applyAlignment="1" applyProtection="1">
      <alignment horizontal="center" vertical="center" wrapText="1"/>
    </xf>
    <xf numFmtId="0" fontId="40" fillId="35" borderId="0" xfId="1120" applyFont="1" applyFill="1" applyAlignment="1" applyProtection="1">
      <alignment horizontal="center" vertical="center"/>
    </xf>
    <xf numFmtId="0" fontId="18" fillId="35" borderId="0" xfId="1120" applyFill="1" applyAlignment="1" applyProtection="1">
      <alignment vertical="center"/>
    </xf>
    <xf numFmtId="0" fontId="18" fillId="35" borderId="0" xfId="1120" applyFill="1" applyAlignment="1" applyProtection="1">
      <alignment vertical="center" wrapText="1"/>
    </xf>
    <xf numFmtId="9" fontId="40" fillId="35" borderId="0" xfId="1244" applyFont="1" applyFill="1" applyAlignment="1" applyProtection="1">
      <alignment vertical="center"/>
    </xf>
    <xf numFmtId="9" fontId="18" fillId="35" borderId="0" xfId="1244" applyFont="1" applyFill="1" applyAlignment="1" applyProtection="1">
      <alignment vertical="center"/>
    </xf>
    <xf numFmtId="0" fontId="58" fillId="0" borderId="42" xfId="1120" applyFont="1" applyBorder="1" applyAlignment="1" applyProtection="1">
      <alignment horizontal="center" vertical="center"/>
    </xf>
    <xf numFmtId="0" fontId="58" fillId="0" borderId="0" xfId="1120" applyFont="1" applyAlignment="1" applyProtection="1">
      <alignment horizontal="center" vertical="center"/>
    </xf>
    <xf numFmtId="0" fontId="18" fillId="0" borderId="0" xfId="1120" applyAlignment="1" applyProtection="1">
      <alignment vertical="center"/>
    </xf>
    <xf numFmtId="0" fontId="43" fillId="0" borderId="0" xfId="1539" applyFont="1" applyAlignment="1" applyProtection="1">
      <alignment horizontal="center" vertical="center"/>
    </xf>
    <xf numFmtId="0" fontId="43" fillId="0" borderId="0" xfId="1539" applyFont="1" applyAlignment="1" applyProtection="1">
      <alignment vertical="center"/>
    </xf>
    <xf numFmtId="0" fontId="42" fillId="0" borderId="0" xfId="1539" applyFont="1" applyProtection="1"/>
    <xf numFmtId="0" fontId="61" fillId="0" borderId="22" xfId="1539" applyFont="1" applyBorder="1" applyAlignment="1" applyProtection="1">
      <alignment horizontal="center" wrapText="1"/>
    </xf>
    <xf numFmtId="0" fontId="44" fillId="0" borderId="0" xfId="1539" applyFont="1" applyProtection="1"/>
    <xf numFmtId="0" fontId="47" fillId="0" borderId="0" xfId="1539" applyFont="1" applyProtection="1"/>
    <xf numFmtId="0" fontId="48" fillId="0" borderId="0" xfId="1120" applyFont="1" applyAlignment="1" applyProtection="1">
      <alignment horizontal="center" vertical="top" wrapText="1"/>
    </xf>
    <xf numFmtId="0" fontId="19" fillId="35" borderId="18" xfId="1120" applyFont="1" applyFill="1" applyBorder="1" applyAlignment="1" applyProtection="1">
      <alignment horizontal="center" vertical="center" wrapText="1"/>
    </xf>
    <xf numFmtId="0" fontId="19" fillId="35" borderId="30" xfId="1120" applyFont="1" applyFill="1" applyBorder="1" applyAlignment="1" applyProtection="1">
      <alignment horizontal="left" vertical="center" wrapText="1"/>
    </xf>
    <xf numFmtId="0" fontId="19" fillId="0" borderId="18" xfId="1120" applyFont="1" applyBorder="1" applyAlignment="1" applyProtection="1">
      <alignment horizontal="center" vertical="center"/>
    </xf>
    <xf numFmtId="1" fontId="19" fillId="0" borderId="30" xfId="1244" applyNumberFormat="1" applyFont="1" applyBorder="1" applyAlignment="1" applyProtection="1">
      <alignment horizontal="center" vertical="center" wrapText="1"/>
    </xf>
    <xf numFmtId="175" fontId="48" fillId="0" borderId="0" xfId="1244" applyNumberFormat="1" applyFont="1" applyAlignment="1" applyProtection="1">
      <alignment horizontal="center" vertical="top" wrapText="1"/>
    </xf>
    <xf numFmtId="9" fontId="48" fillId="0" borderId="0" xfId="1244" applyFont="1" applyAlignment="1" applyProtection="1">
      <alignment horizontal="center" vertical="top" wrapText="1"/>
    </xf>
    <xf numFmtId="0" fontId="37" fillId="42" borderId="20" xfId="1120" applyFont="1" applyFill="1" applyBorder="1" applyAlignment="1" applyProtection="1">
      <alignment vertical="top" wrapText="1"/>
    </xf>
    <xf numFmtId="4" fontId="67" fillId="0" borderId="18" xfId="1" applyNumberFormat="1" applyFont="1" applyBorder="1" applyAlignment="1" applyProtection="1">
      <alignment horizontal="center" vertical="center"/>
    </xf>
    <xf numFmtId="4" fontId="19" fillId="35" borderId="21" xfId="1" applyNumberFormat="1" applyFont="1" applyFill="1" applyBorder="1" applyAlignment="1" applyProtection="1">
      <alignment horizontal="center" vertical="center"/>
    </xf>
    <xf numFmtId="179" fontId="19" fillId="35" borderId="18" xfId="1" applyNumberFormat="1" applyFont="1" applyFill="1" applyBorder="1" applyAlignment="1" applyProtection="1">
      <alignment horizontal="center" vertical="center" wrapText="1"/>
    </xf>
    <xf numFmtId="2" fontId="57" fillId="0" borderId="0" xfId="2" applyNumberFormat="1" applyFont="1" applyAlignment="1" applyProtection="1">
      <alignment horizontal="center" vertical="center" wrapText="1"/>
    </xf>
    <xf numFmtId="0" fontId="44" fillId="0" borderId="30" xfId="1120" applyFont="1" applyFill="1" applyBorder="1" applyAlignment="1" applyProtection="1">
      <alignment horizontal="justify" vertical="center" wrapText="1"/>
    </xf>
    <xf numFmtId="0" fontId="58" fillId="0" borderId="0" xfId="1539" applyFont="1" applyAlignment="1" applyProtection="1">
      <alignment vertical="center" wrapText="1"/>
    </xf>
    <xf numFmtId="0" fontId="44" fillId="0" borderId="21" xfId="1120" applyFont="1" applyBorder="1" applyAlignment="1" applyProtection="1">
      <alignment horizontal="justify" vertical="center" wrapText="1"/>
    </xf>
    <xf numFmtId="0" fontId="44" fillId="0" borderId="43" xfId="1120" applyFont="1" applyBorder="1" applyAlignment="1" applyProtection="1">
      <alignment horizontal="justify" vertical="center" wrapText="1"/>
    </xf>
    <xf numFmtId="0" fontId="44" fillId="0" borderId="41" xfId="1120" applyFont="1" applyBorder="1" applyAlignment="1" applyProtection="1">
      <alignment horizontal="justify" vertical="center" wrapText="1"/>
    </xf>
    <xf numFmtId="0" fontId="19" fillId="0" borderId="21" xfId="1120" applyFont="1" applyBorder="1" applyAlignment="1" applyProtection="1">
      <alignment horizontal="justify" vertical="center" wrapText="1"/>
    </xf>
    <xf numFmtId="0" fontId="19" fillId="0" borderId="43" xfId="1120" applyFont="1" applyBorder="1" applyAlignment="1" applyProtection="1">
      <alignment horizontal="justify" vertical="center" wrapText="1"/>
    </xf>
    <xf numFmtId="0" fontId="19" fillId="0" borderId="41" xfId="1120" applyFont="1" applyBorder="1" applyAlignment="1" applyProtection="1">
      <alignment horizontal="justify" vertical="center" wrapText="1"/>
    </xf>
    <xf numFmtId="0" fontId="18" fillId="35" borderId="0" xfId="1120" applyFill="1" applyAlignment="1" applyProtection="1">
      <alignment vertical="top" wrapText="1"/>
    </xf>
    <xf numFmtId="0" fontId="43" fillId="0" borderId="0" xfId="1539" applyFont="1" applyAlignment="1" applyProtection="1">
      <alignment horizontal="center"/>
    </xf>
    <xf numFmtId="0" fontId="43" fillId="0" borderId="0" xfId="1539" applyFont="1" applyProtection="1"/>
    <xf numFmtId="0" fontId="66" fillId="0" borderId="18" xfId="1120" applyFont="1" applyBorder="1" applyAlignment="1" applyProtection="1">
      <alignment horizontal="justify" vertical="center" wrapText="1"/>
    </xf>
    <xf numFmtId="2" fontId="63" fillId="0" borderId="0" xfId="1" applyNumberFormat="1" applyAlignment="1" applyProtection="1">
      <alignment horizontal="center" vertical="center"/>
    </xf>
    <xf numFmtId="3" fontId="68" fillId="0" borderId="18" xfId="1" applyNumberFormat="1" applyFont="1" applyBorder="1" applyAlignment="1" applyProtection="1">
      <alignment horizontal="center" vertical="center" wrapText="1"/>
    </xf>
    <xf numFmtId="179" fontId="19" fillId="35" borderId="30" xfId="1" applyNumberFormat="1" applyFont="1" applyFill="1" applyBorder="1" applyAlignment="1" applyProtection="1">
      <alignment horizontal="center" vertical="center" wrapText="1"/>
    </xf>
    <xf numFmtId="178" fontId="57" fillId="0" borderId="0" xfId="2" applyNumberFormat="1" applyFont="1" applyAlignment="1" applyProtection="1">
      <alignment horizontal="center" vertical="center" wrapText="1"/>
    </xf>
    <xf numFmtId="4" fontId="69" fillId="0" borderId="18" xfId="1" applyNumberFormat="1" applyFont="1" applyBorder="1" applyAlignment="1" applyProtection="1">
      <alignment horizontal="center" vertical="center"/>
    </xf>
    <xf numFmtId="0" fontId="58" fillId="0" borderId="0" xfId="1120" applyFont="1" applyAlignment="1" applyProtection="1">
      <alignment vertical="center" wrapText="1"/>
    </xf>
    <xf numFmtId="0" fontId="19" fillId="0" borderId="18" xfId="1120" applyFont="1" applyBorder="1" applyAlignment="1" applyProtection="1">
      <alignment horizontal="justify" vertical="top" wrapText="1"/>
    </xf>
    <xf numFmtId="1" fontId="37" fillId="0" borderId="41" xfId="1244" applyNumberFormat="1" applyFont="1" applyBorder="1" applyAlignment="1" applyProtection="1">
      <alignment horizontal="center" vertical="center" wrapText="1"/>
    </xf>
    <xf numFmtId="2" fontId="19" fillId="35" borderId="21" xfId="1" applyNumberFormat="1" applyFont="1" applyFill="1" applyBorder="1" applyAlignment="1" applyProtection="1">
      <alignment horizontal="center" vertical="center"/>
    </xf>
    <xf numFmtId="179" fontId="44" fillId="35" borderId="30" xfId="1" applyNumberFormat="1" applyFont="1" applyFill="1" applyBorder="1" applyAlignment="1" applyProtection="1">
      <alignment horizontal="center" vertical="center" wrapText="1"/>
    </xf>
    <xf numFmtId="0" fontId="57" fillId="0" borderId="0" xfId="2" applyNumberFormat="1" applyFont="1" applyAlignment="1" applyProtection="1">
      <alignment horizontal="center" vertical="center" wrapText="1"/>
    </xf>
    <xf numFmtId="2" fontId="19" fillId="0" borderId="21" xfId="1" applyNumberFormat="1" applyFont="1" applyBorder="1" applyAlignment="1" applyProtection="1">
      <alignment horizontal="center" vertical="center"/>
    </xf>
    <xf numFmtId="2" fontId="68" fillId="35" borderId="18" xfId="1" applyNumberFormat="1" applyFont="1" applyFill="1" applyBorder="1" applyAlignment="1" applyProtection="1">
      <alignment horizontal="center" vertical="center" wrapText="1"/>
    </xf>
    <xf numFmtId="178" fontId="19" fillId="35" borderId="18" xfId="1" applyNumberFormat="1" applyFont="1" applyFill="1" applyBorder="1" applyAlignment="1" applyProtection="1">
      <alignment horizontal="center" vertical="center" wrapText="1"/>
    </xf>
    <xf numFmtId="2" fontId="69" fillId="0" borderId="18" xfId="1" applyNumberFormat="1" applyFont="1" applyBorder="1" applyAlignment="1" applyProtection="1">
      <alignment horizontal="center" vertical="center"/>
    </xf>
    <xf numFmtId="0" fontId="58" fillId="0" borderId="42" xfId="1120" applyFont="1" applyBorder="1" applyAlignment="1" applyProtection="1">
      <alignment vertical="center" wrapText="1"/>
    </xf>
    <xf numFmtId="0" fontId="58" fillId="0" borderId="42" xfId="1120" applyFont="1" applyBorder="1" applyAlignment="1" applyProtection="1">
      <alignment vertical="center"/>
    </xf>
    <xf numFmtId="0" fontId="58" fillId="0" borderId="0" xfId="1120" applyFont="1" applyAlignment="1" applyProtection="1">
      <alignment vertical="center"/>
    </xf>
    <xf numFmtId="4" fontId="68" fillId="0" borderId="18" xfId="1" applyNumberFormat="1" applyFont="1" applyBorder="1" applyAlignment="1" applyProtection="1">
      <alignment horizontal="center" vertical="center" wrapText="1"/>
    </xf>
    <xf numFmtId="0" fontId="64" fillId="0" borderId="42" xfId="1120" applyFont="1" applyBorder="1" applyAlignment="1" applyProtection="1">
      <alignment vertical="center" wrapText="1"/>
    </xf>
    <xf numFmtId="0" fontId="64" fillId="0" borderId="0" xfId="1120" applyFont="1" applyAlignment="1" applyProtection="1">
      <alignment vertical="center" wrapText="1"/>
    </xf>
  </cellXfs>
  <cellStyles count="1759">
    <cellStyle name="20% - Énfasis1 10" xfId="3"/>
    <cellStyle name="20% - Énfasis1 11" xfId="4"/>
    <cellStyle name="20% - Énfasis1 12" xfId="5"/>
    <cellStyle name="20% - Énfasis1 13" xfId="6"/>
    <cellStyle name="20% - Énfasis1 14" xfId="7"/>
    <cellStyle name="20% - Énfasis1 15" xfId="8"/>
    <cellStyle name="20% - Énfasis1 16" xfId="9"/>
    <cellStyle name="20% - Énfasis1 17" xfId="10"/>
    <cellStyle name="20% - Énfasis1 18" xfId="11"/>
    <cellStyle name="20% - Énfasis1 19" xfId="12"/>
    <cellStyle name="20% - Énfasis1 2" xfId="13"/>
    <cellStyle name="20% - Énfasis1 20" xfId="14"/>
    <cellStyle name="20% - Énfasis1 3" xfId="15"/>
    <cellStyle name="20% - Énfasis1 4" xfId="16"/>
    <cellStyle name="20% - Énfasis1 5" xfId="17"/>
    <cellStyle name="20% - Énfasis1 6" xfId="18"/>
    <cellStyle name="20% - Énfasis1 7" xfId="19"/>
    <cellStyle name="20% - Énfasis1 8" xfId="20"/>
    <cellStyle name="20% - Énfasis1 9" xfId="21"/>
    <cellStyle name="20% - Énfasis1 9 10" xfId="22"/>
    <cellStyle name="20% - Énfasis1 9 11" xfId="23"/>
    <cellStyle name="20% - Énfasis1 9 12" xfId="24"/>
    <cellStyle name="20% - Énfasis1 9 13" xfId="25"/>
    <cellStyle name="20% - Énfasis1 9 14" xfId="26"/>
    <cellStyle name="20% - Énfasis1 9 15" xfId="27"/>
    <cellStyle name="20% - Énfasis1 9 16" xfId="28"/>
    <cellStyle name="20% - Énfasis1 9 17" xfId="29"/>
    <cellStyle name="20% - Énfasis1 9 18" xfId="30"/>
    <cellStyle name="20% - Énfasis1 9 19" xfId="31"/>
    <cellStyle name="20% - Énfasis1 9 2" xfId="32"/>
    <cellStyle name="20% - Énfasis1 9 20" xfId="33"/>
    <cellStyle name="20% - Énfasis1 9 21" xfId="34"/>
    <cellStyle name="20% - Énfasis1 9 22" xfId="35"/>
    <cellStyle name="20% - Énfasis1 9 3" xfId="36"/>
    <cellStyle name="20% - Énfasis1 9 4" xfId="37"/>
    <cellStyle name="20% - Énfasis1 9 5" xfId="38"/>
    <cellStyle name="20% - Énfasis1 9 6" xfId="39"/>
    <cellStyle name="20% - Énfasis1 9 7" xfId="40"/>
    <cellStyle name="20% - Énfasis1 9 8" xfId="41"/>
    <cellStyle name="20% - Énfasis1 9 9" xfId="42"/>
    <cellStyle name="20% - Énfasis2 10" xfId="43"/>
    <cellStyle name="20% - Énfasis2 11" xfId="44"/>
    <cellStyle name="20% - Énfasis2 12" xfId="45"/>
    <cellStyle name="20% - Énfasis2 13" xfId="46"/>
    <cellStyle name="20% - Énfasis2 14" xfId="47"/>
    <cellStyle name="20% - Énfasis2 15" xfId="48"/>
    <cellStyle name="20% - Énfasis2 16" xfId="49"/>
    <cellStyle name="20% - Énfasis2 17" xfId="50"/>
    <cellStyle name="20% - Énfasis2 18" xfId="51"/>
    <cellStyle name="20% - Énfasis2 19" xfId="52"/>
    <cellStyle name="20% - Énfasis2 2" xfId="53"/>
    <cellStyle name="20% - Énfasis2 20" xfId="54"/>
    <cellStyle name="20% - Énfasis2 3" xfId="55"/>
    <cellStyle name="20% - Énfasis2 4" xfId="56"/>
    <cellStyle name="20% - Énfasis2 5" xfId="57"/>
    <cellStyle name="20% - Énfasis2 6" xfId="58"/>
    <cellStyle name="20% - Énfasis2 7" xfId="59"/>
    <cellStyle name="20% - Énfasis2 8" xfId="60"/>
    <cellStyle name="20% - Énfasis2 9" xfId="61"/>
    <cellStyle name="20% - Énfasis2 9 10" xfId="62"/>
    <cellStyle name="20% - Énfasis2 9 11" xfId="63"/>
    <cellStyle name="20% - Énfasis2 9 12" xfId="64"/>
    <cellStyle name="20% - Énfasis2 9 13" xfId="65"/>
    <cellStyle name="20% - Énfasis2 9 14" xfId="66"/>
    <cellStyle name="20% - Énfasis2 9 15" xfId="67"/>
    <cellStyle name="20% - Énfasis2 9 16" xfId="68"/>
    <cellStyle name="20% - Énfasis2 9 17" xfId="69"/>
    <cellStyle name="20% - Énfasis2 9 18" xfId="70"/>
    <cellStyle name="20% - Énfasis2 9 19" xfId="71"/>
    <cellStyle name="20% - Énfasis2 9 2" xfId="72"/>
    <cellStyle name="20% - Énfasis2 9 20" xfId="73"/>
    <cellStyle name="20% - Énfasis2 9 21" xfId="74"/>
    <cellStyle name="20% - Énfasis2 9 22" xfId="75"/>
    <cellStyle name="20% - Énfasis2 9 3" xfId="76"/>
    <cellStyle name="20% - Énfasis2 9 4" xfId="77"/>
    <cellStyle name="20% - Énfasis2 9 5" xfId="78"/>
    <cellStyle name="20% - Énfasis2 9 6" xfId="79"/>
    <cellStyle name="20% - Énfasis2 9 7" xfId="80"/>
    <cellStyle name="20% - Énfasis2 9 8" xfId="81"/>
    <cellStyle name="20% - Énfasis2 9 9" xfId="82"/>
    <cellStyle name="20% - Énfasis3 10" xfId="83"/>
    <cellStyle name="20% - Énfasis3 11" xfId="84"/>
    <cellStyle name="20% - Énfasis3 12" xfId="85"/>
    <cellStyle name="20% - Énfasis3 13" xfId="86"/>
    <cellStyle name="20% - Énfasis3 14" xfId="87"/>
    <cellStyle name="20% - Énfasis3 15" xfId="88"/>
    <cellStyle name="20% - Énfasis3 16" xfId="89"/>
    <cellStyle name="20% - Énfasis3 17" xfId="90"/>
    <cellStyle name="20% - Énfasis3 18" xfId="91"/>
    <cellStyle name="20% - Énfasis3 19" xfId="92"/>
    <cellStyle name="20% - Énfasis3 2" xfId="93"/>
    <cellStyle name="20% - Énfasis3 20" xfId="94"/>
    <cellStyle name="20% - Énfasis3 3" xfId="95"/>
    <cellStyle name="20% - Énfasis3 4" xfId="96"/>
    <cellStyle name="20% - Énfasis3 5" xfId="97"/>
    <cellStyle name="20% - Énfasis3 6" xfId="98"/>
    <cellStyle name="20% - Énfasis3 7" xfId="99"/>
    <cellStyle name="20% - Énfasis3 8" xfId="100"/>
    <cellStyle name="20% - Énfasis3 9" xfId="101"/>
    <cellStyle name="20% - Énfasis3 9 10" xfId="102"/>
    <cellStyle name="20% - Énfasis3 9 11" xfId="103"/>
    <cellStyle name="20% - Énfasis3 9 12" xfId="104"/>
    <cellStyle name="20% - Énfasis3 9 13" xfId="105"/>
    <cellStyle name="20% - Énfasis3 9 14" xfId="106"/>
    <cellStyle name="20% - Énfasis3 9 15" xfId="107"/>
    <cellStyle name="20% - Énfasis3 9 16" xfId="108"/>
    <cellStyle name="20% - Énfasis3 9 17" xfId="109"/>
    <cellStyle name="20% - Énfasis3 9 18" xfId="110"/>
    <cellStyle name="20% - Énfasis3 9 19" xfId="111"/>
    <cellStyle name="20% - Énfasis3 9 2" xfId="112"/>
    <cellStyle name="20% - Énfasis3 9 20" xfId="113"/>
    <cellStyle name="20% - Énfasis3 9 21" xfId="114"/>
    <cellStyle name="20% - Énfasis3 9 22" xfId="115"/>
    <cellStyle name="20% - Énfasis3 9 3" xfId="116"/>
    <cellStyle name="20% - Énfasis3 9 4" xfId="117"/>
    <cellStyle name="20% - Énfasis3 9 5" xfId="118"/>
    <cellStyle name="20% - Énfasis3 9 6" xfId="119"/>
    <cellStyle name="20% - Énfasis3 9 7" xfId="120"/>
    <cellStyle name="20% - Énfasis3 9 8" xfId="121"/>
    <cellStyle name="20% - Énfasis3 9 9" xfId="122"/>
    <cellStyle name="20% - Énfasis4 10" xfId="123"/>
    <cellStyle name="20% - Énfasis4 11" xfId="124"/>
    <cellStyle name="20% - Énfasis4 12" xfId="125"/>
    <cellStyle name="20% - Énfasis4 13" xfId="126"/>
    <cellStyle name="20% - Énfasis4 14" xfId="127"/>
    <cellStyle name="20% - Énfasis4 15" xfId="128"/>
    <cellStyle name="20% - Énfasis4 16" xfId="129"/>
    <cellStyle name="20% - Énfasis4 17" xfId="130"/>
    <cellStyle name="20% - Énfasis4 18" xfId="131"/>
    <cellStyle name="20% - Énfasis4 19" xfId="132"/>
    <cellStyle name="20% - Énfasis4 2" xfId="133"/>
    <cellStyle name="20% - Énfasis4 20" xfId="134"/>
    <cellStyle name="20% - Énfasis4 3" xfId="135"/>
    <cellStyle name="20% - Énfasis4 4" xfId="136"/>
    <cellStyle name="20% - Énfasis4 5" xfId="137"/>
    <cellStyle name="20% - Énfasis4 6" xfId="138"/>
    <cellStyle name="20% - Énfasis4 7" xfId="139"/>
    <cellStyle name="20% - Énfasis4 8" xfId="140"/>
    <cellStyle name="20% - Énfasis4 9" xfId="141"/>
    <cellStyle name="20% - Énfasis4 9 10" xfId="142"/>
    <cellStyle name="20% - Énfasis4 9 11" xfId="143"/>
    <cellStyle name="20% - Énfasis4 9 12" xfId="144"/>
    <cellStyle name="20% - Énfasis4 9 13" xfId="145"/>
    <cellStyle name="20% - Énfasis4 9 14" xfId="146"/>
    <cellStyle name="20% - Énfasis4 9 15" xfId="147"/>
    <cellStyle name="20% - Énfasis4 9 16" xfId="148"/>
    <cellStyle name="20% - Énfasis4 9 17" xfId="149"/>
    <cellStyle name="20% - Énfasis4 9 18" xfId="150"/>
    <cellStyle name="20% - Énfasis4 9 19" xfId="151"/>
    <cellStyle name="20% - Énfasis4 9 2" xfId="152"/>
    <cellStyle name="20% - Énfasis4 9 20" xfId="153"/>
    <cellStyle name="20% - Énfasis4 9 21" xfId="154"/>
    <cellStyle name="20% - Énfasis4 9 22" xfId="155"/>
    <cellStyle name="20% - Énfasis4 9 3" xfId="156"/>
    <cellStyle name="20% - Énfasis4 9 4" xfId="157"/>
    <cellStyle name="20% - Énfasis4 9 5" xfId="158"/>
    <cellStyle name="20% - Énfasis4 9 6" xfId="159"/>
    <cellStyle name="20% - Énfasis4 9 7" xfId="160"/>
    <cellStyle name="20% - Énfasis4 9 8" xfId="161"/>
    <cellStyle name="20% - Énfasis4 9 9" xfId="162"/>
    <cellStyle name="20% - Énfasis5 10" xfId="163"/>
    <cellStyle name="20% - Énfasis5 11" xfId="164"/>
    <cellStyle name="20% - Énfasis5 12" xfId="165"/>
    <cellStyle name="20% - Énfasis5 13" xfId="166"/>
    <cellStyle name="20% - Énfasis5 14" xfId="167"/>
    <cellStyle name="20% - Énfasis5 15" xfId="168"/>
    <cellStyle name="20% - Énfasis5 16" xfId="169"/>
    <cellStyle name="20% - Énfasis5 17" xfId="170"/>
    <cellStyle name="20% - Énfasis5 18" xfId="171"/>
    <cellStyle name="20% - Énfasis5 2" xfId="172"/>
    <cellStyle name="20% - Énfasis5 3" xfId="173"/>
    <cellStyle name="20% - Énfasis5 4" xfId="174"/>
    <cellStyle name="20% - Énfasis5 5" xfId="175"/>
    <cellStyle name="20% - Énfasis5 6" xfId="176"/>
    <cellStyle name="20% - Énfasis5 7" xfId="177"/>
    <cellStyle name="20% - Énfasis5 8" xfId="178"/>
    <cellStyle name="20% - Énfasis5 9" xfId="179"/>
    <cellStyle name="20% - Énfasis5 9 10" xfId="180"/>
    <cellStyle name="20% - Énfasis5 9 11" xfId="181"/>
    <cellStyle name="20% - Énfasis5 9 12" xfId="182"/>
    <cellStyle name="20% - Énfasis5 9 13" xfId="183"/>
    <cellStyle name="20% - Énfasis5 9 14" xfId="184"/>
    <cellStyle name="20% - Énfasis5 9 15" xfId="185"/>
    <cellStyle name="20% - Énfasis5 9 16" xfId="186"/>
    <cellStyle name="20% - Énfasis5 9 17" xfId="187"/>
    <cellStyle name="20% - Énfasis5 9 18" xfId="188"/>
    <cellStyle name="20% - Énfasis5 9 19" xfId="189"/>
    <cellStyle name="20% - Énfasis5 9 2" xfId="190"/>
    <cellStyle name="20% - Énfasis5 9 20" xfId="191"/>
    <cellStyle name="20% - Énfasis5 9 21" xfId="192"/>
    <cellStyle name="20% - Énfasis5 9 22" xfId="193"/>
    <cellStyle name="20% - Énfasis5 9 3" xfId="194"/>
    <cellStyle name="20% - Énfasis5 9 4" xfId="195"/>
    <cellStyle name="20% - Énfasis5 9 5" xfId="196"/>
    <cellStyle name="20% - Énfasis5 9 6" xfId="197"/>
    <cellStyle name="20% - Énfasis5 9 7" xfId="198"/>
    <cellStyle name="20% - Énfasis5 9 8" xfId="199"/>
    <cellStyle name="20% - Énfasis5 9 9" xfId="200"/>
    <cellStyle name="20% - Énfasis6 10" xfId="201"/>
    <cellStyle name="20% - Énfasis6 11" xfId="202"/>
    <cellStyle name="20% - Énfasis6 12" xfId="203"/>
    <cellStyle name="20% - Énfasis6 13" xfId="204"/>
    <cellStyle name="20% - Énfasis6 14" xfId="205"/>
    <cellStyle name="20% - Énfasis6 15" xfId="206"/>
    <cellStyle name="20% - Énfasis6 16" xfId="207"/>
    <cellStyle name="20% - Énfasis6 17" xfId="208"/>
    <cellStyle name="20% - Énfasis6 18" xfId="209"/>
    <cellStyle name="20% - Énfasis6 2" xfId="210"/>
    <cellStyle name="20% - Énfasis6 3" xfId="211"/>
    <cellStyle name="20% - Énfasis6 4" xfId="212"/>
    <cellStyle name="20% - Énfasis6 5" xfId="213"/>
    <cellStyle name="20% - Énfasis6 6" xfId="214"/>
    <cellStyle name="20% - Énfasis6 7" xfId="215"/>
    <cellStyle name="20% - Énfasis6 8" xfId="216"/>
    <cellStyle name="20% - Énfasis6 9" xfId="217"/>
    <cellStyle name="20% - Énfasis6 9 10" xfId="218"/>
    <cellStyle name="20% - Énfasis6 9 11" xfId="219"/>
    <cellStyle name="20% - Énfasis6 9 12" xfId="220"/>
    <cellStyle name="20% - Énfasis6 9 13" xfId="221"/>
    <cellStyle name="20% - Énfasis6 9 14" xfId="222"/>
    <cellStyle name="20% - Énfasis6 9 15" xfId="223"/>
    <cellStyle name="20% - Énfasis6 9 16" xfId="224"/>
    <cellStyle name="20% - Énfasis6 9 17" xfId="225"/>
    <cellStyle name="20% - Énfasis6 9 18" xfId="226"/>
    <cellStyle name="20% - Énfasis6 9 19" xfId="227"/>
    <cellStyle name="20% - Énfasis6 9 2" xfId="228"/>
    <cellStyle name="20% - Énfasis6 9 20" xfId="229"/>
    <cellStyle name="20% - Énfasis6 9 21" xfId="230"/>
    <cellStyle name="20% - Énfasis6 9 22" xfId="231"/>
    <cellStyle name="20% - Énfasis6 9 3" xfId="232"/>
    <cellStyle name="20% - Énfasis6 9 4" xfId="233"/>
    <cellStyle name="20% - Énfasis6 9 5" xfId="234"/>
    <cellStyle name="20% - Énfasis6 9 6" xfId="235"/>
    <cellStyle name="20% - Énfasis6 9 7" xfId="236"/>
    <cellStyle name="20% - Énfasis6 9 8" xfId="237"/>
    <cellStyle name="20% - Énfasis6 9 9" xfId="238"/>
    <cellStyle name="40% - Énfasis1 10" xfId="239"/>
    <cellStyle name="40% - Énfasis1 11" xfId="240"/>
    <cellStyle name="40% - Énfasis1 12" xfId="241"/>
    <cellStyle name="40% - Énfasis1 13" xfId="242"/>
    <cellStyle name="40% - Énfasis1 14" xfId="243"/>
    <cellStyle name="40% - Énfasis1 15" xfId="244"/>
    <cellStyle name="40% - Énfasis1 16" xfId="245"/>
    <cellStyle name="40% - Énfasis1 17" xfId="246"/>
    <cellStyle name="40% - Énfasis1 18" xfId="247"/>
    <cellStyle name="40% - Énfasis1 2" xfId="248"/>
    <cellStyle name="40% - Énfasis1 3" xfId="249"/>
    <cellStyle name="40% - Énfasis1 4" xfId="250"/>
    <cellStyle name="40% - Énfasis1 5" xfId="251"/>
    <cellStyle name="40% - Énfasis1 6" xfId="252"/>
    <cellStyle name="40% - Énfasis1 7" xfId="253"/>
    <cellStyle name="40% - Énfasis1 8" xfId="254"/>
    <cellStyle name="40% - Énfasis1 9" xfId="255"/>
    <cellStyle name="40% - Énfasis1 9 10" xfId="256"/>
    <cellStyle name="40% - Énfasis1 9 11" xfId="257"/>
    <cellStyle name="40% - Énfasis1 9 12" xfId="258"/>
    <cellStyle name="40% - Énfasis1 9 13" xfId="259"/>
    <cellStyle name="40% - Énfasis1 9 14" xfId="260"/>
    <cellStyle name="40% - Énfasis1 9 15" xfId="261"/>
    <cellStyle name="40% - Énfasis1 9 16" xfId="262"/>
    <cellStyle name="40% - Énfasis1 9 17" xfId="263"/>
    <cellStyle name="40% - Énfasis1 9 18" xfId="264"/>
    <cellStyle name="40% - Énfasis1 9 19" xfId="265"/>
    <cellStyle name="40% - Énfasis1 9 2" xfId="266"/>
    <cellStyle name="40% - Énfasis1 9 20" xfId="267"/>
    <cellStyle name="40% - Énfasis1 9 21" xfId="268"/>
    <cellStyle name="40% - Énfasis1 9 22" xfId="269"/>
    <cellStyle name="40% - Énfasis1 9 3" xfId="270"/>
    <cellStyle name="40% - Énfasis1 9 4" xfId="271"/>
    <cellStyle name="40% - Énfasis1 9 5" xfId="272"/>
    <cellStyle name="40% - Énfasis1 9 6" xfId="273"/>
    <cellStyle name="40% - Énfasis1 9 7" xfId="274"/>
    <cellStyle name="40% - Énfasis1 9 8" xfId="275"/>
    <cellStyle name="40% - Énfasis1 9 9" xfId="276"/>
    <cellStyle name="40% - Énfasis2 10" xfId="277"/>
    <cellStyle name="40% - Énfasis2 11" xfId="278"/>
    <cellStyle name="40% - Énfasis2 12" xfId="279"/>
    <cellStyle name="40% - Énfasis2 13" xfId="280"/>
    <cellStyle name="40% - Énfasis2 14" xfId="281"/>
    <cellStyle name="40% - Énfasis2 15" xfId="282"/>
    <cellStyle name="40% - Énfasis2 16" xfId="283"/>
    <cellStyle name="40% - Énfasis2 17" xfId="284"/>
    <cellStyle name="40% - Énfasis2 18" xfId="285"/>
    <cellStyle name="40% - Énfasis2 2" xfId="286"/>
    <cellStyle name="40% - Énfasis2 3" xfId="287"/>
    <cellStyle name="40% - Énfasis2 4" xfId="288"/>
    <cellStyle name="40% - Énfasis2 5" xfId="289"/>
    <cellStyle name="40% - Énfasis2 6" xfId="290"/>
    <cellStyle name="40% - Énfasis2 7" xfId="291"/>
    <cellStyle name="40% - Énfasis2 8" xfId="292"/>
    <cellStyle name="40% - Énfasis2 9" xfId="293"/>
    <cellStyle name="40% - Énfasis2 9 10" xfId="294"/>
    <cellStyle name="40% - Énfasis2 9 11" xfId="295"/>
    <cellStyle name="40% - Énfasis2 9 12" xfId="296"/>
    <cellStyle name="40% - Énfasis2 9 13" xfId="297"/>
    <cellStyle name="40% - Énfasis2 9 14" xfId="298"/>
    <cellStyle name="40% - Énfasis2 9 15" xfId="299"/>
    <cellStyle name="40% - Énfasis2 9 16" xfId="300"/>
    <cellStyle name="40% - Énfasis2 9 17" xfId="301"/>
    <cellStyle name="40% - Énfasis2 9 18" xfId="302"/>
    <cellStyle name="40% - Énfasis2 9 19" xfId="303"/>
    <cellStyle name="40% - Énfasis2 9 2" xfId="304"/>
    <cellStyle name="40% - Énfasis2 9 20" xfId="305"/>
    <cellStyle name="40% - Énfasis2 9 21" xfId="306"/>
    <cellStyle name="40% - Énfasis2 9 22" xfId="307"/>
    <cellStyle name="40% - Énfasis2 9 3" xfId="308"/>
    <cellStyle name="40% - Énfasis2 9 4" xfId="309"/>
    <cellStyle name="40% - Énfasis2 9 5" xfId="310"/>
    <cellStyle name="40% - Énfasis2 9 6" xfId="311"/>
    <cellStyle name="40% - Énfasis2 9 7" xfId="312"/>
    <cellStyle name="40% - Énfasis2 9 8" xfId="313"/>
    <cellStyle name="40% - Énfasis2 9 9" xfId="314"/>
    <cellStyle name="40% - Énfasis3 10" xfId="315"/>
    <cellStyle name="40% - Énfasis3 11" xfId="316"/>
    <cellStyle name="40% - Énfasis3 12" xfId="317"/>
    <cellStyle name="40% - Énfasis3 13" xfId="318"/>
    <cellStyle name="40% - Énfasis3 14" xfId="319"/>
    <cellStyle name="40% - Énfasis3 15" xfId="320"/>
    <cellStyle name="40% - Énfasis3 16" xfId="321"/>
    <cellStyle name="40% - Énfasis3 17" xfId="322"/>
    <cellStyle name="40% - Énfasis3 18" xfId="323"/>
    <cellStyle name="40% - Énfasis3 19" xfId="324"/>
    <cellStyle name="40% - Énfasis3 2" xfId="325"/>
    <cellStyle name="40% - Énfasis3 20" xfId="326"/>
    <cellStyle name="40% - Énfasis3 3" xfId="327"/>
    <cellStyle name="40% - Énfasis3 4" xfId="328"/>
    <cellStyle name="40% - Énfasis3 5" xfId="329"/>
    <cellStyle name="40% - Énfasis3 6" xfId="330"/>
    <cellStyle name="40% - Énfasis3 7" xfId="331"/>
    <cellStyle name="40% - Énfasis3 8" xfId="332"/>
    <cellStyle name="40% - Énfasis3 9" xfId="333"/>
    <cellStyle name="40% - Énfasis3 9 10" xfId="334"/>
    <cellStyle name="40% - Énfasis3 9 11" xfId="335"/>
    <cellStyle name="40% - Énfasis3 9 12" xfId="336"/>
    <cellStyle name="40% - Énfasis3 9 13" xfId="337"/>
    <cellStyle name="40% - Énfasis3 9 14" xfId="338"/>
    <cellStyle name="40% - Énfasis3 9 15" xfId="339"/>
    <cellStyle name="40% - Énfasis3 9 16" xfId="340"/>
    <cellStyle name="40% - Énfasis3 9 17" xfId="341"/>
    <cellStyle name="40% - Énfasis3 9 18" xfId="342"/>
    <cellStyle name="40% - Énfasis3 9 19" xfId="343"/>
    <cellStyle name="40% - Énfasis3 9 2" xfId="344"/>
    <cellStyle name="40% - Énfasis3 9 20" xfId="345"/>
    <cellStyle name="40% - Énfasis3 9 21" xfId="346"/>
    <cellStyle name="40% - Énfasis3 9 22" xfId="347"/>
    <cellStyle name="40% - Énfasis3 9 3" xfId="348"/>
    <cellStyle name="40% - Énfasis3 9 4" xfId="349"/>
    <cellStyle name="40% - Énfasis3 9 5" xfId="350"/>
    <cellStyle name="40% - Énfasis3 9 6" xfId="351"/>
    <cellStyle name="40% - Énfasis3 9 7" xfId="352"/>
    <cellStyle name="40% - Énfasis3 9 8" xfId="353"/>
    <cellStyle name="40% - Énfasis3 9 9" xfId="354"/>
    <cellStyle name="40% - Énfasis4 10" xfId="355"/>
    <cellStyle name="40% - Énfasis4 11" xfId="356"/>
    <cellStyle name="40% - Énfasis4 12" xfId="357"/>
    <cellStyle name="40% - Énfasis4 13" xfId="358"/>
    <cellStyle name="40% - Énfasis4 14" xfId="359"/>
    <cellStyle name="40% - Énfasis4 15" xfId="360"/>
    <cellStyle name="40% - Énfasis4 16" xfId="361"/>
    <cellStyle name="40% - Énfasis4 17" xfId="362"/>
    <cellStyle name="40% - Énfasis4 18" xfId="363"/>
    <cellStyle name="40% - Énfasis4 2" xfId="364"/>
    <cellStyle name="40% - Énfasis4 3" xfId="365"/>
    <cellStyle name="40% - Énfasis4 4" xfId="366"/>
    <cellStyle name="40% - Énfasis4 5" xfId="367"/>
    <cellStyle name="40% - Énfasis4 6" xfId="368"/>
    <cellStyle name="40% - Énfasis4 7" xfId="369"/>
    <cellStyle name="40% - Énfasis4 8" xfId="370"/>
    <cellStyle name="40% - Énfasis4 9" xfId="371"/>
    <cellStyle name="40% - Énfasis4 9 10" xfId="372"/>
    <cellStyle name="40% - Énfasis4 9 11" xfId="373"/>
    <cellStyle name="40% - Énfasis4 9 12" xfId="374"/>
    <cellStyle name="40% - Énfasis4 9 13" xfId="375"/>
    <cellStyle name="40% - Énfasis4 9 14" xfId="376"/>
    <cellStyle name="40% - Énfasis4 9 15" xfId="377"/>
    <cellStyle name="40% - Énfasis4 9 16" xfId="378"/>
    <cellStyle name="40% - Énfasis4 9 17" xfId="379"/>
    <cellStyle name="40% - Énfasis4 9 18" xfId="380"/>
    <cellStyle name="40% - Énfasis4 9 19" xfId="381"/>
    <cellStyle name="40% - Énfasis4 9 2" xfId="382"/>
    <cellStyle name="40% - Énfasis4 9 20" xfId="383"/>
    <cellStyle name="40% - Énfasis4 9 21" xfId="384"/>
    <cellStyle name="40% - Énfasis4 9 22" xfId="385"/>
    <cellStyle name="40% - Énfasis4 9 3" xfId="386"/>
    <cellStyle name="40% - Énfasis4 9 4" xfId="387"/>
    <cellStyle name="40% - Énfasis4 9 5" xfId="388"/>
    <cellStyle name="40% - Énfasis4 9 6" xfId="389"/>
    <cellStyle name="40% - Énfasis4 9 7" xfId="390"/>
    <cellStyle name="40% - Énfasis4 9 8" xfId="391"/>
    <cellStyle name="40% - Énfasis4 9 9" xfId="392"/>
    <cellStyle name="40% - Énfasis5 10" xfId="393"/>
    <cellStyle name="40% - Énfasis5 11" xfId="394"/>
    <cellStyle name="40% - Énfasis5 12" xfId="395"/>
    <cellStyle name="40% - Énfasis5 13" xfId="396"/>
    <cellStyle name="40% - Énfasis5 14" xfId="397"/>
    <cellStyle name="40% - Énfasis5 15" xfId="398"/>
    <cellStyle name="40% - Énfasis5 16" xfId="399"/>
    <cellStyle name="40% - Énfasis5 17" xfId="400"/>
    <cellStyle name="40% - Énfasis5 18" xfId="401"/>
    <cellStyle name="40% - Énfasis5 2" xfId="402"/>
    <cellStyle name="40% - Énfasis5 3" xfId="403"/>
    <cellStyle name="40% - Énfasis5 4" xfId="404"/>
    <cellStyle name="40% - Énfasis5 5" xfId="405"/>
    <cellStyle name="40% - Énfasis5 6" xfId="406"/>
    <cellStyle name="40% - Énfasis5 7" xfId="407"/>
    <cellStyle name="40% - Énfasis5 8" xfId="408"/>
    <cellStyle name="40% - Énfasis5 9" xfId="409"/>
    <cellStyle name="40% - Énfasis5 9 10" xfId="410"/>
    <cellStyle name="40% - Énfasis5 9 11" xfId="411"/>
    <cellStyle name="40% - Énfasis5 9 12" xfId="412"/>
    <cellStyle name="40% - Énfasis5 9 13" xfId="413"/>
    <cellStyle name="40% - Énfasis5 9 14" xfId="414"/>
    <cellStyle name="40% - Énfasis5 9 15" xfId="415"/>
    <cellStyle name="40% - Énfasis5 9 16" xfId="416"/>
    <cellStyle name="40% - Énfasis5 9 17" xfId="417"/>
    <cellStyle name="40% - Énfasis5 9 18" xfId="418"/>
    <cellStyle name="40% - Énfasis5 9 19" xfId="419"/>
    <cellStyle name="40% - Énfasis5 9 2" xfId="420"/>
    <cellStyle name="40% - Énfasis5 9 20" xfId="421"/>
    <cellStyle name="40% - Énfasis5 9 21" xfId="422"/>
    <cellStyle name="40% - Énfasis5 9 22" xfId="423"/>
    <cellStyle name="40% - Énfasis5 9 3" xfId="424"/>
    <cellStyle name="40% - Énfasis5 9 4" xfId="425"/>
    <cellStyle name="40% - Énfasis5 9 5" xfId="426"/>
    <cellStyle name="40% - Énfasis5 9 6" xfId="427"/>
    <cellStyle name="40% - Énfasis5 9 7" xfId="428"/>
    <cellStyle name="40% - Énfasis5 9 8" xfId="429"/>
    <cellStyle name="40% - Énfasis5 9 9" xfId="430"/>
    <cellStyle name="40% - Énfasis6 10" xfId="431"/>
    <cellStyle name="40% - Énfasis6 11" xfId="432"/>
    <cellStyle name="40% - Énfasis6 12" xfId="433"/>
    <cellStyle name="40% - Énfasis6 13" xfId="434"/>
    <cellStyle name="40% - Énfasis6 14" xfId="435"/>
    <cellStyle name="40% - Énfasis6 15" xfId="436"/>
    <cellStyle name="40% - Énfasis6 16" xfId="437"/>
    <cellStyle name="40% - Énfasis6 17" xfId="438"/>
    <cellStyle name="40% - Énfasis6 18" xfId="439"/>
    <cellStyle name="40% - Énfasis6 2" xfId="440"/>
    <cellStyle name="40% - Énfasis6 3" xfId="441"/>
    <cellStyle name="40% - Énfasis6 4" xfId="442"/>
    <cellStyle name="40% - Énfasis6 5" xfId="443"/>
    <cellStyle name="40% - Énfasis6 6" xfId="444"/>
    <cellStyle name="40% - Énfasis6 7" xfId="445"/>
    <cellStyle name="40% - Énfasis6 8" xfId="446"/>
    <cellStyle name="40% - Énfasis6 9" xfId="447"/>
    <cellStyle name="40% - Énfasis6 9 10" xfId="448"/>
    <cellStyle name="40% - Énfasis6 9 11" xfId="449"/>
    <cellStyle name="40% - Énfasis6 9 12" xfId="450"/>
    <cellStyle name="40% - Énfasis6 9 13" xfId="451"/>
    <cellStyle name="40% - Énfasis6 9 14" xfId="452"/>
    <cellStyle name="40% - Énfasis6 9 15" xfId="453"/>
    <cellStyle name="40% - Énfasis6 9 16" xfId="454"/>
    <cellStyle name="40% - Énfasis6 9 17" xfId="455"/>
    <cellStyle name="40% - Énfasis6 9 18" xfId="456"/>
    <cellStyle name="40% - Énfasis6 9 19" xfId="457"/>
    <cellStyle name="40% - Énfasis6 9 2" xfId="458"/>
    <cellStyle name="40% - Énfasis6 9 20" xfId="459"/>
    <cellStyle name="40% - Énfasis6 9 21" xfId="460"/>
    <cellStyle name="40% - Énfasis6 9 22" xfId="461"/>
    <cellStyle name="40% - Énfasis6 9 3" xfId="462"/>
    <cellStyle name="40% - Énfasis6 9 4" xfId="463"/>
    <cellStyle name="40% - Énfasis6 9 5" xfId="464"/>
    <cellStyle name="40% - Énfasis6 9 6" xfId="465"/>
    <cellStyle name="40% - Énfasis6 9 7" xfId="466"/>
    <cellStyle name="40% - Énfasis6 9 8" xfId="467"/>
    <cellStyle name="40% - Énfasis6 9 9" xfId="468"/>
    <cellStyle name="60% - Énfasis1 10" xfId="469"/>
    <cellStyle name="60% - Énfasis1 11" xfId="470"/>
    <cellStyle name="60% - Énfasis1 12" xfId="471"/>
    <cellStyle name="60% - Énfasis1 13" xfId="472"/>
    <cellStyle name="60% - Énfasis1 14" xfId="473"/>
    <cellStyle name="60% - Énfasis1 15" xfId="474"/>
    <cellStyle name="60% - Énfasis1 16" xfId="475"/>
    <cellStyle name="60% - Énfasis1 17" xfId="476"/>
    <cellStyle name="60% - Énfasis1 18" xfId="477"/>
    <cellStyle name="60% - Énfasis1 2" xfId="478"/>
    <cellStyle name="60% - Énfasis1 3" xfId="479"/>
    <cellStyle name="60% - Énfasis1 4" xfId="480"/>
    <cellStyle name="60% - Énfasis1 5" xfId="481"/>
    <cellStyle name="60% - Énfasis1 6" xfId="482"/>
    <cellStyle name="60% - Énfasis1 7" xfId="483"/>
    <cellStyle name="60% - Énfasis1 8" xfId="484"/>
    <cellStyle name="60% - Énfasis1 9" xfId="485"/>
    <cellStyle name="60% - Énfasis1 9 10" xfId="486"/>
    <cellStyle name="60% - Énfasis1 9 11" xfId="487"/>
    <cellStyle name="60% - Énfasis1 9 12" xfId="488"/>
    <cellStyle name="60% - Énfasis1 9 13" xfId="489"/>
    <cellStyle name="60% - Énfasis1 9 14" xfId="490"/>
    <cellStyle name="60% - Énfasis1 9 15" xfId="491"/>
    <cellStyle name="60% - Énfasis1 9 16" xfId="492"/>
    <cellStyle name="60% - Énfasis1 9 17" xfId="493"/>
    <cellStyle name="60% - Énfasis1 9 18" xfId="494"/>
    <cellStyle name="60% - Énfasis1 9 19" xfId="495"/>
    <cellStyle name="60% - Énfasis1 9 2" xfId="496"/>
    <cellStyle name="60% - Énfasis1 9 20" xfId="497"/>
    <cellStyle name="60% - Énfasis1 9 21" xfId="498"/>
    <cellStyle name="60% - Énfasis1 9 22" xfId="499"/>
    <cellStyle name="60% - Énfasis1 9 3" xfId="500"/>
    <cellStyle name="60% - Énfasis1 9 4" xfId="501"/>
    <cellStyle name="60% - Énfasis1 9 5" xfId="502"/>
    <cellStyle name="60% - Énfasis1 9 6" xfId="503"/>
    <cellStyle name="60% - Énfasis1 9 7" xfId="504"/>
    <cellStyle name="60% - Énfasis1 9 8" xfId="505"/>
    <cellStyle name="60% - Énfasis1 9 9" xfId="506"/>
    <cellStyle name="60% - Énfasis2 10" xfId="507"/>
    <cellStyle name="60% - Énfasis2 11" xfId="508"/>
    <cellStyle name="60% - Énfasis2 12" xfId="509"/>
    <cellStyle name="60% - Énfasis2 13" xfId="510"/>
    <cellStyle name="60% - Énfasis2 14" xfId="511"/>
    <cellStyle name="60% - Énfasis2 15" xfId="512"/>
    <cellStyle name="60% - Énfasis2 16" xfId="513"/>
    <cellStyle name="60% - Énfasis2 17" xfId="514"/>
    <cellStyle name="60% - Énfasis2 18" xfId="515"/>
    <cellStyle name="60% - Énfasis2 2" xfId="516"/>
    <cellStyle name="60% - Énfasis2 3" xfId="517"/>
    <cellStyle name="60% - Énfasis2 4" xfId="518"/>
    <cellStyle name="60% - Énfasis2 5" xfId="519"/>
    <cellStyle name="60% - Énfasis2 6" xfId="520"/>
    <cellStyle name="60% - Énfasis2 7" xfId="521"/>
    <cellStyle name="60% - Énfasis2 8" xfId="522"/>
    <cellStyle name="60% - Énfasis2 9" xfId="523"/>
    <cellStyle name="60% - Énfasis2 9 10" xfId="524"/>
    <cellStyle name="60% - Énfasis2 9 11" xfId="525"/>
    <cellStyle name="60% - Énfasis2 9 12" xfId="526"/>
    <cellStyle name="60% - Énfasis2 9 13" xfId="527"/>
    <cellStyle name="60% - Énfasis2 9 14" xfId="528"/>
    <cellStyle name="60% - Énfasis2 9 15" xfId="529"/>
    <cellStyle name="60% - Énfasis2 9 16" xfId="530"/>
    <cellStyle name="60% - Énfasis2 9 17" xfId="531"/>
    <cellStyle name="60% - Énfasis2 9 18" xfId="532"/>
    <cellStyle name="60% - Énfasis2 9 19" xfId="533"/>
    <cellStyle name="60% - Énfasis2 9 2" xfId="534"/>
    <cellStyle name="60% - Énfasis2 9 20" xfId="535"/>
    <cellStyle name="60% - Énfasis2 9 21" xfId="536"/>
    <cellStyle name="60% - Énfasis2 9 22" xfId="537"/>
    <cellStyle name="60% - Énfasis2 9 3" xfId="538"/>
    <cellStyle name="60% - Énfasis2 9 4" xfId="539"/>
    <cellStyle name="60% - Énfasis2 9 5" xfId="540"/>
    <cellStyle name="60% - Énfasis2 9 6" xfId="541"/>
    <cellStyle name="60% - Énfasis2 9 7" xfId="542"/>
    <cellStyle name="60% - Énfasis2 9 8" xfId="543"/>
    <cellStyle name="60% - Énfasis2 9 9" xfId="544"/>
    <cellStyle name="60% - Énfasis3 10" xfId="545"/>
    <cellStyle name="60% - Énfasis3 11" xfId="546"/>
    <cellStyle name="60% - Énfasis3 12" xfId="547"/>
    <cellStyle name="60% - Énfasis3 13" xfId="548"/>
    <cellStyle name="60% - Énfasis3 14" xfId="549"/>
    <cellStyle name="60% - Énfasis3 15" xfId="550"/>
    <cellStyle name="60% - Énfasis3 16" xfId="551"/>
    <cellStyle name="60% - Énfasis3 17" xfId="552"/>
    <cellStyle name="60% - Énfasis3 18" xfId="553"/>
    <cellStyle name="60% - Énfasis3 19" xfId="554"/>
    <cellStyle name="60% - Énfasis3 2" xfId="555"/>
    <cellStyle name="60% - Énfasis3 20" xfId="556"/>
    <cellStyle name="60% - Énfasis3 3" xfId="557"/>
    <cellStyle name="60% - Énfasis3 4" xfId="558"/>
    <cellStyle name="60% - Énfasis3 5" xfId="559"/>
    <cellStyle name="60% - Énfasis3 6" xfId="560"/>
    <cellStyle name="60% - Énfasis3 7" xfId="561"/>
    <cellStyle name="60% - Énfasis3 8" xfId="562"/>
    <cellStyle name="60% - Énfasis3 9" xfId="563"/>
    <cellStyle name="60% - Énfasis3 9 10" xfId="564"/>
    <cellStyle name="60% - Énfasis3 9 11" xfId="565"/>
    <cellStyle name="60% - Énfasis3 9 12" xfId="566"/>
    <cellStyle name="60% - Énfasis3 9 13" xfId="567"/>
    <cellStyle name="60% - Énfasis3 9 14" xfId="568"/>
    <cellStyle name="60% - Énfasis3 9 15" xfId="569"/>
    <cellStyle name="60% - Énfasis3 9 16" xfId="570"/>
    <cellStyle name="60% - Énfasis3 9 17" xfId="571"/>
    <cellStyle name="60% - Énfasis3 9 18" xfId="572"/>
    <cellStyle name="60% - Énfasis3 9 19" xfId="573"/>
    <cellStyle name="60% - Énfasis3 9 2" xfId="574"/>
    <cellStyle name="60% - Énfasis3 9 20" xfId="575"/>
    <cellStyle name="60% - Énfasis3 9 21" xfId="576"/>
    <cellStyle name="60% - Énfasis3 9 22" xfId="577"/>
    <cellStyle name="60% - Énfasis3 9 3" xfId="578"/>
    <cellStyle name="60% - Énfasis3 9 4" xfId="579"/>
    <cellStyle name="60% - Énfasis3 9 5" xfId="580"/>
    <cellStyle name="60% - Énfasis3 9 6" xfId="581"/>
    <cellStyle name="60% - Énfasis3 9 7" xfId="582"/>
    <cellStyle name="60% - Énfasis3 9 8" xfId="583"/>
    <cellStyle name="60% - Énfasis3 9 9" xfId="584"/>
    <cellStyle name="60% - Énfasis4 10" xfId="585"/>
    <cellStyle name="60% - Énfasis4 11" xfId="586"/>
    <cellStyle name="60% - Énfasis4 12" xfId="587"/>
    <cellStyle name="60% - Énfasis4 13" xfId="588"/>
    <cellStyle name="60% - Énfasis4 14" xfId="589"/>
    <cellStyle name="60% - Énfasis4 15" xfId="590"/>
    <cellStyle name="60% - Énfasis4 16" xfId="591"/>
    <cellStyle name="60% - Énfasis4 17" xfId="592"/>
    <cellStyle name="60% - Énfasis4 18" xfId="593"/>
    <cellStyle name="60% - Énfasis4 19" xfId="594"/>
    <cellStyle name="60% - Énfasis4 2" xfId="595"/>
    <cellStyle name="60% - Énfasis4 20" xfId="596"/>
    <cellStyle name="60% - Énfasis4 3" xfId="597"/>
    <cellStyle name="60% - Énfasis4 4" xfId="598"/>
    <cellStyle name="60% - Énfasis4 5" xfId="599"/>
    <cellStyle name="60% - Énfasis4 6" xfId="600"/>
    <cellStyle name="60% - Énfasis4 7" xfId="601"/>
    <cellStyle name="60% - Énfasis4 8" xfId="602"/>
    <cellStyle name="60% - Énfasis4 9" xfId="603"/>
    <cellStyle name="60% - Énfasis4 9 10" xfId="604"/>
    <cellStyle name="60% - Énfasis4 9 11" xfId="605"/>
    <cellStyle name="60% - Énfasis4 9 12" xfId="606"/>
    <cellStyle name="60% - Énfasis4 9 13" xfId="607"/>
    <cellStyle name="60% - Énfasis4 9 14" xfId="608"/>
    <cellStyle name="60% - Énfasis4 9 15" xfId="609"/>
    <cellStyle name="60% - Énfasis4 9 16" xfId="610"/>
    <cellStyle name="60% - Énfasis4 9 17" xfId="611"/>
    <cellStyle name="60% - Énfasis4 9 18" xfId="612"/>
    <cellStyle name="60% - Énfasis4 9 19" xfId="613"/>
    <cellStyle name="60% - Énfasis4 9 2" xfId="614"/>
    <cellStyle name="60% - Énfasis4 9 20" xfId="615"/>
    <cellStyle name="60% - Énfasis4 9 21" xfId="616"/>
    <cellStyle name="60% - Énfasis4 9 22" xfId="617"/>
    <cellStyle name="60% - Énfasis4 9 3" xfId="618"/>
    <cellStyle name="60% - Énfasis4 9 4" xfId="619"/>
    <cellStyle name="60% - Énfasis4 9 5" xfId="620"/>
    <cellStyle name="60% - Énfasis4 9 6" xfId="621"/>
    <cellStyle name="60% - Énfasis4 9 7" xfId="622"/>
    <cellStyle name="60% - Énfasis4 9 8" xfId="623"/>
    <cellStyle name="60% - Énfasis4 9 9" xfId="624"/>
    <cellStyle name="60% - Énfasis5 10" xfId="625"/>
    <cellStyle name="60% - Énfasis5 11" xfId="626"/>
    <cellStyle name="60% - Énfasis5 12" xfId="627"/>
    <cellStyle name="60% - Énfasis5 13" xfId="628"/>
    <cellStyle name="60% - Énfasis5 14" xfId="629"/>
    <cellStyle name="60% - Énfasis5 15" xfId="630"/>
    <cellStyle name="60% - Énfasis5 16" xfId="631"/>
    <cellStyle name="60% - Énfasis5 17" xfId="632"/>
    <cellStyle name="60% - Énfasis5 18" xfId="633"/>
    <cellStyle name="60% - Énfasis5 2" xfId="634"/>
    <cellStyle name="60% - Énfasis5 3" xfId="635"/>
    <cellStyle name="60% - Énfasis5 4" xfId="636"/>
    <cellStyle name="60% - Énfasis5 5" xfId="637"/>
    <cellStyle name="60% - Énfasis5 6" xfId="638"/>
    <cellStyle name="60% - Énfasis5 7" xfId="639"/>
    <cellStyle name="60% - Énfasis5 8" xfId="640"/>
    <cellStyle name="60% - Énfasis5 9" xfId="641"/>
    <cellStyle name="60% - Énfasis5 9 10" xfId="642"/>
    <cellStyle name="60% - Énfasis5 9 11" xfId="643"/>
    <cellStyle name="60% - Énfasis5 9 12" xfId="644"/>
    <cellStyle name="60% - Énfasis5 9 13" xfId="645"/>
    <cellStyle name="60% - Énfasis5 9 14" xfId="646"/>
    <cellStyle name="60% - Énfasis5 9 15" xfId="647"/>
    <cellStyle name="60% - Énfasis5 9 16" xfId="648"/>
    <cellStyle name="60% - Énfasis5 9 17" xfId="649"/>
    <cellStyle name="60% - Énfasis5 9 18" xfId="650"/>
    <cellStyle name="60% - Énfasis5 9 19" xfId="651"/>
    <cellStyle name="60% - Énfasis5 9 2" xfId="652"/>
    <cellStyle name="60% - Énfasis5 9 20" xfId="653"/>
    <cellStyle name="60% - Énfasis5 9 21" xfId="654"/>
    <cellStyle name="60% - Énfasis5 9 22" xfId="655"/>
    <cellStyle name="60% - Énfasis5 9 3" xfId="656"/>
    <cellStyle name="60% - Énfasis5 9 4" xfId="657"/>
    <cellStyle name="60% - Énfasis5 9 5" xfId="658"/>
    <cellStyle name="60% - Énfasis5 9 6" xfId="659"/>
    <cellStyle name="60% - Énfasis5 9 7" xfId="660"/>
    <cellStyle name="60% - Énfasis5 9 8" xfId="661"/>
    <cellStyle name="60% - Énfasis5 9 9" xfId="662"/>
    <cellStyle name="60% - Énfasis6 10" xfId="663"/>
    <cellStyle name="60% - Énfasis6 11" xfId="664"/>
    <cellStyle name="60% - Énfasis6 12" xfId="665"/>
    <cellStyle name="60% - Énfasis6 13" xfId="666"/>
    <cellStyle name="60% - Énfasis6 14" xfId="667"/>
    <cellStyle name="60% - Énfasis6 15" xfId="668"/>
    <cellStyle name="60% - Énfasis6 16" xfId="669"/>
    <cellStyle name="60% - Énfasis6 17" xfId="670"/>
    <cellStyle name="60% - Énfasis6 18" xfId="671"/>
    <cellStyle name="60% - Énfasis6 19" xfId="672"/>
    <cellStyle name="60% - Énfasis6 2" xfId="673"/>
    <cellStyle name="60% - Énfasis6 20" xfId="674"/>
    <cellStyle name="60% - Énfasis6 3" xfId="675"/>
    <cellStyle name="60% - Énfasis6 4" xfId="676"/>
    <cellStyle name="60% - Énfasis6 5" xfId="677"/>
    <cellStyle name="60% - Énfasis6 6" xfId="678"/>
    <cellStyle name="60% - Énfasis6 7" xfId="679"/>
    <cellStyle name="60% - Énfasis6 8" xfId="680"/>
    <cellStyle name="60% - Énfasis6 9" xfId="681"/>
    <cellStyle name="60% - Énfasis6 9 10" xfId="682"/>
    <cellStyle name="60% - Énfasis6 9 11" xfId="683"/>
    <cellStyle name="60% - Énfasis6 9 12" xfId="684"/>
    <cellStyle name="60% - Énfasis6 9 13" xfId="685"/>
    <cellStyle name="60% - Énfasis6 9 14" xfId="686"/>
    <cellStyle name="60% - Énfasis6 9 15" xfId="687"/>
    <cellStyle name="60% - Énfasis6 9 16" xfId="688"/>
    <cellStyle name="60% - Énfasis6 9 17" xfId="689"/>
    <cellStyle name="60% - Énfasis6 9 18" xfId="690"/>
    <cellStyle name="60% - Énfasis6 9 19" xfId="691"/>
    <cellStyle name="60% - Énfasis6 9 2" xfId="692"/>
    <cellStyle name="60% - Énfasis6 9 20" xfId="693"/>
    <cellStyle name="60% - Énfasis6 9 21" xfId="694"/>
    <cellStyle name="60% - Énfasis6 9 22" xfId="695"/>
    <cellStyle name="60% - Énfasis6 9 3" xfId="696"/>
    <cellStyle name="60% - Énfasis6 9 4" xfId="697"/>
    <cellStyle name="60% - Énfasis6 9 5" xfId="698"/>
    <cellStyle name="60% - Énfasis6 9 6" xfId="699"/>
    <cellStyle name="60% - Énfasis6 9 7" xfId="700"/>
    <cellStyle name="60% - Énfasis6 9 8" xfId="701"/>
    <cellStyle name="60% - Énfasis6 9 9" xfId="702"/>
    <cellStyle name="Buena 10" xfId="703"/>
    <cellStyle name="Buena 11" xfId="704"/>
    <cellStyle name="Buena 12" xfId="705"/>
    <cellStyle name="Buena 13" xfId="706"/>
    <cellStyle name="Buena 14" xfId="707"/>
    <cellStyle name="Buena 15" xfId="708"/>
    <cellStyle name="Buena 16" xfId="709"/>
    <cellStyle name="Buena 17" xfId="710"/>
    <cellStyle name="Buena 18" xfId="711"/>
    <cellStyle name="Buena 2" xfId="712"/>
    <cellStyle name="Buena 3" xfId="713"/>
    <cellStyle name="Buena 4" xfId="714"/>
    <cellStyle name="Buena 5" xfId="715"/>
    <cellStyle name="Buena 6" xfId="716"/>
    <cellStyle name="Buena 7" xfId="717"/>
    <cellStyle name="Buena 8" xfId="718"/>
    <cellStyle name="Buena 9" xfId="719"/>
    <cellStyle name="Buena 9 10" xfId="720"/>
    <cellStyle name="Buena 9 11" xfId="721"/>
    <cellStyle name="Buena 9 12" xfId="722"/>
    <cellStyle name="Buena 9 13" xfId="723"/>
    <cellStyle name="Buena 9 14" xfId="724"/>
    <cellStyle name="Buena 9 15" xfId="725"/>
    <cellStyle name="Buena 9 16" xfId="726"/>
    <cellStyle name="Buena 9 17" xfId="727"/>
    <cellStyle name="Buena 9 18" xfId="728"/>
    <cellStyle name="Buena 9 19" xfId="729"/>
    <cellStyle name="Buena 9 2" xfId="730"/>
    <cellStyle name="Buena 9 20" xfId="731"/>
    <cellStyle name="Buena 9 21" xfId="732"/>
    <cellStyle name="Buena 9 22" xfId="733"/>
    <cellStyle name="Buena 9 3" xfId="734"/>
    <cellStyle name="Buena 9 4" xfId="735"/>
    <cellStyle name="Buena 9 5" xfId="736"/>
    <cellStyle name="Buena 9 6" xfId="737"/>
    <cellStyle name="Buena 9 7" xfId="738"/>
    <cellStyle name="Buena 9 8" xfId="739"/>
    <cellStyle name="Buena 9 9" xfId="740"/>
    <cellStyle name="Cálculo 10" xfId="819"/>
    <cellStyle name="Cálculo 11" xfId="820"/>
    <cellStyle name="Cálculo 12" xfId="821"/>
    <cellStyle name="Cálculo 13" xfId="822"/>
    <cellStyle name="Cálculo 14" xfId="823"/>
    <cellStyle name="Cálculo 15" xfId="824"/>
    <cellStyle name="Cálculo 16" xfId="825"/>
    <cellStyle name="Cálculo 17" xfId="826"/>
    <cellStyle name="Cálculo 18" xfId="827"/>
    <cellStyle name="Cálculo 2" xfId="828"/>
    <cellStyle name="Cálculo 3" xfId="829"/>
    <cellStyle name="Cálculo 4" xfId="830"/>
    <cellStyle name="Cálculo 5" xfId="831"/>
    <cellStyle name="Cálculo 6" xfId="832"/>
    <cellStyle name="Cálculo 7" xfId="833"/>
    <cellStyle name="Cálculo 8" xfId="834"/>
    <cellStyle name="Cálculo 9" xfId="835"/>
    <cellStyle name="Cálculo 9 10" xfId="836"/>
    <cellStyle name="Cálculo 9 11" xfId="837"/>
    <cellStyle name="Cálculo 9 12" xfId="838"/>
    <cellStyle name="Cálculo 9 13" xfId="839"/>
    <cellStyle name="Cálculo 9 14" xfId="840"/>
    <cellStyle name="Cálculo 9 15" xfId="841"/>
    <cellStyle name="Cálculo 9 16" xfId="842"/>
    <cellStyle name="Cálculo 9 17" xfId="843"/>
    <cellStyle name="Cálculo 9 18" xfId="844"/>
    <cellStyle name="Cálculo 9 19" xfId="845"/>
    <cellStyle name="Cálculo 9 2" xfId="846"/>
    <cellStyle name="Cálculo 9 20" xfId="847"/>
    <cellStyle name="Cálculo 9 21" xfId="848"/>
    <cellStyle name="Cálculo 9 22" xfId="849"/>
    <cellStyle name="Cálculo 9 3" xfId="850"/>
    <cellStyle name="Cálculo 9 4" xfId="851"/>
    <cellStyle name="Cálculo 9 5" xfId="852"/>
    <cellStyle name="Cálculo 9 6" xfId="853"/>
    <cellStyle name="Cálculo 9 7" xfId="854"/>
    <cellStyle name="Cálculo 9 8" xfId="855"/>
    <cellStyle name="Cálculo 9 9" xfId="856"/>
    <cellStyle name="Celda de comprobación 10" xfId="741"/>
    <cellStyle name="Celda de comprobación 11" xfId="742"/>
    <cellStyle name="Celda de comprobación 12" xfId="743"/>
    <cellStyle name="Celda de comprobación 13" xfId="744"/>
    <cellStyle name="Celda de comprobación 14" xfId="745"/>
    <cellStyle name="Celda de comprobación 15" xfId="746"/>
    <cellStyle name="Celda de comprobación 16" xfId="747"/>
    <cellStyle name="Celda de comprobación 17" xfId="748"/>
    <cellStyle name="Celda de comprobación 18" xfId="749"/>
    <cellStyle name="Celda de comprobación 2" xfId="750"/>
    <cellStyle name="Celda de comprobación 3" xfId="751"/>
    <cellStyle name="Celda de comprobación 4" xfId="752"/>
    <cellStyle name="Celda de comprobación 5" xfId="753"/>
    <cellStyle name="Celda de comprobación 6" xfId="754"/>
    <cellStyle name="Celda de comprobación 7" xfId="755"/>
    <cellStyle name="Celda de comprobación 8" xfId="756"/>
    <cellStyle name="Celda de comprobación 9" xfId="757"/>
    <cellStyle name="Celda de comprobación 9 10" xfId="758"/>
    <cellStyle name="Celda de comprobación 9 11" xfId="759"/>
    <cellStyle name="Celda de comprobación 9 12" xfId="760"/>
    <cellStyle name="Celda de comprobación 9 13" xfId="761"/>
    <cellStyle name="Celda de comprobación 9 14" xfId="762"/>
    <cellStyle name="Celda de comprobación 9 15" xfId="763"/>
    <cellStyle name="Celda de comprobación 9 16" xfId="764"/>
    <cellStyle name="Celda de comprobación 9 17" xfId="765"/>
    <cellStyle name="Celda de comprobación 9 18" xfId="766"/>
    <cellStyle name="Celda de comprobación 9 19" xfId="767"/>
    <cellStyle name="Celda de comprobación 9 2" xfId="768"/>
    <cellStyle name="Celda de comprobación 9 20" xfId="769"/>
    <cellStyle name="Celda de comprobación 9 21" xfId="770"/>
    <cellStyle name="Celda de comprobación 9 22" xfId="771"/>
    <cellStyle name="Celda de comprobación 9 3" xfId="772"/>
    <cellStyle name="Celda de comprobación 9 4" xfId="773"/>
    <cellStyle name="Celda de comprobación 9 5" xfId="774"/>
    <cellStyle name="Celda de comprobación 9 6" xfId="775"/>
    <cellStyle name="Celda de comprobación 9 7" xfId="776"/>
    <cellStyle name="Celda de comprobación 9 8" xfId="777"/>
    <cellStyle name="Celda de comprobación 9 9" xfId="778"/>
    <cellStyle name="Celda vinculada 10" xfId="779"/>
    <cellStyle name="Celda vinculada 11" xfId="780"/>
    <cellStyle name="Celda vinculada 12" xfId="781"/>
    <cellStyle name="Celda vinculada 13" xfId="782"/>
    <cellStyle name="Celda vinculada 14" xfId="783"/>
    <cellStyle name="Celda vinculada 15" xfId="784"/>
    <cellStyle name="Celda vinculada 16" xfId="785"/>
    <cellStyle name="Celda vinculada 17" xfId="786"/>
    <cellStyle name="Celda vinculada 18" xfId="787"/>
    <cellStyle name="Celda vinculada 2" xfId="788"/>
    <cellStyle name="Celda vinculada 3" xfId="789"/>
    <cellStyle name="Celda vinculada 4" xfId="790"/>
    <cellStyle name="Celda vinculada 5" xfId="791"/>
    <cellStyle name="Celda vinculada 6" xfId="792"/>
    <cellStyle name="Celda vinculada 7" xfId="793"/>
    <cellStyle name="Celda vinculada 8" xfId="794"/>
    <cellStyle name="Celda vinculada 9" xfId="795"/>
    <cellStyle name="Celda vinculada 9 10" xfId="796"/>
    <cellStyle name="Celda vinculada 9 11" xfId="797"/>
    <cellStyle name="Celda vinculada 9 12" xfId="798"/>
    <cellStyle name="Celda vinculada 9 13" xfId="799"/>
    <cellStyle name="Celda vinculada 9 14" xfId="800"/>
    <cellStyle name="Celda vinculada 9 15" xfId="801"/>
    <cellStyle name="Celda vinculada 9 16" xfId="802"/>
    <cellStyle name="Celda vinculada 9 17" xfId="803"/>
    <cellStyle name="Celda vinculada 9 18" xfId="804"/>
    <cellStyle name="Celda vinculada 9 19" xfId="805"/>
    <cellStyle name="Celda vinculada 9 2" xfId="806"/>
    <cellStyle name="Celda vinculada 9 20" xfId="807"/>
    <cellStyle name="Celda vinculada 9 21" xfId="808"/>
    <cellStyle name="Celda vinculada 9 22" xfId="809"/>
    <cellStyle name="Celda vinculada 9 3" xfId="810"/>
    <cellStyle name="Celda vinculada 9 4" xfId="811"/>
    <cellStyle name="Celda vinculada 9 5" xfId="812"/>
    <cellStyle name="Celda vinculada 9 6" xfId="813"/>
    <cellStyle name="Celda vinculada 9 7" xfId="814"/>
    <cellStyle name="Celda vinculada 9 8" xfId="815"/>
    <cellStyle name="Celda vinculada 9 9" xfId="816"/>
    <cellStyle name="Coma 2" xfId="817"/>
    <cellStyle name="Coma 2 2" xfId="818"/>
    <cellStyle name="Encabezado 4 10" xfId="857"/>
    <cellStyle name="Encabezado 4 11" xfId="858"/>
    <cellStyle name="Encabezado 4 12" xfId="859"/>
    <cellStyle name="Encabezado 4 13" xfId="860"/>
    <cellStyle name="Encabezado 4 14" xfId="861"/>
    <cellStyle name="Encabezado 4 15" xfId="862"/>
    <cellStyle name="Encabezado 4 16" xfId="863"/>
    <cellStyle name="Encabezado 4 17" xfId="864"/>
    <cellStyle name="Encabezado 4 18" xfId="865"/>
    <cellStyle name="Encabezado 4 2" xfId="866"/>
    <cellStyle name="Encabezado 4 3" xfId="867"/>
    <cellStyle name="Encabezado 4 4" xfId="868"/>
    <cellStyle name="Encabezado 4 5" xfId="869"/>
    <cellStyle name="Encabezado 4 6" xfId="870"/>
    <cellStyle name="Encabezado 4 7" xfId="871"/>
    <cellStyle name="Encabezado 4 8" xfId="872"/>
    <cellStyle name="Encabezado 4 9" xfId="873"/>
    <cellStyle name="Encabezado 4 9 10" xfId="874"/>
    <cellStyle name="Encabezado 4 9 11" xfId="875"/>
    <cellStyle name="Encabezado 4 9 12" xfId="876"/>
    <cellStyle name="Encabezado 4 9 13" xfId="877"/>
    <cellStyle name="Encabezado 4 9 14" xfId="878"/>
    <cellStyle name="Encabezado 4 9 15" xfId="879"/>
    <cellStyle name="Encabezado 4 9 16" xfId="880"/>
    <cellStyle name="Encabezado 4 9 17" xfId="881"/>
    <cellStyle name="Encabezado 4 9 18" xfId="882"/>
    <cellStyle name="Encabezado 4 9 19" xfId="883"/>
    <cellStyle name="Encabezado 4 9 2" xfId="884"/>
    <cellStyle name="Encabezado 4 9 20" xfId="885"/>
    <cellStyle name="Encabezado 4 9 21" xfId="886"/>
    <cellStyle name="Encabezado 4 9 22" xfId="887"/>
    <cellStyle name="Encabezado 4 9 3" xfId="888"/>
    <cellStyle name="Encabezado 4 9 4" xfId="889"/>
    <cellStyle name="Encabezado 4 9 5" xfId="890"/>
    <cellStyle name="Encabezado 4 9 6" xfId="891"/>
    <cellStyle name="Encabezado 4 9 7" xfId="892"/>
    <cellStyle name="Encabezado 4 9 8" xfId="893"/>
    <cellStyle name="Encabezado 4 9 9" xfId="894"/>
    <cellStyle name="Énfasis1 10" xfId="1531"/>
    <cellStyle name="Énfasis1 11" xfId="1532"/>
    <cellStyle name="Énfasis1 12" xfId="1533"/>
    <cellStyle name="Énfasis1 13" xfId="1534"/>
    <cellStyle name="Énfasis1 14" xfId="1535"/>
    <cellStyle name="Énfasis1 15" xfId="1536"/>
    <cellStyle name="Énfasis1 16" xfId="1537"/>
    <cellStyle name="Énfasis1 17" xfId="1538"/>
    <cellStyle name="Énfasis1 18" xfId="1539"/>
    <cellStyle name="Énfasis1 2" xfId="1540"/>
    <cellStyle name="Énfasis1 3" xfId="1541"/>
    <cellStyle name="Énfasis1 4" xfId="1542"/>
    <cellStyle name="Énfasis1 5" xfId="1543"/>
    <cellStyle name="Énfasis1 6" xfId="1544"/>
    <cellStyle name="Énfasis1 7" xfId="1545"/>
    <cellStyle name="Énfasis1 8" xfId="1546"/>
    <cellStyle name="Énfasis1 9" xfId="1547"/>
    <cellStyle name="Énfasis1 9 10" xfId="1548"/>
    <cellStyle name="Énfasis1 9 11" xfId="1549"/>
    <cellStyle name="Énfasis1 9 12" xfId="1550"/>
    <cellStyle name="Énfasis1 9 13" xfId="1551"/>
    <cellStyle name="Énfasis1 9 14" xfId="1552"/>
    <cellStyle name="Énfasis1 9 15" xfId="1553"/>
    <cellStyle name="Énfasis1 9 16" xfId="1554"/>
    <cellStyle name="Énfasis1 9 17" xfId="1555"/>
    <cellStyle name="Énfasis1 9 18" xfId="1556"/>
    <cellStyle name="Énfasis1 9 19" xfId="1557"/>
    <cellStyle name="Énfasis1 9 2" xfId="1558"/>
    <cellStyle name="Énfasis1 9 20" xfId="1559"/>
    <cellStyle name="Énfasis1 9 21" xfId="1560"/>
    <cellStyle name="Énfasis1 9 22" xfId="1561"/>
    <cellStyle name="Énfasis1 9 3" xfId="1562"/>
    <cellStyle name="Énfasis1 9 4" xfId="1563"/>
    <cellStyle name="Énfasis1 9 5" xfId="1564"/>
    <cellStyle name="Énfasis1 9 6" xfId="1565"/>
    <cellStyle name="Énfasis1 9 7" xfId="1566"/>
    <cellStyle name="Énfasis1 9 8" xfId="1567"/>
    <cellStyle name="Énfasis1 9 9" xfId="1568"/>
    <cellStyle name="Énfasis2 10" xfId="1569"/>
    <cellStyle name="Énfasis2 11" xfId="1570"/>
    <cellStyle name="Énfasis2 12" xfId="1571"/>
    <cellStyle name="Énfasis2 13" xfId="1572"/>
    <cellStyle name="Énfasis2 14" xfId="1573"/>
    <cellStyle name="Énfasis2 15" xfId="1574"/>
    <cellStyle name="Énfasis2 16" xfId="1575"/>
    <cellStyle name="Énfasis2 17" xfId="1576"/>
    <cellStyle name="Énfasis2 18" xfId="1577"/>
    <cellStyle name="Énfasis2 2" xfId="1578"/>
    <cellStyle name="Énfasis2 3" xfId="1579"/>
    <cellStyle name="Énfasis2 4" xfId="1580"/>
    <cellStyle name="Énfasis2 5" xfId="1581"/>
    <cellStyle name="Énfasis2 6" xfId="1582"/>
    <cellStyle name="Énfasis2 7" xfId="1583"/>
    <cellStyle name="Énfasis2 8" xfId="1584"/>
    <cellStyle name="Énfasis2 9" xfId="1585"/>
    <cellStyle name="Énfasis2 9 10" xfId="1586"/>
    <cellStyle name="Énfasis2 9 11" xfId="1587"/>
    <cellStyle name="Énfasis2 9 12" xfId="1588"/>
    <cellStyle name="Énfasis2 9 13" xfId="1589"/>
    <cellStyle name="Énfasis2 9 14" xfId="1590"/>
    <cellStyle name="Énfasis2 9 15" xfId="1591"/>
    <cellStyle name="Énfasis2 9 16" xfId="1592"/>
    <cellStyle name="Énfasis2 9 17" xfId="1593"/>
    <cellStyle name="Énfasis2 9 18" xfId="1594"/>
    <cellStyle name="Énfasis2 9 19" xfId="1595"/>
    <cellStyle name="Énfasis2 9 2" xfId="1596"/>
    <cellStyle name="Énfasis2 9 20" xfId="1597"/>
    <cellStyle name="Énfasis2 9 21" xfId="1598"/>
    <cellStyle name="Énfasis2 9 22" xfId="1599"/>
    <cellStyle name="Énfasis2 9 3" xfId="1600"/>
    <cellStyle name="Énfasis2 9 4" xfId="1601"/>
    <cellStyle name="Énfasis2 9 5" xfId="1602"/>
    <cellStyle name="Énfasis2 9 6" xfId="1603"/>
    <cellStyle name="Énfasis2 9 7" xfId="1604"/>
    <cellStyle name="Énfasis2 9 8" xfId="1605"/>
    <cellStyle name="Énfasis2 9 9" xfId="1606"/>
    <cellStyle name="Énfasis3 10" xfId="1607"/>
    <cellStyle name="Énfasis3 11" xfId="1608"/>
    <cellStyle name="Énfasis3 12" xfId="1609"/>
    <cellStyle name="Énfasis3 13" xfId="1610"/>
    <cellStyle name="Énfasis3 14" xfId="1611"/>
    <cellStyle name="Énfasis3 15" xfId="1612"/>
    <cellStyle name="Énfasis3 16" xfId="1613"/>
    <cellStyle name="Énfasis3 17" xfId="1614"/>
    <cellStyle name="Énfasis3 18" xfId="1615"/>
    <cellStyle name="Énfasis3 2" xfId="1616"/>
    <cellStyle name="Énfasis3 3" xfId="1617"/>
    <cellStyle name="Énfasis3 4" xfId="1618"/>
    <cellStyle name="Énfasis3 5" xfId="1619"/>
    <cellStyle name="Énfasis3 6" xfId="1620"/>
    <cellStyle name="Énfasis3 7" xfId="1621"/>
    <cellStyle name="Énfasis3 8" xfId="1622"/>
    <cellStyle name="Énfasis3 9" xfId="1623"/>
    <cellStyle name="Énfasis3 9 10" xfId="1624"/>
    <cellStyle name="Énfasis3 9 11" xfId="1625"/>
    <cellStyle name="Énfasis3 9 12" xfId="1626"/>
    <cellStyle name="Énfasis3 9 13" xfId="1627"/>
    <cellStyle name="Énfasis3 9 14" xfId="1628"/>
    <cellStyle name="Énfasis3 9 15" xfId="1629"/>
    <cellStyle name="Énfasis3 9 16" xfId="1630"/>
    <cellStyle name="Énfasis3 9 17" xfId="1631"/>
    <cellStyle name="Énfasis3 9 18" xfId="1632"/>
    <cellStyle name="Énfasis3 9 19" xfId="1633"/>
    <cellStyle name="Énfasis3 9 2" xfId="1634"/>
    <cellStyle name="Énfasis3 9 20" xfId="1635"/>
    <cellStyle name="Énfasis3 9 21" xfId="1636"/>
    <cellStyle name="Énfasis3 9 22" xfId="1637"/>
    <cellStyle name="Énfasis3 9 3" xfId="1638"/>
    <cellStyle name="Énfasis3 9 4" xfId="1639"/>
    <cellStyle name="Énfasis3 9 5" xfId="1640"/>
    <cellStyle name="Énfasis3 9 6" xfId="1641"/>
    <cellStyle name="Énfasis3 9 7" xfId="1642"/>
    <cellStyle name="Énfasis3 9 8" xfId="1643"/>
    <cellStyle name="Énfasis3 9 9" xfId="1644"/>
    <cellStyle name="Énfasis4 10" xfId="1645"/>
    <cellStyle name="Énfasis4 11" xfId="1646"/>
    <cellStyle name="Énfasis4 12" xfId="1647"/>
    <cellStyle name="Énfasis4 13" xfId="1648"/>
    <cellStyle name="Énfasis4 14" xfId="1649"/>
    <cellStyle name="Énfasis4 15" xfId="1650"/>
    <cellStyle name="Énfasis4 16" xfId="1651"/>
    <cellStyle name="Énfasis4 17" xfId="1652"/>
    <cellStyle name="Énfasis4 18" xfId="1653"/>
    <cellStyle name="Énfasis4 2" xfId="1654"/>
    <cellStyle name="Énfasis4 3" xfId="1655"/>
    <cellStyle name="Énfasis4 4" xfId="1656"/>
    <cellStyle name="Énfasis4 5" xfId="1657"/>
    <cellStyle name="Énfasis4 6" xfId="1658"/>
    <cellStyle name="Énfasis4 7" xfId="1659"/>
    <cellStyle name="Énfasis4 8" xfId="1660"/>
    <cellStyle name="Énfasis4 9" xfId="1661"/>
    <cellStyle name="Énfasis4 9 10" xfId="1662"/>
    <cellStyle name="Énfasis4 9 11" xfId="1663"/>
    <cellStyle name="Énfasis4 9 12" xfId="1664"/>
    <cellStyle name="Énfasis4 9 13" xfId="1665"/>
    <cellStyle name="Énfasis4 9 14" xfId="1666"/>
    <cellStyle name="Énfasis4 9 15" xfId="1667"/>
    <cellStyle name="Énfasis4 9 16" xfId="1668"/>
    <cellStyle name="Énfasis4 9 17" xfId="1669"/>
    <cellStyle name="Énfasis4 9 18" xfId="1670"/>
    <cellStyle name="Énfasis4 9 19" xfId="1671"/>
    <cellStyle name="Énfasis4 9 2" xfId="1672"/>
    <cellStyle name="Énfasis4 9 20" xfId="1673"/>
    <cellStyle name="Énfasis4 9 21" xfId="1674"/>
    <cellStyle name="Énfasis4 9 22" xfId="1675"/>
    <cellStyle name="Énfasis4 9 3" xfId="1676"/>
    <cellStyle name="Énfasis4 9 4" xfId="1677"/>
    <cellStyle name="Énfasis4 9 5" xfId="1678"/>
    <cellStyle name="Énfasis4 9 6" xfId="1679"/>
    <cellStyle name="Énfasis4 9 7" xfId="1680"/>
    <cellStyle name="Énfasis4 9 8" xfId="1681"/>
    <cellStyle name="Énfasis4 9 9" xfId="1682"/>
    <cellStyle name="Énfasis5 10" xfId="1683"/>
    <cellStyle name="Énfasis5 11" xfId="1684"/>
    <cellStyle name="Énfasis5 12" xfId="1685"/>
    <cellStyle name="Énfasis5 13" xfId="1686"/>
    <cellStyle name="Énfasis5 14" xfId="1687"/>
    <cellStyle name="Énfasis5 15" xfId="1688"/>
    <cellStyle name="Énfasis5 16" xfId="1689"/>
    <cellStyle name="Énfasis5 17" xfId="1690"/>
    <cellStyle name="Énfasis5 18" xfId="1691"/>
    <cellStyle name="Énfasis5 2" xfId="1692"/>
    <cellStyle name="Énfasis5 3" xfId="1693"/>
    <cellStyle name="Énfasis5 4" xfId="1694"/>
    <cellStyle name="Énfasis5 5" xfId="1695"/>
    <cellStyle name="Énfasis5 6" xfId="1696"/>
    <cellStyle name="Énfasis5 7" xfId="1697"/>
    <cellStyle name="Énfasis5 8" xfId="1698"/>
    <cellStyle name="Énfasis5 9" xfId="1699"/>
    <cellStyle name="Énfasis5 9 10" xfId="1700"/>
    <cellStyle name="Énfasis5 9 11" xfId="1701"/>
    <cellStyle name="Énfasis5 9 12" xfId="1702"/>
    <cellStyle name="Énfasis5 9 13" xfId="1703"/>
    <cellStyle name="Énfasis5 9 14" xfId="1704"/>
    <cellStyle name="Énfasis5 9 15" xfId="1705"/>
    <cellStyle name="Énfasis5 9 16" xfId="1706"/>
    <cellStyle name="Énfasis5 9 17" xfId="1707"/>
    <cellStyle name="Énfasis5 9 18" xfId="1708"/>
    <cellStyle name="Énfasis5 9 19" xfId="1709"/>
    <cellStyle name="Énfasis5 9 2" xfId="1710"/>
    <cellStyle name="Énfasis5 9 20" xfId="1711"/>
    <cellStyle name="Énfasis5 9 21" xfId="1712"/>
    <cellStyle name="Énfasis5 9 22" xfId="1713"/>
    <cellStyle name="Énfasis5 9 3" xfId="1714"/>
    <cellStyle name="Énfasis5 9 4" xfId="1715"/>
    <cellStyle name="Énfasis5 9 5" xfId="1716"/>
    <cellStyle name="Énfasis5 9 6" xfId="1717"/>
    <cellStyle name="Énfasis5 9 7" xfId="1718"/>
    <cellStyle name="Énfasis5 9 8" xfId="1719"/>
    <cellStyle name="Énfasis5 9 9" xfId="1720"/>
    <cellStyle name="Énfasis6 10" xfId="1721"/>
    <cellStyle name="Énfasis6 11" xfId="1722"/>
    <cellStyle name="Énfasis6 12" xfId="1723"/>
    <cellStyle name="Énfasis6 13" xfId="1724"/>
    <cellStyle name="Énfasis6 14" xfId="1725"/>
    <cellStyle name="Énfasis6 15" xfId="1726"/>
    <cellStyle name="Énfasis6 16" xfId="1727"/>
    <cellStyle name="Énfasis6 17" xfId="1728"/>
    <cellStyle name="Énfasis6 18" xfId="1729"/>
    <cellStyle name="Énfasis6 2" xfId="1730"/>
    <cellStyle name="Énfasis6 3" xfId="1731"/>
    <cellStyle name="Énfasis6 4" xfId="1732"/>
    <cellStyle name="Énfasis6 5" xfId="1733"/>
    <cellStyle name="Énfasis6 6" xfId="1734"/>
    <cellStyle name="Énfasis6 7" xfId="1735"/>
    <cellStyle name="Énfasis6 8" xfId="1736"/>
    <cellStyle name="Énfasis6 9" xfId="1737"/>
    <cellStyle name="Énfasis6 9 10" xfId="1738"/>
    <cellStyle name="Énfasis6 9 11" xfId="1739"/>
    <cellStyle name="Énfasis6 9 12" xfId="1740"/>
    <cellStyle name="Énfasis6 9 13" xfId="1741"/>
    <cellStyle name="Énfasis6 9 14" xfId="1742"/>
    <cellStyle name="Énfasis6 9 15" xfId="1743"/>
    <cellStyle name="Énfasis6 9 16" xfId="1744"/>
    <cellStyle name="Énfasis6 9 17" xfId="1745"/>
    <cellStyle name="Énfasis6 9 18" xfId="1746"/>
    <cellStyle name="Énfasis6 9 19" xfId="1747"/>
    <cellStyle name="Énfasis6 9 2" xfId="1748"/>
    <cellStyle name="Énfasis6 9 20" xfId="1749"/>
    <cellStyle name="Énfasis6 9 21" xfId="1750"/>
    <cellStyle name="Énfasis6 9 22" xfId="1751"/>
    <cellStyle name="Énfasis6 9 3" xfId="1752"/>
    <cellStyle name="Énfasis6 9 4" xfId="1753"/>
    <cellStyle name="Énfasis6 9 5" xfId="1754"/>
    <cellStyle name="Énfasis6 9 6" xfId="1755"/>
    <cellStyle name="Énfasis6 9 7" xfId="1756"/>
    <cellStyle name="Énfasis6 9 8" xfId="1757"/>
    <cellStyle name="Énfasis6 9 9" xfId="1758"/>
    <cellStyle name="Entrada 10" xfId="895"/>
    <cellStyle name="Entrada 11" xfId="896"/>
    <cellStyle name="Entrada 12" xfId="897"/>
    <cellStyle name="Entrada 13" xfId="898"/>
    <cellStyle name="Entrada 14" xfId="899"/>
    <cellStyle name="Entrada 15" xfId="900"/>
    <cellStyle name="Entrada 16" xfId="901"/>
    <cellStyle name="Entrada 17" xfId="902"/>
    <cellStyle name="Entrada 18" xfId="903"/>
    <cellStyle name="Entrada 2" xfId="904"/>
    <cellStyle name="Entrada 3" xfId="905"/>
    <cellStyle name="Entrada 4" xfId="906"/>
    <cellStyle name="Entrada 5" xfId="907"/>
    <cellStyle name="Entrada 6" xfId="908"/>
    <cellStyle name="Entrada 7" xfId="909"/>
    <cellStyle name="Entrada 8" xfId="910"/>
    <cellStyle name="Entrada 9" xfId="911"/>
    <cellStyle name="Entrada 9 10" xfId="912"/>
    <cellStyle name="Entrada 9 11" xfId="913"/>
    <cellStyle name="Entrada 9 12" xfId="914"/>
    <cellStyle name="Entrada 9 13" xfId="915"/>
    <cellStyle name="Entrada 9 14" xfId="916"/>
    <cellStyle name="Entrada 9 15" xfId="917"/>
    <cellStyle name="Entrada 9 16" xfId="918"/>
    <cellStyle name="Entrada 9 17" xfId="919"/>
    <cellStyle name="Entrada 9 18" xfId="920"/>
    <cellStyle name="Entrada 9 19" xfId="921"/>
    <cellStyle name="Entrada 9 2" xfId="922"/>
    <cellStyle name="Entrada 9 20" xfId="923"/>
    <cellStyle name="Entrada 9 21" xfId="924"/>
    <cellStyle name="Entrada 9 22" xfId="925"/>
    <cellStyle name="Entrada 9 3" xfId="926"/>
    <cellStyle name="Entrada 9 4" xfId="927"/>
    <cellStyle name="Entrada 9 5" xfId="928"/>
    <cellStyle name="Entrada 9 6" xfId="929"/>
    <cellStyle name="Entrada 9 7" xfId="930"/>
    <cellStyle name="Entrada 9 8" xfId="931"/>
    <cellStyle name="Entrada 9 9" xfId="932"/>
    <cellStyle name="Euro" xfId="933"/>
    <cellStyle name="Euro 10" xfId="934"/>
    <cellStyle name="Euro 11" xfId="935"/>
    <cellStyle name="Euro 12" xfId="936"/>
    <cellStyle name="Euro 13" xfId="937"/>
    <cellStyle name="Euro 14" xfId="938"/>
    <cellStyle name="Euro 15" xfId="939"/>
    <cellStyle name="Euro 16" xfId="940"/>
    <cellStyle name="Euro 17" xfId="941"/>
    <cellStyle name="Euro 18" xfId="942"/>
    <cellStyle name="Euro 19" xfId="943"/>
    <cellStyle name="Euro 2" xfId="944"/>
    <cellStyle name="Euro 20" xfId="945"/>
    <cellStyle name="Euro 21" xfId="946"/>
    <cellStyle name="Euro 22" xfId="947"/>
    <cellStyle name="Euro 23" xfId="948"/>
    <cellStyle name="Euro 24" xfId="949"/>
    <cellStyle name="Euro 25" xfId="950"/>
    <cellStyle name="Euro 26" xfId="951"/>
    <cellStyle name="Euro 27" xfId="952"/>
    <cellStyle name="Euro 28" xfId="953"/>
    <cellStyle name="Euro 29" xfId="954"/>
    <cellStyle name="Euro 3" xfId="955"/>
    <cellStyle name="Euro 4" xfId="956"/>
    <cellStyle name="Euro 5" xfId="957"/>
    <cellStyle name="Euro 6" xfId="958"/>
    <cellStyle name="Euro 7" xfId="959"/>
    <cellStyle name="Euro 8" xfId="960"/>
    <cellStyle name="Euro 9" xfId="961"/>
    <cellStyle name="Hipervínculo 2" xfId="962"/>
    <cellStyle name="Hipervínculo 31" xfId="963"/>
    <cellStyle name="Incorrecto 10" xfId="964"/>
    <cellStyle name="Incorrecto 11" xfId="965"/>
    <cellStyle name="Incorrecto 12" xfId="966"/>
    <cellStyle name="Incorrecto 13" xfId="967"/>
    <cellStyle name="Incorrecto 14" xfId="968"/>
    <cellStyle name="Incorrecto 15" xfId="969"/>
    <cellStyle name="Incorrecto 16" xfId="970"/>
    <cellStyle name="Incorrecto 17" xfId="971"/>
    <cellStyle name="Incorrecto 18" xfId="972"/>
    <cellStyle name="Incorrecto 2" xfId="973"/>
    <cellStyle name="Incorrecto 3" xfId="974"/>
    <cellStyle name="Incorrecto 4" xfId="975"/>
    <cellStyle name="Incorrecto 5" xfId="976"/>
    <cellStyle name="Incorrecto 6" xfId="977"/>
    <cellStyle name="Incorrecto 7" xfId="978"/>
    <cellStyle name="Incorrecto 8" xfId="979"/>
    <cellStyle name="Incorrecto 9" xfId="980"/>
    <cellStyle name="Incorrecto 9 10" xfId="981"/>
    <cellStyle name="Incorrecto 9 11" xfId="982"/>
    <cellStyle name="Incorrecto 9 12" xfId="983"/>
    <cellStyle name="Incorrecto 9 13" xfId="984"/>
    <cellStyle name="Incorrecto 9 14" xfId="985"/>
    <cellStyle name="Incorrecto 9 15" xfId="986"/>
    <cellStyle name="Incorrecto 9 16" xfId="987"/>
    <cellStyle name="Incorrecto 9 17" xfId="988"/>
    <cellStyle name="Incorrecto 9 18" xfId="989"/>
    <cellStyle name="Incorrecto 9 19" xfId="990"/>
    <cellStyle name="Incorrecto 9 2" xfId="991"/>
    <cellStyle name="Incorrecto 9 20" xfId="992"/>
    <cellStyle name="Incorrecto 9 21" xfId="993"/>
    <cellStyle name="Incorrecto 9 22" xfId="994"/>
    <cellStyle name="Incorrecto 9 3" xfId="995"/>
    <cellStyle name="Incorrecto 9 4" xfId="996"/>
    <cellStyle name="Incorrecto 9 5" xfId="997"/>
    <cellStyle name="Incorrecto 9 6" xfId="998"/>
    <cellStyle name="Incorrecto 9 7" xfId="999"/>
    <cellStyle name="Incorrecto 9 8" xfId="1000"/>
    <cellStyle name="Incorrecto 9 9" xfId="1001"/>
    <cellStyle name="Millares" xfId="1" builtinId="3"/>
    <cellStyle name="Millares [0] 2" xfId="1034"/>
    <cellStyle name="Millares 2" xfId="1002"/>
    <cellStyle name="Millares 2 10" xfId="1003"/>
    <cellStyle name="Millares 2 11" xfId="1004"/>
    <cellStyle name="Millares 2 12" xfId="1005"/>
    <cellStyle name="Millares 2 13" xfId="1006"/>
    <cellStyle name="Millares 2 13 2" xfId="1007"/>
    <cellStyle name="Millares 2 13 2 2" xfId="1008"/>
    <cellStyle name="Millares 2 13 2 2 2" xfId="1009"/>
    <cellStyle name="Millares 2 14" xfId="1010"/>
    <cellStyle name="Millares 2 2" xfId="1011"/>
    <cellStyle name="Millares 2 2 2" xfId="1012"/>
    <cellStyle name="Millares 2 2 3" xfId="1013"/>
    <cellStyle name="Millares 2 2 4" xfId="1014"/>
    <cellStyle name="Millares 2 3" xfId="1015"/>
    <cellStyle name="Millares 2 4" xfId="1016"/>
    <cellStyle name="Millares 2 5" xfId="1017"/>
    <cellStyle name="Millares 2 6" xfId="1018"/>
    <cellStyle name="Millares 2 7" xfId="1019"/>
    <cellStyle name="Millares 2 8" xfId="1020"/>
    <cellStyle name="Millares 2 9" xfId="1021"/>
    <cellStyle name="Millares 3" xfId="1022"/>
    <cellStyle name="Millares 3 2" xfId="1023"/>
    <cellStyle name="Millares 3 3" xfId="1024"/>
    <cellStyle name="Millares 4" xfId="1025"/>
    <cellStyle name="Millares 4 2" xfId="1026"/>
    <cellStyle name="Millares 4 2 2" xfId="1027"/>
    <cellStyle name="Millares 4 2 2 2" xfId="1028"/>
    <cellStyle name="Millares 4 3" xfId="1029"/>
    <cellStyle name="Millares 5" xfId="1030"/>
    <cellStyle name="Millares 6" xfId="1031"/>
    <cellStyle name="Millares 7" xfId="1032"/>
    <cellStyle name="Millares 8" xfId="1033"/>
    <cellStyle name="Moneda 2" xfId="1035"/>
    <cellStyle name="Moneda 2 2" xfId="1036"/>
    <cellStyle name="Moneda 2 3" xfId="1037"/>
    <cellStyle name="Neutral 10" xfId="1038"/>
    <cellStyle name="Neutral 11" xfId="1039"/>
    <cellStyle name="Neutral 12" xfId="1040"/>
    <cellStyle name="Neutral 13" xfId="1041"/>
    <cellStyle name="Neutral 14" xfId="1042"/>
    <cellStyle name="Neutral 15" xfId="1043"/>
    <cellStyle name="Neutral 16" xfId="1044"/>
    <cellStyle name="Neutral 2" xfId="1045"/>
    <cellStyle name="Neutral 3" xfId="1046"/>
    <cellStyle name="Neutral 4" xfId="1047"/>
    <cellStyle name="Neutral 5" xfId="1048"/>
    <cellStyle name="Neutral 6" xfId="1049"/>
    <cellStyle name="Neutral 7" xfId="1050"/>
    <cellStyle name="Neutral 8" xfId="1051"/>
    <cellStyle name="Neutral 9" xfId="1052"/>
    <cellStyle name="Normal" xfId="0" builtinId="0"/>
    <cellStyle name="Normal 10" xfId="1053"/>
    <cellStyle name="Normal 10 2" xfId="1054"/>
    <cellStyle name="Normal 11" xfId="1055"/>
    <cellStyle name="Normal 11 2" xfId="1056"/>
    <cellStyle name="Normal 110" xfId="1057"/>
    <cellStyle name="Normal 112" xfId="1058"/>
    <cellStyle name="Normal 113" xfId="1059"/>
    <cellStyle name="Normal 115" xfId="1060"/>
    <cellStyle name="Normal 12" xfId="1061"/>
    <cellStyle name="Normal 12 2" xfId="1062"/>
    <cellStyle name="Normal 13" xfId="1063"/>
    <cellStyle name="Normal 13 2" xfId="1064"/>
    <cellStyle name="Normal 14" xfId="1065"/>
    <cellStyle name="Normal 14 2" xfId="1066"/>
    <cellStyle name="Normal 15" xfId="1067"/>
    <cellStyle name="Normal 15 2" xfId="1068"/>
    <cellStyle name="Normal 16" xfId="1069"/>
    <cellStyle name="Normal 16 2" xfId="1070"/>
    <cellStyle name="Normal 17" xfId="1071"/>
    <cellStyle name="Normal 17 2" xfId="1072"/>
    <cellStyle name="Normal 18 2" xfId="1073"/>
    <cellStyle name="Normal 19" xfId="1074"/>
    <cellStyle name="Normal 19 2" xfId="1075"/>
    <cellStyle name="Normal 2" xfId="1076"/>
    <cellStyle name="Normal 2 10" xfId="1077"/>
    <cellStyle name="Normal 2 11" xfId="1078"/>
    <cellStyle name="Normal 2 12" xfId="1079"/>
    <cellStyle name="Normal 2 2" xfId="1080"/>
    <cellStyle name="Normal 2 2 2" xfId="1081"/>
    <cellStyle name="Normal 2 2 3" xfId="1082"/>
    <cellStyle name="Normal 2 2 4" xfId="1083"/>
    <cellStyle name="Normal 2 2 5" xfId="1084"/>
    <cellStyle name="Normal 2 3" xfId="1085"/>
    <cellStyle name="Normal 2 4" xfId="1086"/>
    <cellStyle name="Normal 2 5" xfId="1087"/>
    <cellStyle name="Normal 2 6" xfId="1088"/>
    <cellStyle name="Normal 2 7" xfId="1089"/>
    <cellStyle name="Normal 2 8" xfId="1090"/>
    <cellStyle name="Normal 2 9" xfId="1091"/>
    <cellStyle name="Normal 20 2" xfId="1092"/>
    <cellStyle name="Normal 21 2" xfId="1093"/>
    <cellStyle name="Normal 22 2" xfId="1094"/>
    <cellStyle name="Normal 23 2" xfId="1095"/>
    <cellStyle name="Normal 24 2" xfId="1096"/>
    <cellStyle name="Normal 25 2" xfId="1097"/>
    <cellStyle name="Normal 3" xfId="1098"/>
    <cellStyle name="Normal 3 10" xfId="1099"/>
    <cellStyle name="Normal 3 11" xfId="1100"/>
    <cellStyle name="Normal 3 12" xfId="1101"/>
    <cellStyle name="Normal 3 13" xfId="1102"/>
    <cellStyle name="Normal 3 14" xfId="1103"/>
    <cellStyle name="Normal 3 15" xfId="1104"/>
    <cellStyle name="Normal 3 16" xfId="1105"/>
    <cellStyle name="Normal 3 17" xfId="1106"/>
    <cellStyle name="Normal 3 18" xfId="1107"/>
    <cellStyle name="Normal 3 19" xfId="1108"/>
    <cellStyle name="Normal 3 2" xfId="1109"/>
    <cellStyle name="Normal 3 20" xfId="1110"/>
    <cellStyle name="Normal 3 21" xfId="1111"/>
    <cellStyle name="Normal 3 3" xfId="1112"/>
    <cellStyle name="Normal 3 4" xfId="1113"/>
    <cellStyle name="Normal 3 5" xfId="1114"/>
    <cellStyle name="Normal 3 6" xfId="1115"/>
    <cellStyle name="Normal 3 7" xfId="1116"/>
    <cellStyle name="Normal 3 8" xfId="1117"/>
    <cellStyle name="Normal 3 9" xfId="1118"/>
    <cellStyle name="Normal 3_PLAN DE ACTIVIDADES 10 DE ABRIL RURALIDAD" xfId="1119"/>
    <cellStyle name="Normal 4" xfId="1120"/>
    <cellStyle name="Normal 4 10" xfId="1121"/>
    <cellStyle name="Normal 4 11" xfId="1122"/>
    <cellStyle name="Normal 4 12" xfId="1123"/>
    <cellStyle name="Normal 4 13" xfId="1124"/>
    <cellStyle name="Normal 4 14" xfId="1125"/>
    <cellStyle name="Normal 4 15" xfId="1126"/>
    <cellStyle name="Normal 4 16" xfId="1127"/>
    <cellStyle name="Normal 4 17" xfId="1128"/>
    <cellStyle name="Normal 4 18" xfId="1129"/>
    <cellStyle name="Normal 4 19" xfId="1130"/>
    <cellStyle name="Normal 4 2" xfId="1131"/>
    <cellStyle name="Normal 4 20" xfId="1132"/>
    <cellStyle name="Normal 4 21" xfId="1133"/>
    <cellStyle name="Normal 4 3" xfId="1134"/>
    <cellStyle name="Normal 4 4" xfId="1135"/>
    <cellStyle name="Normal 4 5" xfId="1136"/>
    <cellStyle name="Normal 4 6" xfId="1137"/>
    <cellStyle name="Normal 4 7" xfId="1138"/>
    <cellStyle name="Normal 4 8" xfId="1139"/>
    <cellStyle name="Normal 4 9" xfId="1140"/>
    <cellStyle name="Normal 47" xfId="1141"/>
    <cellStyle name="Normal 48" xfId="1142"/>
    <cellStyle name="Normal 5" xfId="1143"/>
    <cellStyle name="Normal 5 10" xfId="1144"/>
    <cellStyle name="Normal 5 11" xfId="1145"/>
    <cellStyle name="Normal 5 12" xfId="1146"/>
    <cellStyle name="Normal 5 13" xfId="1147"/>
    <cellStyle name="Normal 5 14" xfId="1148"/>
    <cellStyle name="Normal 5 15" xfId="1149"/>
    <cellStyle name="Normal 5 16" xfId="1150"/>
    <cellStyle name="Normal 5 17" xfId="1151"/>
    <cellStyle name="Normal 5 18" xfId="1152"/>
    <cellStyle name="Normal 5 19" xfId="1153"/>
    <cellStyle name="Normal 5 2" xfId="1154"/>
    <cellStyle name="Normal 5 20" xfId="1155"/>
    <cellStyle name="Normal 5 21" xfId="1156"/>
    <cellStyle name="Normal 5 3" xfId="1157"/>
    <cellStyle name="Normal 5 4" xfId="1158"/>
    <cellStyle name="Normal 5 5" xfId="1159"/>
    <cellStyle name="Normal 5 6" xfId="1160"/>
    <cellStyle name="Normal 5 7" xfId="1161"/>
    <cellStyle name="Normal 5 8" xfId="1162"/>
    <cellStyle name="Normal 5 9" xfId="1163"/>
    <cellStyle name="Normal 53" xfId="1164"/>
    <cellStyle name="Normal 54" xfId="1165"/>
    <cellStyle name="Normal 55" xfId="1166"/>
    <cellStyle name="Normal 56" xfId="1167"/>
    <cellStyle name="Normal 57" xfId="1168"/>
    <cellStyle name="Normal 58" xfId="1169"/>
    <cellStyle name="Normal 59" xfId="1170"/>
    <cellStyle name="Normal 6" xfId="1171"/>
    <cellStyle name="Normal 6 2" xfId="1172"/>
    <cellStyle name="Normal 61" xfId="1173"/>
    <cellStyle name="Normal 65" xfId="1174"/>
    <cellStyle name="Normal 66" xfId="1175"/>
    <cellStyle name="Normal 69" xfId="1176"/>
    <cellStyle name="Normal 7" xfId="1177"/>
    <cellStyle name="Normal 7 2" xfId="1178"/>
    <cellStyle name="Normal 70" xfId="1179"/>
    <cellStyle name="Normal 75" xfId="1180"/>
    <cellStyle name="Normal 76" xfId="1181"/>
    <cellStyle name="Normal 77" xfId="1182"/>
    <cellStyle name="Normal 78" xfId="1183"/>
    <cellStyle name="Normal 79" xfId="1184"/>
    <cellStyle name="Normal 8" xfId="1185"/>
    <cellStyle name="Normal 8 2" xfId="1186"/>
    <cellStyle name="Normal 8 3" xfId="1187"/>
    <cellStyle name="Normal 80" xfId="1188"/>
    <cellStyle name="Normal 81" xfId="1189"/>
    <cellStyle name="Normal 82" xfId="1190"/>
    <cellStyle name="Normal 87" xfId="1191"/>
    <cellStyle name="Normal 89" xfId="1192"/>
    <cellStyle name="Normal 9" xfId="1193"/>
    <cellStyle name="Normal 9 2" xfId="1194"/>
    <cellStyle name="Normal 97" xfId="1195"/>
    <cellStyle name="Normal 99" xfId="1196"/>
    <cellStyle name="Notas 10" xfId="1197"/>
    <cellStyle name="Notas 11" xfId="1198"/>
    <cellStyle name="Notas 12" xfId="1199"/>
    <cellStyle name="Notas 13" xfId="1200"/>
    <cellStyle name="Notas 14" xfId="1201"/>
    <cellStyle name="Notas 15" xfId="1202"/>
    <cellStyle name="Notas 16" xfId="1203"/>
    <cellStyle name="Notas 17" xfId="1204"/>
    <cellStyle name="Notas 18" xfId="1205"/>
    <cellStyle name="Notas 19" xfId="1206"/>
    <cellStyle name="Notas 2" xfId="1207"/>
    <cellStyle name="Notas 2 2" xfId="1208"/>
    <cellStyle name="Notas 2 3" xfId="1209"/>
    <cellStyle name="Notas 2 4" xfId="1210"/>
    <cellStyle name="Notas 20" xfId="1211"/>
    <cellStyle name="Notas 21" xfId="1212"/>
    <cellStyle name="Notas 22" xfId="1213"/>
    <cellStyle name="Notas 3" xfId="1214"/>
    <cellStyle name="Notas 4" xfId="1215"/>
    <cellStyle name="Notas 5" xfId="1216"/>
    <cellStyle name="Notas 6" xfId="1217"/>
    <cellStyle name="Notas 7" xfId="1218"/>
    <cellStyle name="Notas 8" xfId="1219"/>
    <cellStyle name="Notas 9" xfId="1220"/>
    <cellStyle name="Notas 9 10" xfId="1221"/>
    <cellStyle name="Notas 9 11" xfId="1222"/>
    <cellStyle name="Notas 9 12" xfId="1223"/>
    <cellStyle name="Notas 9 13" xfId="1224"/>
    <cellStyle name="Notas 9 14" xfId="1225"/>
    <cellStyle name="Notas 9 15" xfId="1226"/>
    <cellStyle name="Notas 9 16" xfId="1227"/>
    <cellStyle name="Notas 9 17" xfId="1228"/>
    <cellStyle name="Notas 9 18" xfId="1229"/>
    <cellStyle name="Notas 9 19" xfId="1230"/>
    <cellStyle name="Notas 9 2" xfId="1231"/>
    <cellStyle name="Notas 9 20" xfId="1232"/>
    <cellStyle name="Notas 9 21" xfId="1233"/>
    <cellStyle name="Notas 9 22" xfId="1234"/>
    <cellStyle name="Notas 9 3" xfId="1235"/>
    <cellStyle name="Notas 9 4" xfId="1236"/>
    <cellStyle name="Notas 9 5" xfId="1237"/>
    <cellStyle name="Notas 9 6" xfId="1238"/>
    <cellStyle name="Notas 9 7" xfId="1239"/>
    <cellStyle name="Notas 9 8" xfId="1240"/>
    <cellStyle name="Notas 9 9" xfId="1241"/>
    <cellStyle name="Porcentaje" xfId="2" builtinId="5"/>
    <cellStyle name="Porcentaje 2" xfId="1242"/>
    <cellStyle name="Porcentaje 3" xfId="1243"/>
    <cellStyle name="Porcentual 2" xfId="1244"/>
    <cellStyle name="Porcentual 2 2" xfId="1245"/>
    <cellStyle name="Porcentual 2 3" xfId="1246"/>
    <cellStyle name="Porcentual 2 4" xfId="1247"/>
    <cellStyle name="Porcentual 3" xfId="1248"/>
    <cellStyle name="Salida 10" xfId="1249"/>
    <cellStyle name="Salida 11" xfId="1250"/>
    <cellStyle name="Salida 12" xfId="1251"/>
    <cellStyle name="Salida 13" xfId="1252"/>
    <cellStyle name="Salida 14" xfId="1253"/>
    <cellStyle name="Salida 15" xfId="1254"/>
    <cellStyle name="Salida 16" xfId="1255"/>
    <cellStyle name="Salida 17" xfId="1256"/>
    <cellStyle name="Salida 18" xfId="1257"/>
    <cellStyle name="Salida 2" xfId="1258"/>
    <cellStyle name="Salida 3" xfId="1259"/>
    <cellStyle name="Salida 4" xfId="1260"/>
    <cellStyle name="Salida 5" xfId="1261"/>
    <cellStyle name="Salida 6" xfId="1262"/>
    <cellStyle name="Salida 7" xfId="1263"/>
    <cellStyle name="Salida 8" xfId="1264"/>
    <cellStyle name="Salida 9" xfId="1265"/>
    <cellStyle name="Salida 9 10" xfId="1266"/>
    <cellStyle name="Salida 9 11" xfId="1267"/>
    <cellStyle name="Salida 9 12" xfId="1268"/>
    <cellStyle name="Salida 9 13" xfId="1269"/>
    <cellStyle name="Salida 9 14" xfId="1270"/>
    <cellStyle name="Salida 9 15" xfId="1271"/>
    <cellStyle name="Salida 9 16" xfId="1272"/>
    <cellStyle name="Salida 9 17" xfId="1273"/>
    <cellStyle name="Salida 9 18" xfId="1274"/>
    <cellStyle name="Salida 9 19" xfId="1275"/>
    <cellStyle name="Salida 9 2" xfId="1276"/>
    <cellStyle name="Salida 9 20" xfId="1277"/>
    <cellStyle name="Salida 9 21" xfId="1278"/>
    <cellStyle name="Salida 9 22" xfId="1279"/>
    <cellStyle name="Salida 9 3" xfId="1280"/>
    <cellStyle name="Salida 9 4" xfId="1281"/>
    <cellStyle name="Salida 9 5" xfId="1282"/>
    <cellStyle name="Salida 9 6" xfId="1283"/>
    <cellStyle name="Salida 9 7" xfId="1284"/>
    <cellStyle name="Salida 9 8" xfId="1285"/>
    <cellStyle name="Salida 9 9" xfId="1286"/>
    <cellStyle name="Texto de advertencia 10" xfId="1287"/>
    <cellStyle name="Texto de advertencia 11" xfId="1288"/>
    <cellStyle name="Texto de advertencia 12" xfId="1289"/>
    <cellStyle name="Texto de advertencia 13" xfId="1290"/>
    <cellStyle name="Texto de advertencia 14" xfId="1291"/>
    <cellStyle name="Texto de advertencia 15" xfId="1292"/>
    <cellStyle name="Texto de advertencia 16" xfId="1293"/>
    <cellStyle name="Texto de advertencia 17" xfId="1294"/>
    <cellStyle name="Texto de advertencia 18" xfId="1295"/>
    <cellStyle name="Texto de advertencia 2" xfId="1296"/>
    <cellStyle name="Texto de advertencia 3" xfId="1297"/>
    <cellStyle name="Texto de advertencia 4" xfId="1298"/>
    <cellStyle name="Texto de advertencia 5" xfId="1299"/>
    <cellStyle name="Texto de advertencia 6" xfId="1300"/>
    <cellStyle name="Texto de advertencia 7" xfId="1301"/>
    <cellStyle name="Texto de advertencia 8" xfId="1302"/>
    <cellStyle name="Texto de advertencia 9" xfId="1303"/>
    <cellStyle name="Texto de advertencia 9 10" xfId="1304"/>
    <cellStyle name="Texto de advertencia 9 11" xfId="1305"/>
    <cellStyle name="Texto de advertencia 9 12" xfId="1306"/>
    <cellStyle name="Texto de advertencia 9 13" xfId="1307"/>
    <cellStyle name="Texto de advertencia 9 14" xfId="1308"/>
    <cellStyle name="Texto de advertencia 9 15" xfId="1309"/>
    <cellStyle name="Texto de advertencia 9 16" xfId="1310"/>
    <cellStyle name="Texto de advertencia 9 17" xfId="1311"/>
    <cellStyle name="Texto de advertencia 9 18" xfId="1312"/>
    <cellStyle name="Texto de advertencia 9 19" xfId="1313"/>
    <cellStyle name="Texto de advertencia 9 2" xfId="1314"/>
    <cellStyle name="Texto de advertencia 9 20" xfId="1315"/>
    <cellStyle name="Texto de advertencia 9 21" xfId="1316"/>
    <cellStyle name="Texto de advertencia 9 22" xfId="1317"/>
    <cellStyle name="Texto de advertencia 9 3" xfId="1318"/>
    <cellStyle name="Texto de advertencia 9 4" xfId="1319"/>
    <cellStyle name="Texto de advertencia 9 5" xfId="1320"/>
    <cellStyle name="Texto de advertencia 9 6" xfId="1321"/>
    <cellStyle name="Texto de advertencia 9 7" xfId="1322"/>
    <cellStyle name="Texto de advertencia 9 8" xfId="1323"/>
    <cellStyle name="Texto de advertencia 9 9" xfId="1324"/>
    <cellStyle name="Texto explicativo 10" xfId="1325"/>
    <cellStyle name="Texto explicativo 11" xfId="1326"/>
    <cellStyle name="Texto explicativo 12" xfId="1327"/>
    <cellStyle name="Texto explicativo 13" xfId="1328"/>
    <cellStyle name="Texto explicativo 14" xfId="1329"/>
    <cellStyle name="Texto explicativo 15" xfId="1330"/>
    <cellStyle name="Texto explicativo 16" xfId="1331"/>
    <cellStyle name="Texto explicativo 17" xfId="1332"/>
    <cellStyle name="Texto explicativo 18" xfId="1333"/>
    <cellStyle name="Texto explicativo 2" xfId="1334"/>
    <cellStyle name="Texto explicativo 3" xfId="1335"/>
    <cellStyle name="Texto explicativo 4" xfId="1336"/>
    <cellStyle name="Texto explicativo 5" xfId="1337"/>
    <cellStyle name="Texto explicativo 6" xfId="1338"/>
    <cellStyle name="Texto explicativo 7" xfId="1339"/>
    <cellStyle name="Texto explicativo 8" xfId="1340"/>
    <cellStyle name="Texto explicativo 9" xfId="1341"/>
    <cellStyle name="Texto explicativo 9 10" xfId="1342"/>
    <cellStyle name="Texto explicativo 9 11" xfId="1343"/>
    <cellStyle name="Texto explicativo 9 12" xfId="1344"/>
    <cellStyle name="Texto explicativo 9 13" xfId="1345"/>
    <cellStyle name="Texto explicativo 9 14" xfId="1346"/>
    <cellStyle name="Texto explicativo 9 15" xfId="1347"/>
    <cellStyle name="Texto explicativo 9 16" xfId="1348"/>
    <cellStyle name="Texto explicativo 9 17" xfId="1349"/>
    <cellStyle name="Texto explicativo 9 18" xfId="1350"/>
    <cellStyle name="Texto explicativo 9 19" xfId="1351"/>
    <cellStyle name="Texto explicativo 9 2" xfId="1352"/>
    <cellStyle name="Texto explicativo 9 20" xfId="1353"/>
    <cellStyle name="Texto explicativo 9 21" xfId="1354"/>
    <cellStyle name="Texto explicativo 9 22" xfId="1355"/>
    <cellStyle name="Texto explicativo 9 3" xfId="1356"/>
    <cellStyle name="Texto explicativo 9 4" xfId="1357"/>
    <cellStyle name="Texto explicativo 9 5" xfId="1358"/>
    <cellStyle name="Texto explicativo 9 6" xfId="1359"/>
    <cellStyle name="Texto explicativo 9 7" xfId="1360"/>
    <cellStyle name="Texto explicativo 9 8" xfId="1361"/>
    <cellStyle name="Texto explicativo 9 9" xfId="1362"/>
    <cellStyle name="Título 1 10" xfId="1378"/>
    <cellStyle name="Título 1 11" xfId="1379"/>
    <cellStyle name="Título 1 12" xfId="1380"/>
    <cellStyle name="Título 1 13" xfId="1381"/>
    <cellStyle name="Título 1 14" xfId="1382"/>
    <cellStyle name="Título 1 15" xfId="1383"/>
    <cellStyle name="Título 1 16" xfId="1384"/>
    <cellStyle name="Título 1 17" xfId="1385"/>
    <cellStyle name="Título 1 18" xfId="1386"/>
    <cellStyle name="Título 1 2" xfId="1387"/>
    <cellStyle name="Título 1 3" xfId="1388"/>
    <cellStyle name="Título 1 4" xfId="1389"/>
    <cellStyle name="Título 1 5" xfId="1390"/>
    <cellStyle name="Título 1 6" xfId="1391"/>
    <cellStyle name="Título 1 7" xfId="1392"/>
    <cellStyle name="Título 1 8" xfId="1393"/>
    <cellStyle name="Título 1 9" xfId="1394"/>
    <cellStyle name="Título 1 9 10" xfId="1395"/>
    <cellStyle name="Título 1 9 11" xfId="1396"/>
    <cellStyle name="Título 1 9 12" xfId="1397"/>
    <cellStyle name="Título 1 9 13" xfId="1398"/>
    <cellStyle name="Título 1 9 14" xfId="1399"/>
    <cellStyle name="Título 1 9 15" xfId="1400"/>
    <cellStyle name="Título 1 9 16" xfId="1401"/>
    <cellStyle name="Título 1 9 17" xfId="1402"/>
    <cellStyle name="Título 1 9 18" xfId="1403"/>
    <cellStyle name="Título 1 9 19" xfId="1404"/>
    <cellStyle name="Título 1 9 2" xfId="1405"/>
    <cellStyle name="Título 1 9 20" xfId="1406"/>
    <cellStyle name="Título 1 9 21" xfId="1407"/>
    <cellStyle name="Título 1 9 22" xfId="1408"/>
    <cellStyle name="Título 1 9 3" xfId="1409"/>
    <cellStyle name="Título 1 9 4" xfId="1410"/>
    <cellStyle name="Título 1 9 5" xfId="1411"/>
    <cellStyle name="Título 1 9 6" xfId="1412"/>
    <cellStyle name="Título 1 9 7" xfId="1413"/>
    <cellStyle name="Título 1 9 8" xfId="1414"/>
    <cellStyle name="Título 1 9 9" xfId="1415"/>
    <cellStyle name="Título 10" xfId="1416"/>
    <cellStyle name="Título 11" xfId="1417"/>
    <cellStyle name="Título 11 10" xfId="1418"/>
    <cellStyle name="Título 11 11" xfId="1419"/>
    <cellStyle name="Título 11 12" xfId="1420"/>
    <cellStyle name="Título 11 13" xfId="1421"/>
    <cellStyle name="Título 11 14" xfId="1422"/>
    <cellStyle name="Título 11 15" xfId="1423"/>
    <cellStyle name="Título 11 16" xfId="1424"/>
    <cellStyle name="Título 11 17" xfId="1425"/>
    <cellStyle name="Título 11 18" xfId="1426"/>
    <cellStyle name="Título 11 19" xfId="1427"/>
    <cellStyle name="Título 11 2" xfId="1428"/>
    <cellStyle name="Título 11 20" xfId="1429"/>
    <cellStyle name="Título 11 21" xfId="1430"/>
    <cellStyle name="Título 11 22" xfId="1431"/>
    <cellStyle name="Título 11 3" xfId="1432"/>
    <cellStyle name="Título 11 4" xfId="1433"/>
    <cellStyle name="Título 11 5" xfId="1434"/>
    <cellStyle name="Título 11 6" xfId="1435"/>
    <cellStyle name="Título 11 7" xfId="1436"/>
    <cellStyle name="Título 11 8" xfId="1437"/>
    <cellStyle name="Título 11 9" xfId="1438"/>
    <cellStyle name="Título 12" xfId="1439"/>
    <cellStyle name="Título 13" xfId="1440"/>
    <cellStyle name="Título 14" xfId="1441"/>
    <cellStyle name="Título 15" xfId="1442"/>
    <cellStyle name="Título 16" xfId="1443"/>
    <cellStyle name="Título 17" xfId="1444"/>
    <cellStyle name="Título 18" xfId="1445"/>
    <cellStyle name="Título 19" xfId="1446"/>
    <cellStyle name="Título 2 10" xfId="1447"/>
    <cellStyle name="Título 2 11" xfId="1448"/>
    <cellStyle name="Título 2 12" xfId="1449"/>
    <cellStyle name="Título 2 13" xfId="1450"/>
    <cellStyle name="Título 2 14" xfId="1451"/>
    <cellStyle name="Título 2 15" xfId="1452"/>
    <cellStyle name="Título 2 16" xfId="1453"/>
    <cellStyle name="Título 2 17" xfId="1454"/>
    <cellStyle name="Título 2 18" xfId="1455"/>
    <cellStyle name="Título 2 2" xfId="1456"/>
    <cellStyle name="Título 2 3" xfId="1457"/>
    <cellStyle name="Título 2 4" xfId="1458"/>
    <cellStyle name="Título 2 5" xfId="1459"/>
    <cellStyle name="Título 2 6" xfId="1460"/>
    <cellStyle name="Título 2 7" xfId="1461"/>
    <cellStyle name="Título 2 8" xfId="1462"/>
    <cellStyle name="Título 2 9" xfId="1463"/>
    <cellStyle name="Título 2 9 10" xfId="1464"/>
    <cellStyle name="Título 2 9 11" xfId="1465"/>
    <cellStyle name="Título 2 9 12" xfId="1466"/>
    <cellStyle name="Título 2 9 13" xfId="1467"/>
    <cellStyle name="Título 2 9 14" xfId="1468"/>
    <cellStyle name="Título 2 9 15" xfId="1469"/>
    <cellStyle name="Título 2 9 16" xfId="1470"/>
    <cellStyle name="Título 2 9 17" xfId="1471"/>
    <cellStyle name="Título 2 9 18" xfId="1472"/>
    <cellStyle name="Título 2 9 19" xfId="1473"/>
    <cellStyle name="Título 2 9 2" xfId="1474"/>
    <cellStyle name="Título 2 9 20" xfId="1475"/>
    <cellStyle name="Título 2 9 21" xfId="1476"/>
    <cellStyle name="Título 2 9 22" xfId="1477"/>
    <cellStyle name="Título 2 9 3" xfId="1478"/>
    <cellStyle name="Título 2 9 4" xfId="1479"/>
    <cellStyle name="Título 2 9 5" xfId="1480"/>
    <cellStyle name="Título 2 9 6" xfId="1481"/>
    <cellStyle name="Título 2 9 7" xfId="1482"/>
    <cellStyle name="Título 2 9 8" xfId="1483"/>
    <cellStyle name="Título 2 9 9" xfId="1484"/>
    <cellStyle name="Título 20" xfId="1485"/>
    <cellStyle name="Título 21" xfId="1486"/>
    <cellStyle name="Título 3 10" xfId="1487"/>
    <cellStyle name="Título 3 11" xfId="1488"/>
    <cellStyle name="Título 3 12" xfId="1489"/>
    <cellStyle name="Título 3 13" xfId="1490"/>
    <cellStyle name="Título 3 14" xfId="1491"/>
    <cellStyle name="Título 3 15" xfId="1492"/>
    <cellStyle name="Título 3 16" xfId="1493"/>
    <cellStyle name="Título 3 17" xfId="1494"/>
    <cellStyle name="Título 3 18" xfId="1495"/>
    <cellStyle name="Título 3 2" xfId="1496"/>
    <cellStyle name="Título 3 3" xfId="1497"/>
    <cellStyle name="Título 3 4" xfId="1498"/>
    <cellStyle name="Título 3 5" xfId="1499"/>
    <cellStyle name="Título 3 6" xfId="1500"/>
    <cellStyle name="Título 3 7" xfId="1501"/>
    <cellStyle name="Título 3 8" xfId="1502"/>
    <cellStyle name="Título 3 9" xfId="1503"/>
    <cellStyle name="Título 3 9 10" xfId="1504"/>
    <cellStyle name="Título 3 9 11" xfId="1505"/>
    <cellStyle name="Título 3 9 12" xfId="1506"/>
    <cellStyle name="Título 3 9 13" xfId="1507"/>
    <cellStyle name="Título 3 9 14" xfId="1508"/>
    <cellStyle name="Título 3 9 15" xfId="1509"/>
    <cellStyle name="Título 3 9 16" xfId="1510"/>
    <cellStyle name="Título 3 9 17" xfId="1511"/>
    <cellStyle name="Título 3 9 18" xfId="1512"/>
    <cellStyle name="Título 3 9 19" xfId="1513"/>
    <cellStyle name="Título 3 9 2" xfId="1514"/>
    <cellStyle name="Título 3 9 20" xfId="1515"/>
    <cellStyle name="Título 3 9 21" xfId="1516"/>
    <cellStyle name="Título 3 9 22" xfId="1517"/>
    <cellStyle name="Título 3 9 3" xfId="1518"/>
    <cellStyle name="Título 3 9 4" xfId="1519"/>
    <cellStyle name="Título 3 9 5" xfId="1520"/>
    <cellStyle name="Título 3 9 6" xfId="1521"/>
    <cellStyle name="Título 3 9 7" xfId="1522"/>
    <cellStyle name="Título 3 9 8" xfId="1523"/>
    <cellStyle name="Título 3 9 9" xfId="1524"/>
    <cellStyle name="Título 4" xfId="1525"/>
    <cellStyle name="Título 5" xfId="1526"/>
    <cellStyle name="Título 6" xfId="1527"/>
    <cellStyle name="Título 7" xfId="1528"/>
    <cellStyle name="Título 8" xfId="1529"/>
    <cellStyle name="Título 9" xfId="1530"/>
    <cellStyle name="Total 10" xfId="1363"/>
    <cellStyle name="Total 11" xfId="1364"/>
    <cellStyle name="Total 12" xfId="1365"/>
    <cellStyle name="Total 13" xfId="1366"/>
    <cellStyle name="Total 14" xfId="1367"/>
    <cellStyle name="Total 15" xfId="1368"/>
    <cellStyle name="Total 16" xfId="1369"/>
    <cellStyle name="Total 2" xfId="1370"/>
    <cellStyle name="Total 3" xfId="1371"/>
    <cellStyle name="Total 4" xfId="1372"/>
    <cellStyle name="Total 5" xfId="1373"/>
    <cellStyle name="Total 6" xfId="1374"/>
    <cellStyle name="Total 7" xfId="1375"/>
    <cellStyle name="Total 8" xfId="1376"/>
    <cellStyle name="Total 9" xfId="1377"/>
  </cellStyles>
  <dxfs count="0"/>
  <tableStyles count="0" defaultTableStyle="TableStyleMedium2" defaultPivotStyle="PivotStyleLight16"/>
  <colors>
    <indexedColors>
      <rgbColor rgb="FF000000"/>
      <rgbColor rgb="FFFFFFFF"/>
      <rgbColor rgb="FFFF0000"/>
      <rgbColor rgb="FF00FF00"/>
      <rgbColor rgb="FF0000FF"/>
      <rgbColor rgb="FFFFFF00"/>
      <rgbColor rgb="FFFFC7CE"/>
      <rgbColor rgb="FF93CDDD"/>
      <rgbColor rgb="FFC6EFCE"/>
      <rgbColor rgb="FF0A562A"/>
      <rgbColor rgb="FFF8EEE6"/>
      <rgbColor rgb="FF828282"/>
      <rgbColor rgb="FFE7DDD4"/>
      <rgbColor rgb="FFB9CDE5"/>
      <rgbColor rgb="FFC0C0C0"/>
      <rgbColor rgb="FF7F7F7F"/>
      <rgbColor rgb="FF96B5D8"/>
      <rgbColor rgb="FFD99694"/>
      <rgbColor rgb="FFFFFFCC"/>
      <rgbColor rgb="FFCCFFFF"/>
      <rgbColor rgb="FF80004E"/>
      <rgbColor rgb="FFFF8080"/>
      <rgbColor rgb="FF0066CC"/>
      <rgbColor rgb="FFCCCCFF"/>
      <rgbColor rgb="FFF2F2F2"/>
      <rgbColor rgb="FFC6D9F1"/>
      <rgbColor rgb="FFFCD5B5"/>
      <rgbColor rgb="FFB7DEE8"/>
      <rgbColor rgb="FFE0E0DF"/>
      <rgbColor rgb="FFDDE9EE"/>
      <rgbColor rgb="FFCCC1DA"/>
      <rgbColor rgb="FFFDEADA"/>
      <rgbColor rgb="FF00C6FD"/>
      <rgbColor rgb="FFDBEDF4"/>
      <rgbColor rgb="FFCCFFCC"/>
      <rgbColor rgb="FFFFFF99"/>
      <rgbColor rgb="FF99CCFF"/>
      <rgbColor rgb="FFFF99CC"/>
      <rgbColor rgb="FFCC99FF"/>
      <rgbColor rgb="FFFFCC99"/>
      <rgbColor rgb="FFB2B2B2"/>
      <rgbColor rgb="FF33CCCC"/>
      <rgbColor rgb="FFC3D69B"/>
      <rgbColor rgb="FFFFCC00"/>
      <rgbColor rgb="FFFF9600"/>
      <rgbColor rgb="FFF37203"/>
      <rgbColor rgb="FF4E81BD"/>
      <rgbColor rgb="FF969696"/>
      <rgbColor rgb="FF00356D"/>
      <rgbColor rgb="FFA5A5A5"/>
      <rgbColor rgb="FF132B3A"/>
      <rgbColor rgb="FF3A3D3E"/>
      <rgbColor rgb="FFF23D0A"/>
      <rgbColor rgb="FFE6B9B8"/>
      <rgbColor rgb="FF29358B"/>
      <rgbColor rgb="FF2A343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5.xml"/><Relationship Id="rId3" Type="http://schemas.openxmlformats.org/officeDocument/2006/relationships/worksheet" Target="worksheets/sheet3.xml"/><Relationship Id="rId21"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externalLink" Target="externalLinks/externalLink4.xml"/><Relationship Id="rId2" Type="http://schemas.openxmlformats.org/officeDocument/2006/relationships/worksheet" Target="worksheets/sheet2.xml"/><Relationship Id="rId16" Type="http://schemas.openxmlformats.org/officeDocument/2006/relationships/externalLink" Target="externalLinks/externalLink3.xml"/><Relationship Id="rId20" Type="http://schemas.openxmlformats.org/officeDocument/2006/relationships/externalLink" Target="externalLinks/externalLink7.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externalLink" Target="externalLinks/externalLink2.xml"/><Relationship Id="rId23"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externalLink" Target="externalLinks/externalLink6.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1.xml"/><Relationship Id="rId22"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c:style val="2"/>
  <c:chart>
    <c:autoTitleDeleted val="1"/>
    <c:plotArea>
      <c:layout>
        <c:manualLayout>
          <c:layoutTarget val="inner"/>
          <c:xMode val="edge"/>
          <c:yMode val="edge"/>
          <c:x val="8.8062507343437901E-2"/>
          <c:y val="5.0941945405613198E-2"/>
          <c:w val="0.52755257901539199"/>
          <c:h val="0.79450211457131903"/>
        </c:manualLayout>
      </c:layout>
      <c:lineChart>
        <c:grouping val="standard"/>
        <c:varyColors val="0"/>
        <c:ser>
          <c:idx val="0"/>
          <c:order val="0"/>
          <c:spPr>
            <a:ln w="28440">
              <a:solidFill>
                <a:srgbClr val="4A7EBB"/>
              </a:solidFill>
              <a:round/>
            </a:ln>
          </c:spPr>
          <c:marker>
            <c:symbol val="square"/>
            <c:size val="5"/>
            <c:spPr>
              <a:solidFill>
                <a:srgbClr val="4A7EBB"/>
              </a:solidFill>
            </c:spPr>
          </c:marker>
          <c:dLbls>
            <c:spPr>
              <a:noFill/>
              <a:ln>
                <a:noFill/>
              </a:ln>
              <a:effectLst/>
            </c:spPr>
            <c:txPr>
              <a:bodyPr/>
              <a:lstStyle/>
              <a:p>
                <a:pPr>
                  <a:defRPr sz="1000" b="0" strike="noStrike" spc="-1">
                    <a:solidFill>
                      <a:srgbClr val="000000"/>
                    </a:solidFill>
                    <a:latin typeface="Calibri"/>
                    <a:ea typeface="Calibri"/>
                  </a:defRPr>
                </a:pPr>
                <a:endParaRPr lang="en-US"/>
              </a:p>
            </c:txPr>
            <c:dLblPos val="r"/>
            <c:showLegendKey val="0"/>
            <c:showVal val="0"/>
            <c:showCatName val="0"/>
            <c:showSerName val="0"/>
            <c:showPercent val="0"/>
            <c:showBubbleSize val="1"/>
            <c:separator>; </c:separator>
            <c:showLeaderLines val="0"/>
            <c:extLst>
              <c:ext xmlns:c15="http://schemas.microsoft.com/office/drawing/2012/chart" uri="{CE6537A1-D6FC-4f65-9D91-7224C49458BB}">
                <c15:showLeaderLines val="0"/>
              </c:ext>
            </c:extLst>
          </c:dLbls>
          <c:val>
            <c:numRef>
              <c:f>0</c:f>
              <c:numCache>
                <c:formatCode>General</c:formatCode>
                <c:ptCount val="1"/>
                <c:pt idx="0">
                  <c:v>0</c:v>
                </c:pt>
              </c:numCache>
            </c:numRef>
          </c:val>
          <c:smooth val="0"/>
          <c:extLst>
            <c:ext xmlns:c15="http://schemas.microsoft.com/office/drawing/2012/chart" uri="{02D57815-91ED-43cb-92C2-25804820EDAC}">
              <c15:filteredCategoryTitle>
                <c15:cat>
                  <c:strRef>
                    <c:extLst>
                      <c:ext uri="{02D57815-91ED-43cb-92C2-25804820EDAC}">
                        <c15:formulaRef>
                          <c15:sqref>categories</c15:sqref>
                        </c15:formulaRef>
                      </c:ext>
                    </c:extLst>
                    <c:strCache>
                      <c:ptCount val="1"/>
                      <c:pt idx="0">
                        <c:v>1</c:v>
                      </c:pt>
                    </c:strCache>
                  </c:strRef>
                </c15:cat>
              </c15:filteredCategoryTitle>
            </c:ext>
            <c:ext xmlns:c16="http://schemas.microsoft.com/office/drawing/2014/chart" uri="{C3380CC4-5D6E-409C-BE32-E72D297353CC}">
              <c16:uniqueId val="{00000000-D7E7-45D3-B72C-B442CFFF9CD6}"/>
            </c:ext>
          </c:extLst>
        </c:ser>
        <c:ser>
          <c:idx val="1"/>
          <c:order val="1"/>
          <c:spPr>
            <a:ln w="28440">
              <a:solidFill>
                <a:srgbClr val="BE4B48"/>
              </a:solidFill>
              <a:round/>
            </a:ln>
          </c:spPr>
          <c:marker>
            <c:symbol val="square"/>
            <c:size val="5"/>
            <c:spPr>
              <a:solidFill>
                <a:srgbClr val="BE4B48"/>
              </a:solidFill>
            </c:spPr>
          </c:marker>
          <c:dLbls>
            <c:spPr>
              <a:noFill/>
              <a:ln>
                <a:noFill/>
              </a:ln>
              <a:effectLst/>
            </c:spPr>
            <c:txPr>
              <a:bodyPr/>
              <a:lstStyle/>
              <a:p>
                <a:pPr>
                  <a:defRPr sz="1000" b="0" strike="noStrike" spc="-1">
                    <a:solidFill>
                      <a:srgbClr val="000000"/>
                    </a:solidFill>
                    <a:latin typeface="Calibri"/>
                    <a:ea typeface="Calibri"/>
                  </a:defRPr>
                </a:pPr>
                <a:endParaRPr lang="en-US"/>
              </a:p>
            </c:txPr>
            <c:dLblPos val="r"/>
            <c:showLegendKey val="0"/>
            <c:showVal val="0"/>
            <c:showCatName val="0"/>
            <c:showSerName val="0"/>
            <c:showPercent val="0"/>
            <c:showBubbleSize val="1"/>
            <c:separator>; </c:separator>
            <c:showLeaderLines val="0"/>
            <c:extLst>
              <c:ext xmlns:c15="http://schemas.microsoft.com/office/drawing/2012/chart" uri="{CE6537A1-D6FC-4f65-9D91-7224C49458BB}">
                <c15:showLeaderLines val="0"/>
              </c:ext>
            </c:extLst>
          </c:dLbls>
          <c:val>
            <c:numRef>
              <c:f>1</c:f>
              <c:numCache>
                <c:formatCode>General</c:formatCode>
                <c:ptCount val="1"/>
                <c:pt idx="0">
                  <c:v>0</c:v>
                </c:pt>
              </c:numCache>
            </c:numRef>
          </c:val>
          <c:smooth val="0"/>
          <c:extLst>
            <c:ext xmlns:c15="http://schemas.microsoft.com/office/drawing/2012/chart" uri="{02D57815-91ED-43cb-92C2-25804820EDAC}">
              <c15:filteredCategoryTitle>
                <c15:cat>
                  <c:strRef>
                    <c:extLst>
                      <c:ext uri="{02D57815-91ED-43cb-92C2-25804820EDAC}">
                        <c15:formulaRef>
                          <c15:sqref>categories</c15:sqref>
                        </c15:formulaRef>
                      </c:ext>
                    </c:extLst>
                    <c:strCache>
                      <c:ptCount val="1"/>
                      <c:pt idx="0">
                        <c:v>1</c:v>
                      </c:pt>
                    </c:strCache>
                  </c:strRef>
                </c15:cat>
              </c15:filteredCategoryTitle>
            </c:ext>
            <c:ext xmlns:c16="http://schemas.microsoft.com/office/drawing/2014/chart" uri="{C3380CC4-5D6E-409C-BE32-E72D297353CC}">
              <c16:uniqueId val="{00000001-D7E7-45D3-B72C-B442CFFF9CD6}"/>
            </c:ext>
          </c:extLst>
        </c:ser>
        <c:dLbls>
          <c:showLegendKey val="0"/>
          <c:showVal val="0"/>
          <c:showCatName val="0"/>
          <c:showSerName val="0"/>
          <c:showPercent val="0"/>
          <c:showBubbleSize val="0"/>
        </c:dLbls>
        <c:hiLowLines>
          <c:spPr>
            <a:ln>
              <a:noFill/>
            </a:ln>
          </c:spPr>
        </c:hiLowLines>
        <c:marker val="1"/>
        <c:smooth val="0"/>
        <c:axId val="17716413"/>
        <c:axId val="31934249"/>
      </c:lineChart>
      <c:catAx>
        <c:axId val="17716413"/>
        <c:scaling>
          <c:orientation val="minMax"/>
        </c:scaling>
        <c:delete val="0"/>
        <c:axPos val="b"/>
        <c:numFmt formatCode="General" sourceLinked="1"/>
        <c:majorTickMark val="out"/>
        <c:minorTickMark val="none"/>
        <c:tickLblPos val="nextTo"/>
        <c:spPr>
          <a:ln w="9360">
            <a:solidFill>
              <a:srgbClr val="878787"/>
            </a:solidFill>
            <a:round/>
          </a:ln>
        </c:spPr>
        <c:txPr>
          <a:bodyPr rot="-5400000"/>
          <a:lstStyle/>
          <a:p>
            <a:pPr>
              <a:defRPr sz="1000" b="0" strike="noStrike" spc="-1">
                <a:solidFill>
                  <a:srgbClr val="000000"/>
                </a:solidFill>
                <a:latin typeface="Calibri"/>
                <a:ea typeface="Calibri"/>
              </a:defRPr>
            </a:pPr>
            <a:endParaRPr lang="en-US"/>
          </a:p>
        </c:txPr>
        <c:crossAx val="31934249"/>
        <c:crosses val="autoZero"/>
        <c:auto val="1"/>
        <c:lblAlgn val="ctr"/>
        <c:lblOffset val="100"/>
        <c:noMultiLvlLbl val="0"/>
      </c:catAx>
      <c:valAx>
        <c:axId val="31934249"/>
        <c:scaling>
          <c:orientation val="minMax"/>
        </c:scaling>
        <c:delete val="0"/>
        <c:axPos val="l"/>
        <c:majorGridlines>
          <c:spPr>
            <a:ln w="9360">
              <a:solidFill>
                <a:srgbClr val="878787"/>
              </a:solidFill>
              <a:round/>
            </a:ln>
          </c:spPr>
        </c:majorGridlines>
        <c:numFmt formatCode="General" sourceLinked="0"/>
        <c:majorTickMark val="out"/>
        <c:minorTickMark val="none"/>
        <c:tickLblPos val="nextTo"/>
        <c:spPr>
          <a:ln w="9360">
            <a:solidFill>
              <a:srgbClr val="878787"/>
            </a:solidFill>
            <a:round/>
          </a:ln>
        </c:spPr>
        <c:txPr>
          <a:bodyPr/>
          <a:lstStyle/>
          <a:p>
            <a:pPr>
              <a:defRPr sz="1000" b="0" strike="noStrike" spc="-1">
                <a:solidFill>
                  <a:srgbClr val="000000"/>
                </a:solidFill>
                <a:latin typeface="Calibri"/>
                <a:ea typeface="Calibri"/>
              </a:defRPr>
            </a:pPr>
            <a:endParaRPr lang="en-US"/>
          </a:p>
        </c:txPr>
        <c:crossAx val="17716413"/>
        <c:crosses val="autoZero"/>
        <c:crossBetween val="between"/>
      </c:valAx>
      <c:spPr>
        <a:solidFill>
          <a:srgbClr val="FFFFFF"/>
        </a:solidFill>
        <a:ln>
          <a:noFill/>
        </a:ln>
      </c:spPr>
    </c:plotArea>
    <c:legend>
      <c:legendPos val="r"/>
      <c:layout>
        <c:manualLayout>
          <c:xMode val="edge"/>
          <c:yMode val="edge"/>
          <c:x val="0.78570834645669296"/>
          <c:y val="0.35543120561706398"/>
          <c:w val="0.198330708661417"/>
          <c:h val="0.43703585275190898"/>
        </c:manualLayout>
      </c:layout>
      <c:overlay val="0"/>
      <c:spPr>
        <a:noFill/>
        <a:ln>
          <a:noFill/>
        </a:ln>
      </c:spPr>
      <c:txPr>
        <a:bodyPr/>
        <a:lstStyle/>
        <a:p>
          <a:pPr>
            <a:defRPr sz="675" b="0" strike="noStrike" spc="-1">
              <a:solidFill>
                <a:srgbClr val="000000"/>
              </a:solidFill>
              <a:latin typeface="Calibri"/>
              <a:ea typeface="Calibri"/>
            </a:defRPr>
          </a:pPr>
          <a:endParaRPr lang="en-US"/>
        </a:p>
      </c:txPr>
    </c:legend>
    <c:plotVisOnly val="1"/>
    <c:dispBlanksAs val="gap"/>
    <c:showDLblsOverMax val="1"/>
  </c:chart>
  <c:spPr>
    <a:solidFill>
      <a:srgbClr val="FFFFFF"/>
    </a:solidFill>
    <a:ln w="9360">
      <a:solidFill>
        <a:srgbClr val="D9D9D9"/>
      </a:solidFill>
      <a:round/>
    </a:ln>
  </c:sp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c:style val="2"/>
  <c:chart>
    <c:autoTitleDeleted val="1"/>
    <c:plotArea>
      <c:layout/>
      <c:barChart>
        <c:barDir val="col"/>
        <c:grouping val="clustered"/>
        <c:varyColors val="0"/>
        <c:ser>
          <c:idx val="0"/>
          <c:order val="0"/>
          <c:tx>
            <c:strRef>
              <c:f>'META No. 1'!$D$26</c:f>
              <c:strCache>
                <c:ptCount val="1"/>
                <c:pt idx="0">
                  <c:v>Magnitud ejecutada mensual</c:v>
                </c:pt>
              </c:strCache>
            </c:strRef>
          </c:tx>
          <c:spPr>
            <a:solidFill>
              <a:srgbClr val="004586"/>
            </a:solidFill>
            <a:ln w="25560">
              <a:noFill/>
            </a:ln>
          </c:spPr>
          <c:invertIfNegative val="0"/>
          <c:dLbls>
            <c:spPr>
              <a:noFill/>
              <a:ln>
                <a:noFill/>
              </a:ln>
              <a:effectLst/>
            </c:spPr>
            <c:txPr>
              <a:bodyPr/>
              <a:lstStyle/>
              <a:p>
                <a:pPr>
                  <a:defRPr sz="1100" b="0" strike="noStrike" spc="-1">
                    <a:solidFill>
                      <a:srgbClr val="000000"/>
                    </a:solidFill>
                    <a:latin typeface="Arial1"/>
                    <a:ea typeface="Arial1"/>
                  </a:defRPr>
                </a:pPr>
                <a:endParaRPr lang="en-US"/>
              </a:p>
            </c:txPr>
            <c:dLblPos val="outEnd"/>
            <c:showLegendKey val="0"/>
            <c:showVal val="0"/>
            <c:showCatName val="0"/>
            <c:showSerName val="0"/>
            <c:showPercent val="0"/>
            <c:showBubbleSize val="1"/>
            <c:separator>; </c:separator>
            <c:showLeaderLines val="0"/>
            <c:extLst>
              <c:ext xmlns:c15="http://schemas.microsoft.com/office/drawing/2012/chart" uri="{CE6537A1-D6FC-4f65-9D91-7224C49458BB}">
                <c15:showLeaderLines val="0"/>
              </c:ext>
            </c:extLst>
          </c:dLbls>
          <c:cat>
            <c:numRef>
              <c:f>[6]REPORTES!$B$22:$B$33</c:f>
              <c:numCache>
                <c:formatCode>General</c:formatCode>
                <c:ptCount val="12"/>
              </c:numCache>
            </c:numRef>
          </c:cat>
          <c:val>
            <c:numRef>
              <c:f>'META No. 1'!$D$27:$D$38</c:f>
              <c:numCache>
                <c:formatCode>#,##0.00</c:formatCode>
                <c:ptCount val="12"/>
                <c:pt idx="0">
                  <c:v>0.45</c:v>
                </c:pt>
              </c:numCache>
            </c:numRef>
          </c:val>
          <c:extLst>
            <c:ext xmlns:c16="http://schemas.microsoft.com/office/drawing/2014/chart" uri="{C3380CC4-5D6E-409C-BE32-E72D297353CC}">
              <c16:uniqueId val="{00000000-3FCF-4282-932A-AFAD5A5B4A60}"/>
            </c:ext>
          </c:extLst>
        </c:ser>
        <c:ser>
          <c:idx val="1"/>
          <c:order val="1"/>
          <c:tx>
            <c:strRef>
              <c:f>'META No. 1'!$C$26</c:f>
              <c:strCache>
                <c:ptCount val="1"/>
                <c:pt idx="0">
                  <c:v>Magnitud programada mensual</c:v>
                </c:pt>
              </c:strCache>
            </c:strRef>
          </c:tx>
          <c:spPr>
            <a:solidFill>
              <a:srgbClr val="FF420E"/>
            </a:solidFill>
            <a:ln w="25560">
              <a:noFill/>
            </a:ln>
          </c:spPr>
          <c:invertIfNegative val="0"/>
          <c:dLbls>
            <c:spPr>
              <a:noFill/>
              <a:ln>
                <a:noFill/>
              </a:ln>
              <a:effectLst/>
            </c:spPr>
            <c:txPr>
              <a:bodyPr/>
              <a:lstStyle/>
              <a:p>
                <a:pPr>
                  <a:defRPr sz="1100" b="0" strike="noStrike" spc="-1">
                    <a:solidFill>
                      <a:srgbClr val="000000"/>
                    </a:solidFill>
                    <a:latin typeface="Arial1"/>
                    <a:ea typeface="Arial1"/>
                  </a:defRPr>
                </a:pPr>
                <a:endParaRPr lang="en-US"/>
              </a:p>
            </c:txPr>
            <c:dLblPos val="outEnd"/>
            <c:showLegendKey val="0"/>
            <c:showVal val="0"/>
            <c:showCatName val="0"/>
            <c:showSerName val="0"/>
            <c:showPercent val="0"/>
            <c:showBubbleSize val="1"/>
            <c:separator>; </c:separator>
            <c:showLeaderLines val="0"/>
            <c:extLst>
              <c:ext xmlns:c15="http://schemas.microsoft.com/office/drawing/2012/chart" uri="{CE6537A1-D6FC-4f65-9D91-7224C49458BB}">
                <c15:showLeaderLines val="0"/>
              </c:ext>
            </c:extLst>
          </c:dLbls>
          <c:cat>
            <c:numRef>
              <c:f>[6]REPORTES!$B$22:$B$33</c:f>
              <c:numCache>
                <c:formatCode>General</c:formatCode>
                <c:ptCount val="12"/>
              </c:numCache>
            </c:numRef>
          </c:cat>
          <c:val>
            <c:numRef>
              <c:f>'META No. 1'!$C$27:$C$38</c:f>
              <c:numCache>
                <c:formatCode>#,##0.00</c:formatCode>
                <c:ptCount val="12"/>
                <c:pt idx="0">
                  <c:v>0.45000000000000007</c:v>
                </c:pt>
                <c:pt idx="1">
                  <c:v>0.35</c:v>
                </c:pt>
                <c:pt idx="2">
                  <c:v>0.2</c:v>
                </c:pt>
                <c:pt idx="3">
                  <c:v>0.8</c:v>
                </c:pt>
                <c:pt idx="4">
                  <c:v>0.2</c:v>
                </c:pt>
                <c:pt idx="5">
                  <c:v>0</c:v>
                </c:pt>
                <c:pt idx="6">
                  <c:v>0</c:v>
                </c:pt>
                <c:pt idx="7">
                  <c:v>0</c:v>
                </c:pt>
                <c:pt idx="8">
                  <c:v>0</c:v>
                </c:pt>
                <c:pt idx="9">
                  <c:v>0</c:v>
                </c:pt>
                <c:pt idx="10">
                  <c:v>0</c:v>
                </c:pt>
                <c:pt idx="11">
                  <c:v>0</c:v>
                </c:pt>
              </c:numCache>
            </c:numRef>
          </c:val>
          <c:extLst>
            <c:ext xmlns:c16="http://schemas.microsoft.com/office/drawing/2014/chart" uri="{C3380CC4-5D6E-409C-BE32-E72D297353CC}">
              <c16:uniqueId val="{00000001-3FCF-4282-932A-AFAD5A5B4A60}"/>
            </c:ext>
          </c:extLst>
        </c:ser>
        <c:dLbls>
          <c:showLegendKey val="0"/>
          <c:showVal val="0"/>
          <c:showCatName val="0"/>
          <c:showSerName val="0"/>
          <c:showPercent val="0"/>
          <c:showBubbleSize val="0"/>
        </c:dLbls>
        <c:gapWidth val="150"/>
        <c:axId val="22506095"/>
        <c:axId val="95528629"/>
      </c:barChart>
      <c:lineChart>
        <c:grouping val="standard"/>
        <c:varyColors val="0"/>
        <c:ser>
          <c:idx val="2"/>
          <c:order val="2"/>
          <c:tx>
            <c:strRef>
              <c:f>'META No. 1'!$H$26</c:f>
              <c:strCache>
                <c:ptCount val="1"/>
                <c:pt idx="0">
                  <c:v>% Avance acumulado</c:v>
                </c:pt>
              </c:strCache>
            </c:strRef>
          </c:tx>
          <c:spPr>
            <a:ln w="38160">
              <a:solidFill>
                <a:srgbClr val="FFD320"/>
              </a:solidFill>
              <a:round/>
            </a:ln>
          </c:spPr>
          <c:marker>
            <c:symbol val="none"/>
          </c:marker>
          <c:dLbls>
            <c:spPr>
              <a:noFill/>
              <a:ln>
                <a:noFill/>
              </a:ln>
              <a:effectLst/>
            </c:spPr>
            <c:txPr>
              <a:bodyPr/>
              <a:lstStyle/>
              <a:p>
                <a:pPr>
                  <a:defRPr sz="1100" b="0" strike="noStrike" spc="-1">
                    <a:solidFill>
                      <a:srgbClr val="000000"/>
                    </a:solidFill>
                    <a:latin typeface="Arial1"/>
                    <a:ea typeface="Arial1"/>
                  </a:defRPr>
                </a:pPr>
                <a:endParaRPr lang="en-US"/>
              </a:p>
            </c:txPr>
            <c:dLblPos val="r"/>
            <c:showLegendKey val="0"/>
            <c:showVal val="0"/>
            <c:showCatName val="0"/>
            <c:showSerName val="0"/>
            <c:showPercent val="0"/>
            <c:showBubbleSize val="1"/>
            <c:separator>; </c:separator>
            <c:showLeaderLines val="0"/>
            <c:extLst>
              <c:ext xmlns:c15="http://schemas.microsoft.com/office/drawing/2012/chart" uri="{CE6537A1-D6FC-4f65-9D91-7224C49458BB}">
                <c15:showLeaderLines val="0"/>
              </c:ext>
            </c:extLst>
          </c:dLbls>
          <c:cat>
            <c:numRef>
              <c:f>[6]REPORTES!$B$22:$B$33</c:f>
              <c:numCache>
                <c:formatCode>General</c:formatCode>
                <c:ptCount val="12"/>
              </c:numCache>
            </c:numRef>
          </c:cat>
          <c:val>
            <c:numRef>
              <c:f>'META No. 1'!$H$27:$H$38</c:f>
              <c:numCache>
                <c:formatCode>0.00%</c:formatCode>
                <c:ptCount val="12"/>
                <c:pt idx="0">
                  <c:v>0.22500000000000001</c:v>
                </c:pt>
                <c:pt idx="1">
                  <c:v>0</c:v>
                </c:pt>
                <c:pt idx="2">
                  <c:v>0</c:v>
                </c:pt>
                <c:pt idx="3">
                  <c:v>0</c:v>
                </c:pt>
                <c:pt idx="4">
                  <c:v>0</c:v>
                </c:pt>
                <c:pt idx="5">
                  <c:v>0</c:v>
                </c:pt>
                <c:pt idx="6">
                  <c:v>0</c:v>
                </c:pt>
                <c:pt idx="7">
                  <c:v>0</c:v>
                </c:pt>
                <c:pt idx="8">
                  <c:v>0</c:v>
                </c:pt>
                <c:pt idx="9">
                  <c:v>0</c:v>
                </c:pt>
                <c:pt idx="10">
                  <c:v>0</c:v>
                </c:pt>
                <c:pt idx="11">
                  <c:v>0</c:v>
                </c:pt>
              </c:numCache>
            </c:numRef>
          </c:val>
          <c:smooth val="0"/>
          <c:extLst>
            <c:ext xmlns:c16="http://schemas.microsoft.com/office/drawing/2014/chart" uri="{C3380CC4-5D6E-409C-BE32-E72D297353CC}">
              <c16:uniqueId val="{00000002-3FCF-4282-932A-AFAD5A5B4A60}"/>
            </c:ext>
          </c:extLst>
        </c:ser>
        <c:dLbls>
          <c:showLegendKey val="0"/>
          <c:showVal val="0"/>
          <c:showCatName val="0"/>
          <c:showSerName val="0"/>
          <c:showPercent val="0"/>
          <c:showBubbleSize val="0"/>
        </c:dLbls>
        <c:hiLowLines>
          <c:spPr>
            <a:ln>
              <a:noFill/>
            </a:ln>
          </c:spPr>
        </c:hiLowLines>
        <c:marker val="1"/>
        <c:smooth val="0"/>
        <c:axId val="10604097"/>
        <c:axId val="89928823"/>
      </c:lineChart>
      <c:catAx>
        <c:axId val="22506095"/>
        <c:scaling>
          <c:orientation val="minMax"/>
        </c:scaling>
        <c:delete val="0"/>
        <c:axPos val="b"/>
        <c:numFmt formatCode="General" sourceLinked="1"/>
        <c:majorTickMark val="none"/>
        <c:minorTickMark val="none"/>
        <c:tickLblPos val="low"/>
        <c:spPr>
          <a:ln w="12600">
            <a:solidFill>
              <a:srgbClr val="B3B3B3"/>
            </a:solidFill>
            <a:round/>
          </a:ln>
        </c:spPr>
        <c:txPr>
          <a:bodyPr rot="-5400000"/>
          <a:lstStyle/>
          <a:p>
            <a:pPr>
              <a:defRPr sz="800" b="0" strike="noStrike" spc="-1">
                <a:solidFill>
                  <a:srgbClr val="000000"/>
                </a:solidFill>
                <a:latin typeface="Arial"/>
                <a:ea typeface="Calibri"/>
              </a:defRPr>
            </a:pPr>
            <a:endParaRPr lang="en-US"/>
          </a:p>
        </c:txPr>
        <c:crossAx val="95528629"/>
        <c:crosses val="autoZero"/>
        <c:auto val="1"/>
        <c:lblAlgn val="ctr"/>
        <c:lblOffset val="100"/>
        <c:noMultiLvlLbl val="0"/>
      </c:catAx>
      <c:valAx>
        <c:axId val="95528629"/>
        <c:scaling>
          <c:orientation val="minMax"/>
          <c:max val="4"/>
          <c:min val="0"/>
        </c:scaling>
        <c:delete val="0"/>
        <c:axPos val="l"/>
        <c:majorGridlines>
          <c:spPr>
            <a:ln w="12600">
              <a:solidFill>
                <a:srgbClr val="B3B3B3"/>
              </a:solidFill>
              <a:round/>
            </a:ln>
          </c:spPr>
        </c:majorGridlines>
        <c:numFmt formatCode="#,##0" sourceLinked="0"/>
        <c:majorTickMark val="none"/>
        <c:minorTickMark val="none"/>
        <c:tickLblPos val="nextTo"/>
        <c:spPr>
          <a:ln w="12600">
            <a:solidFill>
              <a:srgbClr val="B3B3B3"/>
            </a:solidFill>
            <a:round/>
          </a:ln>
        </c:spPr>
        <c:txPr>
          <a:bodyPr/>
          <a:lstStyle/>
          <a:p>
            <a:pPr>
              <a:defRPr sz="1000" b="0" strike="noStrike" spc="-1">
                <a:solidFill>
                  <a:srgbClr val="000000"/>
                </a:solidFill>
                <a:latin typeface="Calibri"/>
                <a:ea typeface="Calibri"/>
              </a:defRPr>
            </a:pPr>
            <a:endParaRPr lang="en-US"/>
          </a:p>
        </c:txPr>
        <c:crossAx val="22506095"/>
        <c:crosses val="autoZero"/>
        <c:crossBetween val="between"/>
        <c:majorUnit val="1"/>
      </c:valAx>
      <c:catAx>
        <c:axId val="10604097"/>
        <c:scaling>
          <c:orientation val="minMax"/>
        </c:scaling>
        <c:delete val="1"/>
        <c:axPos val="b"/>
        <c:numFmt formatCode="General" sourceLinked="1"/>
        <c:majorTickMark val="out"/>
        <c:minorTickMark val="none"/>
        <c:tickLblPos val="nextTo"/>
        <c:crossAx val="89928823"/>
        <c:crosses val="autoZero"/>
        <c:auto val="1"/>
        <c:lblAlgn val="ctr"/>
        <c:lblOffset val="100"/>
        <c:noMultiLvlLbl val="0"/>
      </c:catAx>
      <c:valAx>
        <c:axId val="89928823"/>
        <c:scaling>
          <c:orientation val="minMax"/>
          <c:max val="1"/>
        </c:scaling>
        <c:delete val="0"/>
        <c:axPos val="r"/>
        <c:numFmt formatCode="0%" sourceLinked="0"/>
        <c:majorTickMark val="out"/>
        <c:minorTickMark val="none"/>
        <c:tickLblPos val="nextTo"/>
        <c:spPr>
          <a:ln w="9360">
            <a:solidFill>
              <a:srgbClr val="878787"/>
            </a:solidFill>
            <a:round/>
          </a:ln>
        </c:spPr>
        <c:txPr>
          <a:bodyPr/>
          <a:lstStyle/>
          <a:p>
            <a:pPr>
              <a:defRPr sz="1100" b="0" strike="noStrike" spc="-1">
                <a:solidFill>
                  <a:srgbClr val="000000"/>
                </a:solidFill>
                <a:latin typeface="Arial1"/>
                <a:ea typeface="Arial1"/>
              </a:defRPr>
            </a:pPr>
            <a:endParaRPr lang="en-US"/>
          </a:p>
        </c:txPr>
        <c:crossAx val="10604097"/>
        <c:crosses val="max"/>
        <c:crossBetween val="between"/>
        <c:majorUnit val="0.25"/>
      </c:valAx>
      <c:spPr>
        <a:noFill/>
        <a:ln w="12600">
          <a:solidFill>
            <a:srgbClr val="B3B3B3"/>
          </a:solidFill>
          <a:round/>
        </a:ln>
      </c:spPr>
    </c:plotArea>
    <c:legend>
      <c:legendPos val="r"/>
      <c:layout/>
      <c:overlay val="0"/>
      <c:spPr>
        <a:noFill/>
        <a:ln w="25560">
          <a:noFill/>
        </a:ln>
      </c:spPr>
      <c:txPr>
        <a:bodyPr/>
        <a:lstStyle/>
        <a:p>
          <a:pPr>
            <a:defRPr sz="775" b="0" strike="noStrike" spc="-1">
              <a:solidFill>
                <a:srgbClr val="000000"/>
              </a:solidFill>
              <a:latin typeface="Calibri"/>
              <a:ea typeface="Calibri"/>
            </a:defRPr>
          </a:pPr>
          <a:endParaRPr lang="en-US"/>
        </a:p>
      </c:txPr>
    </c:legend>
    <c:plotVisOnly val="0"/>
    <c:dispBlanksAs val="gap"/>
    <c:showDLblsOverMax val="1"/>
  </c:chart>
  <c:spPr>
    <a:solidFill>
      <a:srgbClr val="FFFFFF"/>
    </a:solidFill>
    <a:ln w="9360">
      <a:noFill/>
    </a:ln>
  </c:sp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c:style val="2"/>
  <c:chart>
    <c:autoTitleDeleted val="1"/>
    <c:plotArea>
      <c:layout/>
      <c:barChart>
        <c:barDir val="col"/>
        <c:grouping val="clustered"/>
        <c:varyColors val="0"/>
        <c:ser>
          <c:idx val="0"/>
          <c:order val="0"/>
          <c:tx>
            <c:strRef>
              <c:f>'META No. 2'!$D$26</c:f>
              <c:strCache>
                <c:ptCount val="1"/>
                <c:pt idx="0">
                  <c:v>Magnitud ejecutada mensual</c:v>
                </c:pt>
              </c:strCache>
            </c:strRef>
          </c:tx>
          <c:spPr>
            <a:solidFill>
              <a:srgbClr val="004586"/>
            </a:solidFill>
            <a:ln w="25560">
              <a:noFill/>
            </a:ln>
          </c:spPr>
          <c:invertIfNegative val="0"/>
          <c:dLbls>
            <c:spPr>
              <a:noFill/>
              <a:ln>
                <a:noFill/>
              </a:ln>
              <a:effectLst/>
            </c:spPr>
            <c:txPr>
              <a:bodyPr/>
              <a:lstStyle/>
              <a:p>
                <a:pPr>
                  <a:defRPr sz="1100" b="0" strike="noStrike" spc="-1">
                    <a:solidFill>
                      <a:srgbClr val="000000"/>
                    </a:solidFill>
                    <a:latin typeface="Arial1"/>
                    <a:ea typeface="Arial1"/>
                  </a:defRPr>
                </a:pPr>
                <a:endParaRPr lang="en-US"/>
              </a:p>
            </c:txPr>
            <c:dLblPos val="outEnd"/>
            <c:showLegendKey val="0"/>
            <c:showVal val="0"/>
            <c:showCatName val="0"/>
            <c:showSerName val="0"/>
            <c:showPercent val="0"/>
            <c:showBubbleSize val="1"/>
            <c:separator>; </c:separator>
            <c:showLeaderLines val="0"/>
            <c:extLst>
              <c:ext xmlns:c15="http://schemas.microsoft.com/office/drawing/2012/chart" uri="{CE6537A1-D6FC-4f65-9D91-7224C49458BB}">
                <c15:showLeaderLines val="0"/>
              </c:ext>
            </c:extLst>
          </c:dLbls>
          <c:cat>
            <c:numRef>
              <c:f>[6]REPORTES!$B$22:$B$33</c:f>
              <c:numCache>
                <c:formatCode>General</c:formatCode>
                <c:ptCount val="12"/>
              </c:numCache>
            </c:numRef>
          </c:cat>
          <c:val>
            <c:numRef>
              <c:f>'META No. 2'!$D$27:$D$38</c:f>
              <c:numCache>
                <c:formatCode>#,##0.00</c:formatCode>
                <c:ptCount val="12"/>
                <c:pt idx="0" formatCode="0.00">
                  <c:v>0.1618</c:v>
                </c:pt>
              </c:numCache>
            </c:numRef>
          </c:val>
          <c:extLst>
            <c:ext xmlns:c16="http://schemas.microsoft.com/office/drawing/2014/chart" uri="{C3380CC4-5D6E-409C-BE32-E72D297353CC}">
              <c16:uniqueId val="{00000000-08EF-482D-B812-5AC09D0E1BA9}"/>
            </c:ext>
          </c:extLst>
        </c:ser>
        <c:ser>
          <c:idx val="1"/>
          <c:order val="1"/>
          <c:tx>
            <c:strRef>
              <c:f>'META No. 2'!$C$26</c:f>
              <c:strCache>
                <c:ptCount val="1"/>
                <c:pt idx="0">
                  <c:v>Magnitud programada mensual</c:v>
                </c:pt>
              </c:strCache>
            </c:strRef>
          </c:tx>
          <c:spPr>
            <a:solidFill>
              <a:srgbClr val="FF420E"/>
            </a:solidFill>
            <a:ln w="25560">
              <a:noFill/>
            </a:ln>
          </c:spPr>
          <c:invertIfNegative val="0"/>
          <c:dLbls>
            <c:spPr>
              <a:noFill/>
              <a:ln>
                <a:noFill/>
              </a:ln>
              <a:effectLst/>
            </c:spPr>
            <c:txPr>
              <a:bodyPr/>
              <a:lstStyle/>
              <a:p>
                <a:pPr>
                  <a:defRPr sz="1100" b="0" strike="noStrike" spc="-1">
                    <a:solidFill>
                      <a:srgbClr val="000000"/>
                    </a:solidFill>
                    <a:latin typeface="Arial1"/>
                    <a:ea typeface="Arial1"/>
                  </a:defRPr>
                </a:pPr>
                <a:endParaRPr lang="en-US"/>
              </a:p>
            </c:txPr>
            <c:dLblPos val="outEnd"/>
            <c:showLegendKey val="0"/>
            <c:showVal val="0"/>
            <c:showCatName val="0"/>
            <c:showSerName val="0"/>
            <c:showPercent val="0"/>
            <c:showBubbleSize val="1"/>
            <c:separator>; </c:separator>
            <c:showLeaderLines val="0"/>
            <c:extLst>
              <c:ext xmlns:c15="http://schemas.microsoft.com/office/drawing/2012/chart" uri="{CE6537A1-D6FC-4f65-9D91-7224C49458BB}">
                <c15:showLeaderLines val="0"/>
              </c:ext>
            </c:extLst>
          </c:dLbls>
          <c:cat>
            <c:numRef>
              <c:f>[6]REPORTES!$B$22:$B$33</c:f>
              <c:numCache>
                <c:formatCode>General</c:formatCode>
                <c:ptCount val="12"/>
              </c:numCache>
            </c:numRef>
          </c:cat>
          <c:val>
            <c:numRef>
              <c:f>'META No. 2'!$C$27:$C$38</c:f>
              <c:numCache>
                <c:formatCode>#,##0.00</c:formatCode>
                <c:ptCount val="12"/>
                <c:pt idx="0">
                  <c:v>0.1618</c:v>
                </c:pt>
                <c:pt idx="1">
                  <c:v>0.1618</c:v>
                </c:pt>
                <c:pt idx="2">
                  <c:v>0.1618</c:v>
                </c:pt>
                <c:pt idx="3">
                  <c:v>0.1618</c:v>
                </c:pt>
                <c:pt idx="4">
                  <c:v>0.35289999999999999</c:v>
                </c:pt>
                <c:pt idx="5">
                  <c:v>0</c:v>
                </c:pt>
                <c:pt idx="6">
                  <c:v>0</c:v>
                </c:pt>
                <c:pt idx="7">
                  <c:v>0</c:v>
                </c:pt>
                <c:pt idx="8">
                  <c:v>0</c:v>
                </c:pt>
                <c:pt idx="9">
                  <c:v>0</c:v>
                </c:pt>
                <c:pt idx="10">
                  <c:v>0</c:v>
                </c:pt>
                <c:pt idx="11">
                  <c:v>0</c:v>
                </c:pt>
              </c:numCache>
            </c:numRef>
          </c:val>
          <c:extLst>
            <c:ext xmlns:c16="http://schemas.microsoft.com/office/drawing/2014/chart" uri="{C3380CC4-5D6E-409C-BE32-E72D297353CC}">
              <c16:uniqueId val="{00000001-08EF-482D-B812-5AC09D0E1BA9}"/>
            </c:ext>
          </c:extLst>
        </c:ser>
        <c:dLbls>
          <c:showLegendKey val="0"/>
          <c:showVal val="0"/>
          <c:showCatName val="0"/>
          <c:showSerName val="0"/>
          <c:showPercent val="0"/>
          <c:showBubbleSize val="0"/>
        </c:dLbls>
        <c:gapWidth val="150"/>
        <c:axId val="82608259"/>
        <c:axId val="97098173"/>
      </c:barChart>
      <c:lineChart>
        <c:grouping val="standard"/>
        <c:varyColors val="0"/>
        <c:ser>
          <c:idx val="2"/>
          <c:order val="2"/>
          <c:tx>
            <c:strRef>
              <c:f>'META No. 2'!$H$26</c:f>
              <c:strCache>
                <c:ptCount val="1"/>
                <c:pt idx="0">
                  <c:v>% Avance acumulado</c:v>
                </c:pt>
              </c:strCache>
            </c:strRef>
          </c:tx>
          <c:spPr>
            <a:ln w="38160">
              <a:solidFill>
                <a:srgbClr val="FFD320"/>
              </a:solidFill>
              <a:round/>
            </a:ln>
          </c:spPr>
          <c:marker>
            <c:symbol val="none"/>
          </c:marker>
          <c:dLbls>
            <c:spPr>
              <a:noFill/>
              <a:ln>
                <a:noFill/>
              </a:ln>
              <a:effectLst/>
            </c:spPr>
            <c:txPr>
              <a:bodyPr/>
              <a:lstStyle/>
              <a:p>
                <a:pPr>
                  <a:defRPr sz="1100" b="0" strike="noStrike" spc="-1">
                    <a:solidFill>
                      <a:srgbClr val="000000"/>
                    </a:solidFill>
                    <a:latin typeface="Arial1"/>
                    <a:ea typeface="Arial1"/>
                  </a:defRPr>
                </a:pPr>
                <a:endParaRPr lang="en-US"/>
              </a:p>
            </c:txPr>
            <c:dLblPos val="r"/>
            <c:showLegendKey val="0"/>
            <c:showVal val="0"/>
            <c:showCatName val="0"/>
            <c:showSerName val="0"/>
            <c:showPercent val="0"/>
            <c:showBubbleSize val="1"/>
            <c:separator>; </c:separator>
            <c:showLeaderLines val="0"/>
            <c:extLst>
              <c:ext xmlns:c15="http://schemas.microsoft.com/office/drawing/2012/chart" uri="{CE6537A1-D6FC-4f65-9D91-7224C49458BB}">
                <c15:showLeaderLines val="0"/>
              </c:ext>
            </c:extLst>
          </c:dLbls>
          <c:cat>
            <c:numRef>
              <c:f>[6]REPORTES!$B$22:$B$33</c:f>
              <c:numCache>
                <c:formatCode>General</c:formatCode>
                <c:ptCount val="12"/>
              </c:numCache>
            </c:numRef>
          </c:cat>
          <c:val>
            <c:numRef>
              <c:f>'META No. 2'!$H$27:$H$38</c:f>
              <c:numCache>
                <c:formatCode>0.00%</c:formatCode>
                <c:ptCount val="12"/>
                <c:pt idx="0">
                  <c:v>0.1618</c:v>
                </c:pt>
                <c:pt idx="1">
                  <c:v>0</c:v>
                </c:pt>
                <c:pt idx="2">
                  <c:v>0</c:v>
                </c:pt>
                <c:pt idx="3">
                  <c:v>0</c:v>
                </c:pt>
                <c:pt idx="4">
                  <c:v>0</c:v>
                </c:pt>
                <c:pt idx="5">
                  <c:v>0</c:v>
                </c:pt>
                <c:pt idx="6">
                  <c:v>0</c:v>
                </c:pt>
                <c:pt idx="7">
                  <c:v>0</c:v>
                </c:pt>
                <c:pt idx="8">
                  <c:v>0</c:v>
                </c:pt>
                <c:pt idx="9">
                  <c:v>0</c:v>
                </c:pt>
                <c:pt idx="10">
                  <c:v>0</c:v>
                </c:pt>
                <c:pt idx="11">
                  <c:v>0</c:v>
                </c:pt>
              </c:numCache>
            </c:numRef>
          </c:val>
          <c:smooth val="0"/>
          <c:extLst>
            <c:ext xmlns:c16="http://schemas.microsoft.com/office/drawing/2014/chart" uri="{C3380CC4-5D6E-409C-BE32-E72D297353CC}">
              <c16:uniqueId val="{00000002-08EF-482D-B812-5AC09D0E1BA9}"/>
            </c:ext>
          </c:extLst>
        </c:ser>
        <c:dLbls>
          <c:showLegendKey val="0"/>
          <c:showVal val="0"/>
          <c:showCatName val="0"/>
          <c:showSerName val="0"/>
          <c:showPercent val="0"/>
          <c:showBubbleSize val="0"/>
        </c:dLbls>
        <c:hiLowLines>
          <c:spPr>
            <a:ln>
              <a:noFill/>
            </a:ln>
          </c:spPr>
        </c:hiLowLines>
        <c:marker val="1"/>
        <c:smooth val="0"/>
        <c:axId val="45104181"/>
        <c:axId val="20624789"/>
      </c:lineChart>
      <c:catAx>
        <c:axId val="82608259"/>
        <c:scaling>
          <c:orientation val="minMax"/>
        </c:scaling>
        <c:delete val="0"/>
        <c:axPos val="b"/>
        <c:numFmt formatCode="General" sourceLinked="1"/>
        <c:majorTickMark val="none"/>
        <c:minorTickMark val="none"/>
        <c:tickLblPos val="low"/>
        <c:spPr>
          <a:ln w="12600">
            <a:solidFill>
              <a:srgbClr val="B3B3B3"/>
            </a:solidFill>
            <a:round/>
          </a:ln>
        </c:spPr>
        <c:txPr>
          <a:bodyPr rot="-5400000"/>
          <a:lstStyle/>
          <a:p>
            <a:pPr>
              <a:defRPr sz="800" b="0" strike="noStrike" spc="-1">
                <a:solidFill>
                  <a:srgbClr val="000000"/>
                </a:solidFill>
                <a:latin typeface="Arial"/>
                <a:ea typeface="Calibri"/>
              </a:defRPr>
            </a:pPr>
            <a:endParaRPr lang="en-US"/>
          </a:p>
        </c:txPr>
        <c:crossAx val="97098173"/>
        <c:crosses val="autoZero"/>
        <c:auto val="1"/>
        <c:lblAlgn val="ctr"/>
        <c:lblOffset val="100"/>
        <c:noMultiLvlLbl val="0"/>
      </c:catAx>
      <c:valAx>
        <c:axId val="97098173"/>
        <c:scaling>
          <c:orientation val="minMax"/>
          <c:max val="1"/>
          <c:min val="0"/>
        </c:scaling>
        <c:delete val="0"/>
        <c:axPos val="l"/>
        <c:majorGridlines>
          <c:spPr>
            <a:ln w="12600">
              <a:solidFill>
                <a:srgbClr val="B3B3B3"/>
              </a:solidFill>
              <a:round/>
            </a:ln>
          </c:spPr>
        </c:majorGridlines>
        <c:numFmt formatCode="#,##0.00" sourceLinked="0"/>
        <c:majorTickMark val="none"/>
        <c:minorTickMark val="none"/>
        <c:tickLblPos val="nextTo"/>
        <c:spPr>
          <a:ln w="12600">
            <a:solidFill>
              <a:srgbClr val="B3B3B3"/>
            </a:solidFill>
            <a:round/>
          </a:ln>
        </c:spPr>
        <c:txPr>
          <a:bodyPr/>
          <a:lstStyle/>
          <a:p>
            <a:pPr>
              <a:defRPr sz="1000" b="0" strike="noStrike" spc="-1">
                <a:solidFill>
                  <a:srgbClr val="000000"/>
                </a:solidFill>
                <a:latin typeface="Calibri"/>
                <a:ea typeface="Calibri"/>
              </a:defRPr>
            </a:pPr>
            <a:endParaRPr lang="en-US"/>
          </a:p>
        </c:txPr>
        <c:crossAx val="82608259"/>
        <c:crosses val="autoZero"/>
        <c:crossBetween val="between"/>
        <c:majorUnit val="0.5"/>
      </c:valAx>
      <c:catAx>
        <c:axId val="45104181"/>
        <c:scaling>
          <c:orientation val="minMax"/>
        </c:scaling>
        <c:delete val="1"/>
        <c:axPos val="b"/>
        <c:numFmt formatCode="General" sourceLinked="1"/>
        <c:majorTickMark val="out"/>
        <c:minorTickMark val="none"/>
        <c:tickLblPos val="nextTo"/>
        <c:crossAx val="20624789"/>
        <c:crosses val="autoZero"/>
        <c:auto val="1"/>
        <c:lblAlgn val="ctr"/>
        <c:lblOffset val="100"/>
        <c:noMultiLvlLbl val="0"/>
      </c:catAx>
      <c:valAx>
        <c:axId val="20624789"/>
        <c:scaling>
          <c:orientation val="minMax"/>
          <c:max val="1"/>
        </c:scaling>
        <c:delete val="0"/>
        <c:axPos val="r"/>
        <c:numFmt formatCode="0.00%" sourceLinked="0"/>
        <c:majorTickMark val="out"/>
        <c:minorTickMark val="none"/>
        <c:tickLblPos val="nextTo"/>
        <c:spPr>
          <a:ln w="9360">
            <a:solidFill>
              <a:srgbClr val="878787"/>
            </a:solidFill>
            <a:round/>
          </a:ln>
        </c:spPr>
        <c:txPr>
          <a:bodyPr/>
          <a:lstStyle/>
          <a:p>
            <a:pPr>
              <a:defRPr sz="1100" b="0" strike="noStrike" spc="-1">
                <a:solidFill>
                  <a:srgbClr val="000000"/>
                </a:solidFill>
                <a:latin typeface="Arial1"/>
                <a:ea typeface="Arial1"/>
              </a:defRPr>
            </a:pPr>
            <a:endParaRPr lang="en-US"/>
          </a:p>
        </c:txPr>
        <c:crossAx val="45104181"/>
        <c:crosses val="max"/>
        <c:crossBetween val="between"/>
        <c:majorUnit val="0.25"/>
      </c:valAx>
      <c:spPr>
        <a:noFill/>
        <a:ln w="12600">
          <a:solidFill>
            <a:srgbClr val="B3B3B3"/>
          </a:solidFill>
          <a:round/>
        </a:ln>
      </c:spPr>
    </c:plotArea>
    <c:legend>
      <c:legendPos val="r"/>
      <c:layout/>
      <c:overlay val="0"/>
      <c:spPr>
        <a:noFill/>
        <a:ln w="25560">
          <a:noFill/>
        </a:ln>
      </c:spPr>
      <c:txPr>
        <a:bodyPr/>
        <a:lstStyle/>
        <a:p>
          <a:pPr>
            <a:defRPr sz="775" b="0" strike="noStrike" spc="-1">
              <a:solidFill>
                <a:srgbClr val="000000"/>
              </a:solidFill>
              <a:latin typeface="Calibri"/>
              <a:ea typeface="Calibri"/>
            </a:defRPr>
          </a:pPr>
          <a:endParaRPr lang="en-US"/>
        </a:p>
      </c:txPr>
    </c:legend>
    <c:plotVisOnly val="0"/>
    <c:dispBlanksAs val="gap"/>
    <c:showDLblsOverMax val="1"/>
  </c:chart>
  <c:spPr>
    <a:solidFill>
      <a:srgbClr val="FFFFFF"/>
    </a:solidFill>
    <a:ln w="9360">
      <a:noFill/>
    </a:ln>
  </c:sp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c:style val="2"/>
  <c:chart>
    <c:autoTitleDeleted val="1"/>
    <c:plotArea>
      <c:layout/>
      <c:barChart>
        <c:barDir val="col"/>
        <c:grouping val="clustered"/>
        <c:varyColors val="0"/>
        <c:ser>
          <c:idx val="0"/>
          <c:order val="0"/>
          <c:tx>
            <c:strRef>
              <c:f>'META No. 3'!$D$26:$D$26</c:f>
              <c:strCache>
                <c:ptCount val="1"/>
                <c:pt idx="0">
                  <c:v>Magnitud ejecutada mensual</c:v>
                </c:pt>
              </c:strCache>
            </c:strRef>
          </c:tx>
          <c:spPr>
            <a:solidFill>
              <a:srgbClr val="004586"/>
            </a:solidFill>
            <a:ln w="25560">
              <a:noFill/>
            </a:ln>
          </c:spPr>
          <c:invertIfNegative val="0"/>
          <c:dLbls>
            <c:spPr>
              <a:noFill/>
              <a:ln>
                <a:noFill/>
              </a:ln>
              <a:effectLst/>
            </c:spPr>
            <c:txPr>
              <a:bodyPr/>
              <a:lstStyle/>
              <a:p>
                <a:pPr>
                  <a:defRPr sz="1100" b="0" strike="noStrike" spc="-1">
                    <a:solidFill>
                      <a:srgbClr val="000000"/>
                    </a:solidFill>
                    <a:latin typeface="Arial1"/>
                    <a:ea typeface="Arial1"/>
                  </a:defRPr>
                </a:pPr>
                <a:endParaRPr lang="en-US"/>
              </a:p>
            </c:txPr>
            <c:dLblPos val="outEnd"/>
            <c:showLegendKey val="0"/>
            <c:showVal val="0"/>
            <c:showCatName val="0"/>
            <c:showSerName val="0"/>
            <c:showPercent val="0"/>
            <c:showBubbleSize val="1"/>
            <c:separator>; </c:separator>
            <c:showLeaderLines val="0"/>
            <c:extLst>
              <c:ext xmlns:c15="http://schemas.microsoft.com/office/drawing/2012/chart" uri="{CE6537A1-D6FC-4f65-9D91-7224C49458BB}">
                <c15:showLeaderLines val="0"/>
              </c:ext>
            </c:extLst>
          </c:dLbls>
          <c:cat>
            <c:numRef>
              <c:f>[6]REPORTES!$B$22:$B$33</c:f>
              <c:numCache>
                <c:formatCode>General</c:formatCode>
                <c:ptCount val="12"/>
              </c:numCache>
            </c:numRef>
          </c:cat>
          <c:val>
            <c:numRef>
              <c:f>'META No. 3'!$D$27:$D$38</c:f>
              <c:numCache>
                <c:formatCode>0.00</c:formatCode>
                <c:ptCount val="12"/>
                <c:pt idx="0">
                  <c:v>0.25</c:v>
                </c:pt>
              </c:numCache>
            </c:numRef>
          </c:val>
          <c:extLst>
            <c:ext xmlns:c16="http://schemas.microsoft.com/office/drawing/2014/chart" uri="{C3380CC4-5D6E-409C-BE32-E72D297353CC}">
              <c16:uniqueId val="{00000000-B460-46AC-86E6-070CEF2A627F}"/>
            </c:ext>
          </c:extLst>
        </c:ser>
        <c:ser>
          <c:idx val="1"/>
          <c:order val="1"/>
          <c:tx>
            <c:strRef>
              <c:f>'META No. 3'!$C$26:$C$26</c:f>
              <c:strCache>
                <c:ptCount val="1"/>
                <c:pt idx="0">
                  <c:v>Magnitud programada mensual</c:v>
                </c:pt>
              </c:strCache>
            </c:strRef>
          </c:tx>
          <c:spPr>
            <a:solidFill>
              <a:srgbClr val="FF420E"/>
            </a:solidFill>
            <a:ln w="25560">
              <a:noFill/>
            </a:ln>
          </c:spPr>
          <c:invertIfNegative val="0"/>
          <c:dLbls>
            <c:spPr>
              <a:noFill/>
              <a:ln>
                <a:noFill/>
              </a:ln>
              <a:effectLst/>
            </c:spPr>
            <c:txPr>
              <a:bodyPr/>
              <a:lstStyle/>
              <a:p>
                <a:pPr>
                  <a:defRPr sz="1100" b="0" strike="noStrike" spc="-1">
                    <a:solidFill>
                      <a:srgbClr val="000000"/>
                    </a:solidFill>
                    <a:latin typeface="Arial1"/>
                    <a:ea typeface="Arial1"/>
                  </a:defRPr>
                </a:pPr>
                <a:endParaRPr lang="en-US"/>
              </a:p>
            </c:txPr>
            <c:dLblPos val="outEnd"/>
            <c:showLegendKey val="0"/>
            <c:showVal val="0"/>
            <c:showCatName val="0"/>
            <c:showSerName val="0"/>
            <c:showPercent val="0"/>
            <c:showBubbleSize val="1"/>
            <c:separator>; </c:separator>
            <c:showLeaderLines val="0"/>
            <c:extLst>
              <c:ext xmlns:c15="http://schemas.microsoft.com/office/drawing/2012/chart" uri="{CE6537A1-D6FC-4f65-9D91-7224C49458BB}">
                <c15:showLeaderLines val="0"/>
              </c:ext>
            </c:extLst>
          </c:dLbls>
          <c:cat>
            <c:numRef>
              <c:f>[6]REPORTES!$B$22:$B$33</c:f>
              <c:numCache>
                <c:formatCode>General</c:formatCode>
                <c:ptCount val="12"/>
              </c:numCache>
            </c:numRef>
          </c:cat>
          <c:val>
            <c:numRef>
              <c:f>'META No. 3'!$C$27:$C$38</c:f>
              <c:numCache>
                <c:formatCode>0.00</c:formatCode>
                <c:ptCount val="12"/>
                <c:pt idx="0">
                  <c:v>0.25</c:v>
                </c:pt>
                <c:pt idx="1">
                  <c:v>0.21879999999999999</c:v>
                </c:pt>
                <c:pt idx="2">
                  <c:v>0.21879999999999999</c:v>
                </c:pt>
                <c:pt idx="3">
                  <c:v>0.1875</c:v>
                </c:pt>
                <c:pt idx="4">
                  <c:v>0.125</c:v>
                </c:pt>
                <c:pt idx="5">
                  <c:v>0</c:v>
                </c:pt>
                <c:pt idx="6">
                  <c:v>0</c:v>
                </c:pt>
                <c:pt idx="7">
                  <c:v>0</c:v>
                </c:pt>
                <c:pt idx="8">
                  <c:v>0</c:v>
                </c:pt>
                <c:pt idx="9">
                  <c:v>0</c:v>
                </c:pt>
                <c:pt idx="10">
                  <c:v>0</c:v>
                </c:pt>
                <c:pt idx="11">
                  <c:v>0</c:v>
                </c:pt>
              </c:numCache>
            </c:numRef>
          </c:val>
          <c:extLst>
            <c:ext xmlns:c16="http://schemas.microsoft.com/office/drawing/2014/chart" uri="{C3380CC4-5D6E-409C-BE32-E72D297353CC}">
              <c16:uniqueId val="{00000001-B460-46AC-86E6-070CEF2A627F}"/>
            </c:ext>
          </c:extLst>
        </c:ser>
        <c:dLbls>
          <c:showLegendKey val="0"/>
          <c:showVal val="0"/>
          <c:showCatName val="0"/>
          <c:showSerName val="0"/>
          <c:showPercent val="0"/>
          <c:showBubbleSize val="0"/>
        </c:dLbls>
        <c:gapWidth val="150"/>
        <c:axId val="80528128"/>
        <c:axId val="82867796"/>
      </c:barChart>
      <c:lineChart>
        <c:grouping val="standard"/>
        <c:varyColors val="0"/>
        <c:ser>
          <c:idx val="2"/>
          <c:order val="2"/>
          <c:tx>
            <c:strRef>
              <c:f>'META No. 3'!$H$26:$H$26</c:f>
              <c:strCache>
                <c:ptCount val="1"/>
                <c:pt idx="0">
                  <c:v>% Avance acumulado</c:v>
                </c:pt>
              </c:strCache>
            </c:strRef>
          </c:tx>
          <c:spPr>
            <a:ln w="38160">
              <a:solidFill>
                <a:srgbClr val="FFD320"/>
              </a:solidFill>
              <a:round/>
            </a:ln>
          </c:spPr>
          <c:marker>
            <c:symbol val="none"/>
          </c:marker>
          <c:dLbls>
            <c:spPr>
              <a:noFill/>
              <a:ln>
                <a:noFill/>
              </a:ln>
              <a:effectLst/>
            </c:spPr>
            <c:txPr>
              <a:bodyPr/>
              <a:lstStyle/>
              <a:p>
                <a:pPr>
                  <a:defRPr sz="1100" b="0" strike="noStrike" spc="-1">
                    <a:solidFill>
                      <a:srgbClr val="000000"/>
                    </a:solidFill>
                    <a:latin typeface="Arial1"/>
                    <a:ea typeface="Arial1"/>
                  </a:defRPr>
                </a:pPr>
                <a:endParaRPr lang="en-US"/>
              </a:p>
            </c:txPr>
            <c:dLblPos val="r"/>
            <c:showLegendKey val="0"/>
            <c:showVal val="0"/>
            <c:showCatName val="0"/>
            <c:showSerName val="0"/>
            <c:showPercent val="0"/>
            <c:showBubbleSize val="1"/>
            <c:separator>; </c:separator>
            <c:showLeaderLines val="0"/>
            <c:extLst>
              <c:ext xmlns:c15="http://schemas.microsoft.com/office/drawing/2012/chart" uri="{CE6537A1-D6FC-4f65-9D91-7224C49458BB}">
                <c15:showLeaderLines val="0"/>
              </c:ext>
            </c:extLst>
          </c:dLbls>
          <c:cat>
            <c:numRef>
              <c:f>[6]REPORTES!$B$22:$B$33</c:f>
              <c:numCache>
                <c:formatCode>General</c:formatCode>
                <c:ptCount val="12"/>
              </c:numCache>
            </c:numRef>
          </c:cat>
          <c:val>
            <c:numRef>
              <c:f>'META No. 3'!$H$27:$H$38</c:f>
              <c:numCache>
                <c:formatCode>0.00%</c:formatCode>
                <c:ptCount val="12"/>
                <c:pt idx="0">
                  <c:v>0.25</c:v>
                </c:pt>
                <c:pt idx="1">
                  <c:v>0</c:v>
                </c:pt>
                <c:pt idx="2">
                  <c:v>0</c:v>
                </c:pt>
                <c:pt idx="3">
                  <c:v>0</c:v>
                </c:pt>
                <c:pt idx="4">
                  <c:v>0</c:v>
                </c:pt>
                <c:pt idx="5">
                  <c:v>0</c:v>
                </c:pt>
                <c:pt idx="6">
                  <c:v>0</c:v>
                </c:pt>
                <c:pt idx="7">
                  <c:v>0</c:v>
                </c:pt>
                <c:pt idx="8">
                  <c:v>0</c:v>
                </c:pt>
                <c:pt idx="9">
                  <c:v>0</c:v>
                </c:pt>
                <c:pt idx="10">
                  <c:v>0</c:v>
                </c:pt>
                <c:pt idx="11">
                  <c:v>0</c:v>
                </c:pt>
              </c:numCache>
            </c:numRef>
          </c:val>
          <c:smooth val="0"/>
          <c:extLst>
            <c:ext xmlns:c16="http://schemas.microsoft.com/office/drawing/2014/chart" uri="{C3380CC4-5D6E-409C-BE32-E72D297353CC}">
              <c16:uniqueId val="{00000002-B460-46AC-86E6-070CEF2A627F}"/>
            </c:ext>
          </c:extLst>
        </c:ser>
        <c:dLbls>
          <c:showLegendKey val="0"/>
          <c:showVal val="0"/>
          <c:showCatName val="0"/>
          <c:showSerName val="0"/>
          <c:showPercent val="0"/>
          <c:showBubbleSize val="0"/>
        </c:dLbls>
        <c:hiLowLines>
          <c:spPr>
            <a:ln>
              <a:noFill/>
            </a:ln>
          </c:spPr>
        </c:hiLowLines>
        <c:marker val="1"/>
        <c:smooth val="0"/>
        <c:axId val="30457123"/>
        <c:axId val="32914269"/>
      </c:lineChart>
      <c:catAx>
        <c:axId val="80528128"/>
        <c:scaling>
          <c:orientation val="minMax"/>
        </c:scaling>
        <c:delete val="0"/>
        <c:axPos val="b"/>
        <c:numFmt formatCode="General" sourceLinked="1"/>
        <c:majorTickMark val="none"/>
        <c:minorTickMark val="none"/>
        <c:tickLblPos val="low"/>
        <c:spPr>
          <a:ln w="12600">
            <a:solidFill>
              <a:srgbClr val="B3B3B3"/>
            </a:solidFill>
            <a:round/>
          </a:ln>
        </c:spPr>
        <c:txPr>
          <a:bodyPr rot="-5400000"/>
          <a:lstStyle/>
          <a:p>
            <a:pPr>
              <a:defRPr sz="800" b="0" strike="noStrike" spc="-1">
                <a:solidFill>
                  <a:srgbClr val="000000"/>
                </a:solidFill>
                <a:latin typeface="Arial"/>
                <a:ea typeface="Calibri"/>
              </a:defRPr>
            </a:pPr>
            <a:endParaRPr lang="en-US"/>
          </a:p>
        </c:txPr>
        <c:crossAx val="82867796"/>
        <c:crosses val="autoZero"/>
        <c:auto val="1"/>
        <c:lblAlgn val="ctr"/>
        <c:lblOffset val="100"/>
        <c:noMultiLvlLbl val="0"/>
      </c:catAx>
      <c:valAx>
        <c:axId val="82867796"/>
        <c:scaling>
          <c:orientation val="minMax"/>
          <c:max val="2"/>
          <c:min val="0"/>
        </c:scaling>
        <c:delete val="0"/>
        <c:axPos val="l"/>
        <c:majorGridlines>
          <c:spPr>
            <a:ln w="12600">
              <a:solidFill>
                <a:srgbClr val="B3B3B3"/>
              </a:solidFill>
              <a:round/>
            </a:ln>
          </c:spPr>
        </c:majorGridlines>
        <c:numFmt formatCode="#,##0" sourceLinked="0"/>
        <c:majorTickMark val="none"/>
        <c:minorTickMark val="none"/>
        <c:tickLblPos val="nextTo"/>
        <c:spPr>
          <a:ln w="12600">
            <a:solidFill>
              <a:srgbClr val="B3B3B3"/>
            </a:solidFill>
            <a:round/>
          </a:ln>
        </c:spPr>
        <c:txPr>
          <a:bodyPr/>
          <a:lstStyle/>
          <a:p>
            <a:pPr>
              <a:defRPr sz="1000" b="0" strike="noStrike" spc="-1">
                <a:solidFill>
                  <a:srgbClr val="000000"/>
                </a:solidFill>
                <a:latin typeface="Calibri"/>
                <a:ea typeface="Calibri"/>
              </a:defRPr>
            </a:pPr>
            <a:endParaRPr lang="en-US"/>
          </a:p>
        </c:txPr>
        <c:crossAx val="80528128"/>
        <c:crosses val="autoZero"/>
        <c:crossBetween val="between"/>
        <c:majorUnit val="1"/>
      </c:valAx>
      <c:catAx>
        <c:axId val="30457123"/>
        <c:scaling>
          <c:orientation val="minMax"/>
        </c:scaling>
        <c:delete val="1"/>
        <c:axPos val="b"/>
        <c:numFmt formatCode="General" sourceLinked="1"/>
        <c:majorTickMark val="out"/>
        <c:minorTickMark val="none"/>
        <c:tickLblPos val="nextTo"/>
        <c:crossAx val="32914269"/>
        <c:crosses val="autoZero"/>
        <c:auto val="1"/>
        <c:lblAlgn val="ctr"/>
        <c:lblOffset val="100"/>
        <c:noMultiLvlLbl val="0"/>
      </c:catAx>
      <c:valAx>
        <c:axId val="32914269"/>
        <c:scaling>
          <c:orientation val="minMax"/>
          <c:max val="1"/>
        </c:scaling>
        <c:delete val="0"/>
        <c:axPos val="r"/>
        <c:numFmt formatCode="0.00%" sourceLinked="0"/>
        <c:majorTickMark val="out"/>
        <c:minorTickMark val="none"/>
        <c:tickLblPos val="nextTo"/>
        <c:spPr>
          <a:ln w="9360">
            <a:solidFill>
              <a:srgbClr val="878787"/>
            </a:solidFill>
            <a:round/>
          </a:ln>
        </c:spPr>
        <c:txPr>
          <a:bodyPr/>
          <a:lstStyle/>
          <a:p>
            <a:pPr>
              <a:defRPr sz="1100" b="0" strike="noStrike" spc="-1">
                <a:solidFill>
                  <a:srgbClr val="000000"/>
                </a:solidFill>
                <a:latin typeface="Arial1"/>
                <a:ea typeface="Arial1"/>
              </a:defRPr>
            </a:pPr>
            <a:endParaRPr lang="en-US"/>
          </a:p>
        </c:txPr>
        <c:crossAx val="30457123"/>
        <c:crosses val="max"/>
        <c:crossBetween val="between"/>
        <c:majorUnit val="0.25"/>
      </c:valAx>
      <c:spPr>
        <a:noFill/>
        <a:ln w="12600">
          <a:solidFill>
            <a:srgbClr val="B3B3B3"/>
          </a:solidFill>
          <a:round/>
        </a:ln>
      </c:spPr>
    </c:plotArea>
    <c:legend>
      <c:legendPos val="r"/>
      <c:layout/>
      <c:overlay val="0"/>
      <c:spPr>
        <a:noFill/>
        <a:ln w="25560">
          <a:noFill/>
        </a:ln>
      </c:spPr>
      <c:txPr>
        <a:bodyPr/>
        <a:lstStyle/>
        <a:p>
          <a:pPr>
            <a:defRPr sz="775" b="0" strike="noStrike" spc="-1">
              <a:solidFill>
                <a:srgbClr val="000000"/>
              </a:solidFill>
              <a:latin typeface="Calibri"/>
              <a:ea typeface="Calibri"/>
            </a:defRPr>
          </a:pPr>
          <a:endParaRPr lang="en-US"/>
        </a:p>
      </c:txPr>
    </c:legend>
    <c:plotVisOnly val="0"/>
    <c:dispBlanksAs val="gap"/>
    <c:showDLblsOverMax val="1"/>
  </c:chart>
  <c:spPr>
    <a:solidFill>
      <a:srgbClr val="FFFFFF"/>
    </a:solidFill>
    <a:ln w="9360">
      <a:noFill/>
    </a:ln>
  </c:sp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c:style val="2"/>
  <c:chart>
    <c:autoTitleDeleted val="1"/>
    <c:plotArea>
      <c:layout/>
      <c:barChart>
        <c:barDir val="col"/>
        <c:grouping val="clustered"/>
        <c:varyColors val="0"/>
        <c:ser>
          <c:idx val="0"/>
          <c:order val="0"/>
          <c:tx>
            <c:strRef>
              <c:f>'META No. 4'!$D$26:$D$26</c:f>
              <c:strCache>
                <c:ptCount val="1"/>
                <c:pt idx="0">
                  <c:v>Magnitud ejecutada mensual</c:v>
                </c:pt>
              </c:strCache>
            </c:strRef>
          </c:tx>
          <c:spPr>
            <a:solidFill>
              <a:srgbClr val="004586"/>
            </a:solidFill>
            <a:ln w="25560">
              <a:noFill/>
            </a:ln>
          </c:spPr>
          <c:invertIfNegative val="0"/>
          <c:dLbls>
            <c:spPr>
              <a:noFill/>
              <a:ln>
                <a:noFill/>
              </a:ln>
              <a:effectLst/>
            </c:spPr>
            <c:txPr>
              <a:bodyPr/>
              <a:lstStyle/>
              <a:p>
                <a:pPr>
                  <a:defRPr sz="1100" b="0" strike="noStrike" spc="-1">
                    <a:solidFill>
                      <a:srgbClr val="000000"/>
                    </a:solidFill>
                    <a:latin typeface="Arial1"/>
                    <a:ea typeface="Arial1"/>
                  </a:defRPr>
                </a:pPr>
                <a:endParaRPr lang="en-US"/>
              </a:p>
            </c:txPr>
            <c:dLblPos val="outEnd"/>
            <c:showLegendKey val="0"/>
            <c:showVal val="0"/>
            <c:showCatName val="0"/>
            <c:showSerName val="0"/>
            <c:showPercent val="0"/>
            <c:showBubbleSize val="1"/>
            <c:separator>; </c:separator>
            <c:showLeaderLines val="0"/>
            <c:extLst>
              <c:ext xmlns:c15="http://schemas.microsoft.com/office/drawing/2012/chart" uri="{CE6537A1-D6FC-4f65-9D91-7224C49458BB}">
                <c15:showLeaderLines val="0"/>
              </c:ext>
            </c:extLst>
          </c:dLbls>
          <c:cat>
            <c:numRef>
              <c:f>[6]REPORTES!$B$22:$B$33</c:f>
              <c:numCache>
                <c:formatCode>General</c:formatCode>
                <c:ptCount val="12"/>
              </c:numCache>
            </c:numRef>
          </c:cat>
          <c:val>
            <c:numRef>
              <c:f>'META No. 4'!$D$27:$D$38</c:f>
              <c:numCache>
                <c:formatCode>0.00</c:formatCode>
                <c:ptCount val="12"/>
                <c:pt idx="0">
                  <c:v>0.35289999999999999</c:v>
                </c:pt>
              </c:numCache>
            </c:numRef>
          </c:val>
          <c:extLst>
            <c:ext xmlns:c16="http://schemas.microsoft.com/office/drawing/2014/chart" uri="{C3380CC4-5D6E-409C-BE32-E72D297353CC}">
              <c16:uniqueId val="{00000000-777D-416E-8FF3-7EC5D2F068D3}"/>
            </c:ext>
          </c:extLst>
        </c:ser>
        <c:ser>
          <c:idx val="1"/>
          <c:order val="1"/>
          <c:tx>
            <c:strRef>
              <c:f>'META No. 4'!$C$26:$C$26</c:f>
              <c:strCache>
                <c:ptCount val="1"/>
                <c:pt idx="0">
                  <c:v>Magnitud programada mensual</c:v>
                </c:pt>
              </c:strCache>
            </c:strRef>
          </c:tx>
          <c:spPr>
            <a:solidFill>
              <a:srgbClr val="FF420E"/>
            </a:solidFill>
            <a:ln w="25560">
              <a:noFill/>
            </a:ln>
          </c:spPr>
          <c:invertIfNegative val="0"/>
          <c:dLbls>
            <c:spPr>
              <a:noFill/>
              <a:ln>
                <a:noFill/>
              </a:ln>
              <a:effectLst/>
            </c:spPr>
            <c:txPr>
              <a:bodyPr/>
              <a:lstStyle/>
              <a:p>
                <a:pPr>
                  <a:defRPr sz="1100" b="0" strike="noStrike" spc="-1">
                    <a:solidFill>
                      <a:srgbClr val="000000"/>
                    </a:solidFill>
                    <a:latin typeface="Arial1"/>
                    <a:ea typeface="Arial1"/>
                  </a:defRPr>
                </a:pPr>
                <a:endParaRPr lang="en-US"/>
              </a:p>
            </c:txPr>
            <c:dLblPos val="outEnd"/>
            <c:showLegendKey val="0"/>
            <c:showVal val="0"/>
            <c:showCatName val="0"/>
            <c:showSerName val="0"/>
            <c:showPercent val="0"/>
            <c:showBubbleSize val="1"/>
            <c:separator>; </c:separator>
            <c:showLeaderLines val="0"/>
            <c:extLst>
              <c:ext xmlns:c15="http://schemas.microsoft.com/office/drawing/2012/chart" uri="{CE6537A1-D6FC-4f65-9D91-7224C49458BB}">
                <c15:showLeaderLines val="0"/>
              </c:ext>
            </c:extLst>
          </c:dLbls>
          <c:cat>
            <c:numRef>
              <c:f>[6]REPORTES!$B$22:$B$33</c:f>
              <c:numCache>
                <c:formatCode>General</c:formatCode>
                <c:ptCount val="12"/>
              </c:numCache>
            </c:numRef>
          </c:cat>
          <c:val>
            <c:numRef>
              <c:f>'META No. 4'!$C$27:$C$38</c:f>
              <c:numCache>
                <c:formatCode>0.00</c:formatCode>
                <c:ptCount val="12"/>
                <c:pt idx="0">
                  <c:v>0.35289999999999999</c:v>
                </c:pt>
                <c:pt idx="1">
                  <c:v>0.20880000000000001</c:v>
                </c:pt>
                <c:pt idx="2">
                  <c:v>0.20880000000000001</c:v>
                </c:pt>
                <c:pt idx="3">
                  <c:v>0.18529999999999999</c:v>
                </c:pt>
                <c:pt idx="4">
                  <c:v>4.41E-2</c:v>
                </c:pt>
                <c:pt idx="5">
                  <c:v>0</c:v>
                </c:pt>
                <c:pt idx="6">
                  <c:v>0</c:v>
                </c:pt>
                <c:pt idx="7">
                  <c:v>0</c:v>
                </c:pt>
                <c:pt idx="8">
                  <c:v>0</c:v>
                </c:pt>
                <c:pt idx="9">
                  <c:v>0</c:v>
                </c:pt>
                <c:pt idx="10">
                  <c:v>0</c:v>
                </c:pt>
                <c:pt idx="11">
                  <c:v>0</c:v>
                </c:pt>
              </c:numCache>
            </c:numRef>
          </c:val>
          <c:extLst>
            <c:ext xmlns:c16="http://schemas.microsoft.com/office/drawing/2014/chart" uri="{C3380CC4-5D6E-409C-BE32-E72D297353CC}">
              <c16:uniqueId val="{00000001-777D-416E-8FF3-7EC5D2F068D3}"/>
            </c:ext>
          </c:extLst>
        </c:ser>
        <c:dLbls>
          <c:showLegendKey val="0"/>
          <c:showVal val="0"/>
          <c:showCatName val="0"/>
          <c:showSerName val="0"/>
          <c:showPercent val="0"/>
          <c:showBubbleSize val="0"/>
        </c:dLbls>
        <c:gapWidth val="150"/>
        <c:axId val="99021013"/>
        <c:axId val="33987115"/>
      </c:barChart>
      <c:lineChart>
        <c:grouping val="standard"/>
        <c:varyColors val="0"/>
        <c:ser>
          <c:idx val="2"/>
          <c:order val="2"/>
          <c:tx>
            <c:strRef>
              <c:f>'META No. 4'!$H$26:$H$26</c:f>
              <c:strCache>
                <c:ptCount val="1"/>
                <c:pt idx="0">
                  <c:v>% Avance acumulado</c:v>
                </c:pt>
              </c:strCache>
            </c:strRef>
          </c:tx>
          <c:spPr>
            <a:ln w="38160">
              <a:solidFill>
                <a:srgbClr val="FFD320"/>
              </a:solidFill>
              <a:round/>
            </a:ln>
          </c:spPr>
          <c:marker>
            <c:symbol val="none"/>
          </c:marker>
          <c:dLbls>
            <c:spPr>
              <a:noFill/>
              <a:ln>
                <a:noFill/>
              </a:ln>
              <a:effectLst/>
            </c:spPr>
            <c:txPr>
              <a:bodyPr/>
              <a:lstStyle/>
              <a:p>
                <a:pPr>
                  <a:defRPr sz="1100" b="0" strike="noStrike" spc="-1">
                    <a:solidFill>
                      <a:srgbClr val="000000"/>
                    </a:solidFill>
                    <a:latin typeface="Arial1"/>
                    <a:ea typeface="Arial1"/>
                  </a:defRPr>
                </a:pPr>
                <a:endParaRPr lang="en-US"/>
              </a:p>
            </c:txPr>
            <c:dLblPos val="r"/>
            <c:showLegendKey val="0"/>
            <c:showVal val="0"/>
            <c:showCatName val="0"/>
            <c:showSerName val="0"/>
            <c:showPercent val="0"/>
            <c:showBubbleSize val="1"/>
            <c:separator>; </c:separator>
            <c:showLeaderLines val="0"/>
            <c:extLst>
              <c:ext xmlns:c15="http://schemas.microsoft.com/office/drawing/2012/chart" uri="{CE6537A1-D6FC-4f65-9D91-7224C49458BB}">
                <c15:showLeaderLines val="0"/>
              </c:ext>
            </c:extLst>
          </c:dLbls>
          <c:cat>
            <c:numRef>
              <c:f>[6]REPORTES!$B$22:$B$33</c:f>
              <c:numCache>
                <c:formatCode>General</c:formatCode>
                <c:ptCount val="12"/>
              </c:numCache>
            </c:numRef>
          </c:cat>
          <c:val>
            <c:numRef>
              <c:f>'META No. 4'!$H$27:$H$38</c:f>
              <c:numCache>
                <c:formatCode>0.00%</c:formatCode>
                <c:ptCount val="12"/>
                <c:pt idx="0">
                  <c:v>0.35289999999999999</c:v>
                </c:pt>
                <c:pt idx="1">
                  <c:v>0</c:v>
                </c:pt>
                <c:pt idx="2">
                  <c:v>0</c:v>
                </c:pt>
                <c:pt idx="3">
                  <c:v>0</c:v>
                </c:pt>
                <c:pt idx="4">
                  <c:v>0</c:v>
                </c:pt>
                <c:pt idx="5">
                  <c:v>0</c:v>
                </c:pt>
                <c:pt idx="6">
                  <c:v>0</c:v>
                </c:pt>
                <c:pt idx="7">
                  <c:v>0</c:v>
                </c:pt>
                <c:pt idx="8">
                  <c:v>0</c:v>
                </c:pt>
                <c:pt idx="9">
                  <c:v>0</c:v>
                </c:pt>
                <c:pt idx="10">
                  <c:v>0</c:v>
                </c:pt>
                <c:pt idx="11">
                  <c:v>0</c:v>
                </c:pt>
              </c:numCache>
            </c:numRef>
          </c:val>
          <c:smooth val="0"/>
          <c:extLst>
            <c:ext xmlns:c16="http://schemas.microsoft.com/office/drawing/2014/chart" uri="{C3380CC4-5D6E-409C-BE32-E72D297353CC}">
              <c16:uniqueId val="{00000002-777D-416E-8FF3-7EC5D2F068D3}"/>
            </c:ext>
          </c:extLst>
        </c:ser>
        <c:dLbls>
          <c:showLegendKey val="0"/>
          <c:showVal val="0"/>
          <c:showCatName val="0"/>
          <c:showSerName val="0"/>
          <c:showPercent val="0"/>
          <c:showBubbleSize val="0"/>
        </c:dLbls>
        <c:hiLowLines>
          <c:spPr>
            <a:ln>
              <a:noFill/>
            </a:ln>
          </c:spPr>
        </c:hiLowLines>
        <c:marker val="1"/>
        <c:smooth val="0"/>
        <c:axId val="85893620"/>
        <c:axId val="83632248"/>
      </c:lineChart>
      <c:catAx>
        <c:axId val="99021013"/>
        <c:scaling>
          <c:orientation val="minMax"/>
        </c:scaling>
        <c:delete val="0"/>
        <c:axPos val="b"/>
        <c:numFmt formatCode="General" sourceLinked="1"/>
        <c:majorTickMark val="none"/>
        <c:minorTickMark val="none"/>
        <c:tickLblPos val="low"/>
        <c:spPr>
          <a:ln w="12600">
            <a:solidFill>
              <a:srgbClr val="B3B3B3"/>
            </a:solidFill>
            <a:round/>
          </a:ln>
        </c:spPr>
        <c:txPr>
          <a:bodyPr rot="-5400000"/>
          <a:lstStyle/>
          <a:p>
            <a:pPr>
              <a:defRPr sz="800" b="0" strike="noStrike" spc="-1">
                <a:solidFill>
                  <a:srgbClr val="000000"/>
                </a:solidFill>
                <a:latin typeface="Arial"/>
                <a:ea typeface="Calibri"/>
              </a:defRPr>
            </a:pPr>
            <a:endParaRPr lang="en-US"/>
          </a:p>
        </c:txPr>
        <c:crossAx val="33987115"/>
        <c:crosses val="autoZero"/>
        <c:auto val="1"/>
        <c:lblAlgn val="ctr"/>
        <c:lblOffset val="100"/>
        <c:noMultiLvlLbl val="0"/>
      </c:catAx>
      <c:valAx>
        <c:axId val="33987115"/>
        <c:scaling>
          <c:orientation val="minMax"/>
          <c:max val="1"/>
          <c:min val="0"/>
        </c:scaling>
        <c:delete val="0"/>
        <c:axPos val="l"/>
        <c:majorGridlines>
          <c:spPr>
            <a:ln w="12600">
              <a:solidFill>
                <a:srgbClr val="B3B3B3"/>
              </a:solidFill>
              <a:round/>
            </a:ln>
          </c:spPr>
        </c:majorGridlines>
        <c:numFmt formatCode="#,##0" sourceLinked="0"/>
        <c:majorTickMark val="none"/>
        <c:minorTickMark val="none"/>
        <c:tickLblPos val="nextTo"/>
        <c:spPr>
          <a:ln w="12600">
            <a:solidFill>
              <a:srgbClr val="B3B3B3"/>
            </a:solidFill>
            <a:round/>
          </a:ln>
        </c:spPr>
        <c:txPr>
          <a:bodyPr/>
          <a:lstStyle/>
          <a:p>
            <a:pPr>
              <a:defRPr sz="1000" b="0" strike="noStrike" spc="-1">
                <a:solidFill>
                  <a:srgbClr val="000000"/>
                </a:solidFill>
                <a:latin typeface="Calibri"/>
                <a:ea typeface="Calibri"/>
              </a:defRPr>
            </a:pPr>
            <a:endParaRPr lang="en-US"/>
          </a:p>
        </c:txPr>
        <c:crossAx val="99021013"/>
        <c:crosses val="autoZero"/>
        <c:crossBetween val="between"/>
        <c:majorUnit val="1"/>
      </c:valAx>
      <c:catAx>
        <c:axId val="85893620"/>
        <c:scaling>
          <c:orientation val="minMax"/>
        </c:scaling>
        <c:delete val="1"/>
        <c:axPos val="b"/>
        <c:numFmt formatCode="General" sourceLinked="1"/>
        <c:majorTickMark val="out"/>
        <c:minorTickMark val="none"/>
        <c:tickLblPos val="nextTo"/>
        <c:crossAx val="83632248"/>
        <c:crosses val="autoZero"/>
        <c:auto val="1"/>
        <c:lblAlgn val="ctr"/>
        <c:lblOffset val="100"/>
        <c:noMultiLvlLbl val="0"/>
      </c:catAx>
      <c:valAx>
        <c:axId val="83632248"/>
        <c:scaling>
          <c:orientation val="minMax"/>
          <c:max val="1"/>
        </c:scaling>
        <c:delete val="0"/>
        <c:axPos val="r"/>
        <c:numFmt formatCode="0.00%" sourceLinked="0"/>
        <c:majorTickMark val="out"/>
        <c:minorTickMark val="none"/>
        <c:tickLblPos val="nextTo"/>
        <c:spPr>
          <a:ln w="9360">
            <a:solidFill>
              <a:srgbClr val="878787"/>
            </a:solidFill>
            <a:round/>
          </a:ln>
        </c:spPr>
        <c:txPr>
          <a:bodyPr/>
          <a:lstStyle/>
          <a:p>
            <a:pPr>
              <a:defRPr sz="1100" b="0" strike="noStrike" spc="-1">
                <a:solidFill>
                  <a:srgbClr val="000000"/>
                </a:solidFill>
                <a:latin typeface="Arial1"/>
                <a:ea typeface="Arial1"/>
              </a:defRPr>
            </a:pPr>
            <a:endParaRPr lang="en-US"/>
          </a:p>
        </c:txPr>
        <c:crossAx val="85893620"/>
        <c:crosses val="max"/>
        <c:crossBetween val="between"/>
        <c:majorUnit val="0.25"/>
      </c:valAx>
      <c:spPr>
        <a:noFill/>
        <a:ln w="12600">
          <a:solidFill>
            <a:srgbClr val="B3B3B3"/>
          </a:solidFill>
          <a:round/>
        </a:ln>
      </c:spPr>
    </c:plotArea>
    <c:legend>
      <c:legendPos val="r"/>
      <c:layout/>
      <c:overlay val="0"/>
      <c:spPr>
        <a:noFill/>
        <a:ln w="25560">
          <a:noFill/>
        </a:ln>
      </c:spPr>
      <c:txPr>
        <a:bodyPr/>
        <a:lstStyle/>
        <a:p>
          <a:pPr>
            <a:defRPr sz="775" b="0" strike="noStrike" spc="-1">
              <a:solidFill>
                <a:srgbClr val="000000"/>
              </a:solidFill>
              <a:latin typeface="Calibri"/>
              <a:ea typeface="Calibri"/>
            </a:defRPr>
          </a:pPr>
          <a:endParaRPr lang="en-US"/>
        </a:p>
      </c:txPr>
    </c:legend>
    <c:plotVisOnly val="0"/>
    <c:dispBlanksAs val="gap"/>
    <c:showDLblsOverMax val="1"/>
  </c:chart>
  <c:spPr>
    <a:solidFill>
      <a:srgbClr val="FFFFFF"/>
    </a:solidFill>
    <a:ln w="9360">
      <a:noFill/>
    </a:ln>
  </c:spPr>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c:style val="2"/>
  <c:chart>
    <c:autoTitleDeleted val="1"/>
    <c:plotArea>
      <c:layout>
        <c:manualLayout>
          <c:layoutTarget val="inner"/>
          <c:xMode val="edge"/>
          <c:yMode val="edge"/>
          <c:x val="0.100046998002585"/>
          <c:y val="4.9980776624375198E-3"/>
          <c:w val="0.51556808835624501"/>
          <c:h val="0.54728950403690901"/>
        </c:manualLayout>
      </c:layout>
      <c:lineChart>
        <c:grouping val="standard"/>
        <c:varyColors val="0"/>
        <c:ser>
          <c:idx val="0"/>
          <c:order val="0"/>
          <c:tx>
            <c:strRef>
              <c:f>'HV 14'!$F$29:$F$29</c:f>
              <c:strCache>
                <c:ptCount val="1"/>
                <c:pt idx="0">
                  <c:v>Denominador Acumulado (Variable 2)</c:v>
                </c:pt>
              </c:strCache>
            </c:strRef>
          </c:tx>
          <c:spPr>
            <a:ln w="28440">
              <a:solidFill>
                <a:srgbClr val="4A7EBB"/>
              </a:solidFill>
              <a:round/>
            </a:ln>
          </c:spPr>
          <c:marker>
            <c:symbol val="square"/>
            <c:size val="5"/>
            <c:spPr>
              <a:solidFill>
                <a:srgbClr val="4A7EBB"/>
              </a:solidFill>
            </c:spPr>
          </c:marker>
          <c:dLbls>
            <c:spPr>
              <a:noFill/>
              <a:ln>
                <a:noFill/>
              </a:ln>
              <a:effectLst/>
            </c:spPr>
            <c:txPr>
              <a:bodyPr/>
              <a:lstStyle/>
              <a:p>
                <a:pPr>
                  <a:defRPr sz="1000" b="0" strike="noStrike" spc="-1">
                    <a:solidFill>
                      <a:srgbClr val="000000"/>
                    </a:solidFill>
                    <a:latin typeface="Calibri"/>
                    <a:ea typeface="Calibri"/>
                  </a:defRPr>
                </a:pPr>
                <a:endParaRPr lang="en-US"/>
              </a:p>
            </c:txPr>
            <c:dLblPos val="r"/>
            <c:showLegendKey val="0"/>
            <c:showVal val="0"/>
            <c:showCatName val="0"/>
            <c:showSerName val="0"/>
            <c:showPercent val="0"/>
            <c:showBubbleSize val="1"/>
            <c:separator>; </c:separator>
            <c:showLeaderLines val="0"/>
            <c:extLst>
              <c:ext xmlns:c15="http://schemas.microsoft.com/office/drawing/2012/chart" uri="{CE6537A1-D6FC-4f65-9D91-7224C49458BB}">
                <c15:showLeaderLines val="0"/>
              </c:ext>
            </c:extLst>
          </c:dLbls>
          <c:cat>
            <c:strRef>
              <c:f>'HV 14'!$B$30:$B$41</c:f>
              <c:strCache>
                <c:ptCount val="12"/>
                <c:pt idx="0">
                  <c:v>Enero </c:v>
                </c:pt>
                <c:pt idx="1">
                  <c:v>Febrero</c:v>
                </c:pt>
                <c:pt idx="2">
                  <c:v>Marzo</c:v>
                </c:pt>
                <c:pt idx="3">
                  <c:v>Abril</c:v>
                </c:pt>
                <c:pt idx="4">
                  <c:v>Mayo</c:v>
                </c:pt>
                <c:pt idx="5">
                  <c:v>Junio</c:v>
                </c:pt>
                <c:pt idx="6">
                  <c:v>Julio</c:v>
                </c:pt>
                <c:pt idx="7">
                  <c:v>Agosto</c:v>
                </c:pt>
                <c:pt idx="8">
                  <c:v>Septiembre</c:v>
                </c:pt>
                <c:pt idx="9">
                  <c:v>Octubre</c:v>
                </c:pt>
                <c:pt idx="10">
                  <c:v>Noviembre</c:v>
                </c:pt>
                <c:pt idx="11">
                  <c:v>Diciembre</c:v>
                </c:pt>
              </c:strCache>
            </c:strRef>
          </c:cat>
          <c:val>
            <c:numRef>
              <c:f>'HV 14'!$F$30:$F$41</c:f>
              <c:numCache>
                <c:formatCode>_(* #,##0.00_);_(* \(#,##0.00\);_(* \-??_);_(@_)</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smooth val="0"/>
          <c:extLst>
            <c:ext xmlns:c16="http://schemas.microsoft.com/office/drawing/2014/chart" uri="{C3380CC4-5D6E-409C-BE32-E72D297353CC}">
              <c16:uniqueId val="{00000000-11E2-40BC-ADF7-3B5CD87F6F4E}"/>
            </c:ext>
          </c:extLst>
        </c:ser>
        <c:ser>
          <c:idx val="1"/>
          <c:order val="1"/>
          <c:tx>
            <c:strRef>
              <c:f>'HV 14'!$D$29:$D$29</c:f>
              <c:strCache>
                <c:ptCount val="1"/>
                <c:pt idx="0">
                  <c:v>Numerador Acumulado (Variable 1)</c:v>
                </c:pt>
              </c:strCache>
            </c:strRef>
          </c:tx>
          <c:spPr>
            <a:ln w="28440">
              <a:solidFill>
                <a:srgbClr val="BE4B48"/>
              </a:solidFill>
              <a:round/>
            </a:ln>
          </c:spPr>
          <c:marker>
            <c:symbol val="square"/>
            <c:size val="5"/>
            <c:spPr>
              <a:solidFill>
                <a:srgbClr val="BE4B48"/>
              </a:solidFill>
            </c:spPr>
          </c:marker>
          <c:dLbls>
            <c:spPr>
              <a:noFill/>
              <a:ln>
                <a:noFill/>
              </a:ln>
              <a:effectLst/>
            </c:spPr>
            <c:txPr>
              <a:bodyPr/>
              <a:lstStyle/>
              <a:p>
                <a:pPr>
                  <a:defRPr sz="1000" b="0" strike="noStrike" spc="-1">
                    <a:solidFill>
                      <a:srgbClr val="000000"/>
                    </a:solidFill>
                    <a:latin typeface="Calibri"/>
                    <a:ea typeface="Calibri"/>
                  </a:defRPr>
                </a:pPr>
                <a:endParaRPr lang="en-US"/>
              </a:p>
            </c:txPr>
            <c:dLblPos val="r"/>
            <c:showLegendKey val="0"/>
            <c:showVal val="0"/>
            <c:showCatName val="0"/>
            <c:showSerName val="0"/>
            <c:showPercent val="0"/>
            <c:showBubbleSize val="1"/>
            <c:separator>; </c:separator>
            <c:showLeaderLines val="0"/>
            <c:extLst>
              <c:ext xmlns:c15="http://schemas.microsoft.com/office/drawing/2012/chart" uri="{CE6537A1-D6FC-4f65-9D91-7224C49458BB}">
                <c15:showLeaderLines val="0"/>
              </c:ext>
            </c:extLst>
          </c:dLbls>
          <c:cat>
            <c:strRef>
              <c:f>'HV 14'!$B$30:$B$41</c:f>
              <c:strCache>
                <c:ptCount val="12"/>
                <c:pt idx="0">
                  <c:v>Enero </c:v>
                </c:pt>
                <c:pt idx="1">
                  <c:v>Febrero</c:v>
                </c:pt>
                <c:pt idx="2">
                  <c:v>Marzo</c:v>
                </c:pt>
                <c:pt idx="3">
                  <c:v>Abril</c:v>
                </c:pt>
                <c:pt idx="4">
                  <c:v>Mayo</c:v>
                </c:pt>
                <c:pt idx="5">
                  <c:v>Junio</c:v>
                </c:pt>
                <c:pt idx="6">
                  <c:v>Julio</c:v>
                </c:pt>
                <c:pt idx="7">
                  <c:v>Agosto</c:v>
                </c:pt>
                <c:pt idx="8">
                  <c:v>Septiembre</c:v>
                </c:pt>
                <c:pt idx="9">
                  <c:v>Octubre</c:v>
                </c:pt>
                <c:pt idx="10">
                  <c:v>Noviembre</c:v>
                </c:pt>
                <c:pt idx="11">
                  <c:v>Diciembre</c:v>
                </c:pt>
              </c:strCache>
            </c:strRef>
          </c:cat>
          <c:val>
            <c:numRef>
              <c:f>'HV 14'!$D$30:$D$41</c:f>
              <c:numCache>
                <c:formatCode>_(* #,##0.00_);_(* \(#,##0.00\);_(* \-??_);_(@_)</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smooth val="0"/>
          <c:extLst>
            <c:ext xmlns:c16="http://schemas.microsoft.com/office/drawing/2014/chart" uri="{C3380CC4-5D6E-409C-BE32-E72D297353CC}">
              <c16:uniqueId val="{00000001-11E2-40BC-ADF7-3B5CD87F6F4E}"/>
            </c:ext>
          </c:extLst>
        </c:ser>
        <c:dLbls>
          <c:showLegendKey val="0"/>
          <c:showVal val="0"/>
          <c:showCatName val="0"/>
          <c:showSerName val="0"/>
          <c:showPercent val="0"/>
          <c:showBubbleSize val="0"/>
        </c:dLbls>
        <c:hiLowLines>
          <c:spPr>
            <a:ln>
              <a:noFill/>
            </a:ln>
          </c:spPr>
        </c:hiLowLines>
        <c:marker val="1"/>
        <c:smooth val="0"/>
        <c:axId val="55351624"/>
        <c:axId val="38451795"/>
      </c:lineChart>
      <c:catAx>
        <c:axId val="55351624"/>
        <c:scaling>
          <c:orientation val="minMax"/>
        </c:scaling>
        <c:delete val="0"/>
        <c:axPos val="b"/>
        <c:numFmt formatCode="General" sourceLinked="1"/>
        <c:majorTickMark val="out"/>
        <c:minorTickMark val="none"/>
        <c:tickLblPos val="nextTo"/>
        <c:spPr>
          <a:ln w="9360">
            <a:solidFill>
              <a:srgbClr val="878787"/>
            </a:solidFill>
            <a:round/>
          </a:ln>
        </c:spPr>
        <c:txPr>
          <a:bodyPr rot="-5400000"/>
          <a:lstStyle/>
          <a:p>
            <a:pPr>
              <a:defRPr sz="1000" b="0" strike="noStrike" spc="-1">
                <a:solidFill>
                  <a:srgbClr val="000000"/>
                </a:solidFill>
                <a:latin typeface="Calibri"/>
                <a:ea typeface="Calibri"/>
              </a:defRPr>
            </a:pPr>
            <a:endParaRPr lang="en-US"/>
          </a:p>
        </c:txPr>
        <c:crossAx val="38451795"/>
        <c:crosses val="autoZero"/>
        <c:auto val="1"/>
        <c:lblAlgn val="ctr"/>
        <c:lblOffset val="100"/>
        <c:noMultiLvlLbl val="0"/>
      </c:catAx>
      <c:valAx>
        <c:axId val="38451795"/>
        <c:scaling>
          <c:orientation val="minMax"/>
        </c:scaling>
        <c:delete val="0"/>
        <c:axPos val="l"/>
        <c:majorGridlines>
          <c:spPr>
            <a:ln w="9360">
              <a:solidFill>
                <a:srgbClr val="878787"/>
              </a:solidFill>
              <a:round/>
            </a:ln>
          </c:spPr>
        </c:majorGridlines>
        <c:numFmt formatCode="_(* #,##0.00_);_(* \(#,##0.00\);_(* \-??_);_(@_)" sourceLinked="0"/>
        <c:majorTickMark val="out"/>
        <c:minorTickMark val="none"/>
        <c:tickLblPos val="nextTo"/>
        <c:spPr>
          <a:ln w="9360">
            <a:solidFill>
              <a:srgbClr val="878787"/>
            </a:solidFill>
            <a:round/>
          </a:ln>
        </c:spPr>
        <c:txPr>
          <a:bodyPr/>
          <a:lstStyle/>
          <a:p>
            <a:pPr>
              <a:defRPr sz="1000" b="0" strike="noStrike" spc="-1">
                <a:solidFill>
                  <a:srgbClr val="000000"/>
                </a:solidFill>
                <a:latin typeface="Calibri"/>
                <a:ea typeface="Calibri"/>
              </a:defRPr>
            </a:pPr>
            <a:endParaRPr lang="en-US"/>
          </a:p>
        </c:txPr>
        <c:crossAx val="55351624"/>
        <c:crosses val="autoZero"/>
        <c:crossBetween val="between"/>
      </c:valAx>
      <c:spPr>
        <a:solidFill>
          <a:srgbClr val="FFFFFF"/>
        </a:solidFill>
        <a:ln>
          <a:noFill/>
        </a:ln>
      </c:spPr>
    </c:plotArea>
    <c:legend>
      <c:legendPos val="r"/>
      <c:overlay val="0"/>
      <c:spPr>
        <a:noFill/>
        <a:ln>
          <a:noFill/>
        </a:ln>
      </c:spPr>
      <c:txPr>
        <a:bodyPr/>
        <a:lstStyle/>
        <a:p>
          <a:pPr>
            <a:defRPr sz="240" b="0" strike="noStrike" spc="-1">
              <a:solidFill>
                <a:srgbClr val="000000"/>
              </a:solidFill>
              <a:latin typeface="Calibri"/>
              <a:ea typeface="Calibri"/>
            </a:defRPr>
          </a:pPr>
          <a:endParaRPr lang="en-US"/>
        </a:p>
      </c:txPr>
    </c:legend>
    <c:plotVisOnly val="1"/>
    <c:dispBlanksAs val="gap"/>
    <c:showDLblsOverMax val="1"/>
  </c:chart>
  <c:spPr>
    <a:solidFill>
      <a:srgbClr val="FFFFFF"/>
    </a:solidFill>
    <a:ln w="9360">
      <a:solidFill>
        <a:srgbClr val="D9D9D9"/>
      </a:solidFill>
      <a:round/>
    </a:ln>
  </c:spPr>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c:style val="2"/>
  <c:chart>
    <c:autoTitleDeleted val="1"/>
    <c:plotArea>
      <c:layout/>
      <c:barChart>
        <c:barDir val="col"/>
        <c:grouping val="clustered"/>
        <c:varyColors val="0"/>
        <c:ser>
          <c:idx val="0"/>
          <c:order val="0"/>
          <c:tx>
            <c:strRef>
              <c:f>'META No. 5'!$D$26:$D$26</c:f>
              <c:strCache>
                <c:ptCount val="1"/>
                <c:pt idx="0">
                  <c:v>Magnitud ejecutada mensual</c:v>
                </c:pt>
              </c:strCache>
            </c:strRef>
          </c:tx>
          <c:spPr>
            <a:solidFill>
              <a:srgbClr val="004586"/>
            </a:solidFill>
            <a:ln w="25560">
              <a:noFill/>
            </a:ln>
          </c:spPr>
          <c:invertIfNegative val="0"/>
          <c:dLbls>
            <c:spPr>
              <a:noFill/>
              <a:ln>
                <a:noFill/>
              </a:ln>
              <a:effectLst/>
            </c:spPr>
            <c:txPr>
              <a:bodyPr/>
              <a:lstStyle/>
              <a:p>
                <a:pPr>
                  <a:defRPr sz="1100" b="0" strike="noStrike" spc="-1">
                    <a:solidFill>
                      <a:srgbClr val="000000"/>
                    </a:solidFill>
                    <a:latin typeface="Arial1"/>
                    <a:ea typeface="Arial1"/>
                  </a:defRPr>
                </a:pPr>
                <a:endParaRPr lang="en-US"/>
              </a:p>
            </c:txPr>
            <c:dLblPos val="outEnd"/>
            <c:showLegendKey val="0"/>
            <c:showVal val="0"/>
            <c:showCatName val="0"/>
            <c:showSerName val="0"/>
            <c:showPercent val="0"/>
            <c:showBubbleSize val="1"/>
            <c:separator>; </c:separator>
            <c:showLeaderLines val="0"/>
            <c:extLst>
              <c:ext xmlns:c15="http://schemas.microsoft.com/office/drawing/2012/chart" uri="{CE6537A1-D6FC-4f65-9D91-7224C49458BB}">
                <c15:showLeaderLines val="0"/>
              </c:ext>
            </c:extLst>
          </c:dLbls>
          <c:cat>
            <c:numRef>
              <c:f>[6]REPORTES!$B$22:$B$33</c:f>
              <c:numCache>
                <c:formatCode>General</c:formatCode>
                <c:ptCount val="12"/>
              </c:numCache>
            </c:numRef>
          </c:cat>
          <c:val>
            <c:numRef>
              <c:f>'META No. 5'!$D$27:$D$38</c:f>
              <c:numCache>
                <c:formatCode>0.00</c:formatCode>
                <c:ptCount val="12"/>
                <c:pt idx="0">
                  <c:v>3</c:v>
                </c:pt>
              </c:numCache>
            </c:numRef>
          </c:val>
          <c:extLst>
            <c:ext xmlns:c16="http://schemas.microsoft.com/office/drawing/2014/chart" uri="{C3380CC4-5D6E-409C-BE32-E72D297353CC}">
              <c16:uniqueId val="{00000000-4A7B-423F-8900-89FF1B5EF672}"/>
            </c:ext>
          </c:extLst>
        </c:ser>
        <c:ser>
          <c:idx val="1"/>
          <c:order val="1"/>
          <c:tx>
            <c:strRef>
              <c:f>'META No. 5'!$C$26:$C$26</c:f>
              <c:strCache>
                <c:ptCount val="1"/>
                <c:pt idx="0">
                  <c:v>Magnitud programada mensual</c:v>
                </c:pt>
              </c:strCache>
            </c:strRef>
          </c:tx>
          <c:spPr>
            <a:solidFill>
              <a:srgbClr val="FF420E"/>
            </a:solidFill>
            <a:ln w="25560">
              <a:noFill/>
            </a:ln>
          </c:spPr>
          <c:invertIfNegative val="0"/>
          <c:dLbls>
            <c:spPr>
              <a:noFill/>
              <a:ln>
                <a:noFill/>
              </a:ln>
              <a:effectLst/>
            </c:spPr>
            <c:txPr>
              <a:bodyPr/>
              <a:lstStyle/>
              <a:p>
                <a:pPr>
                  <a:defRPr sz="1100" b="0" strike="noStrike" spc="-1">
                    <a:solidFill>
                      <a:srgbClr val="000000"/>
                    </a:solidFill>
                    <a:latin typeface="Arial1"/>
                    <a:ea typeface="Arial1"/>
                  </a:defRPr>
                </a:pPr>
                <a:endParaRPr lang="en-US"/>
              </a:p>
            </c:txPr>
            <c:dLblPos val="outEnd"/>
            <c:showLegendKey val="0"/>
            <c:showVal val="0"/>
            <c:showCatName val="0"/>
            <c:showSerName val="0"/>
            <c:showPercent val="0"/>
            <c:showBubbleSize val="1"/>
            <c:separator>; </c:separator>
            <c:showLeaderLines val="0"/>
            <c:extLst>
              <c:ext xmlns:c15="http://schemas.microsoft.com/office/drawing/2012/chart" uri="{CE6537A1-D6FC-4f65-9D91-7224C49458BB}">
                <c15:showLeaderLines val="0"/>
              </c:ext>
            </c:extLst>
          </c:dLbls>
          <c:cat>
            <c:numRef>
              <c:f>[6]REPORTES!$B$22:$B$33</c:f>
              <c:numCache>
                <c:formatCode>General</c:formatCode>
                <c:ptCount val="12"/>
              </c:numCache>
            </c:numRef>
          </c:cat>
          <c:val>
            <c:numRef>
              <c:f>'META No. 5'!$C$27:$C$38</c:f>
              <c:numCache>
                <c:formatCode>0.00</c:formatCode>
                <c:ptCount val="12"/>
                <c:pt idx="0">
                  <c:v>3</c:v>
                </c:pt>
                <c:pt idx="1">
                  <c:v>3</c:v>
                </c:pt>
                <c:pt idx="2">
                  <c:v>3</c:v>
                </c:pt>
                <c:pt idx="3">
                  <c:v>3</c:v>
                </c:pt>
                <c:pt idx="4">
                  <c:v>3</c:v>
                </c:pt>
                <c:pt idx="5">
                  <c:v>0</c:v>
                </c:pt>
                <c:pt idx="6">
                  <c:v>0</c:v>
                </c:pt>
                <c:pt idx="7">
                  <c:v>0</c:v>
                </c:pt>
                <c:pt idx="8">
                  <c:v>0</c:v>
                </c:pt>
                <c:pt idx="9">
                  <c:v>0</c:v>
                </c:pt>
                <c:pt idx="10">
                  <c:v>0</c:v>
                </c:pt>
                <c:pt idx="11">
                  <c:v>0</c:v>
                </c:pt>
              </c:numCache>
            </c:numRef>
          </c:val>
          <c:extLst>
            <c:ext xmlns:c16="http://schemas.microsoft.com/office/drawing/2014/chart" uri="{C3380CC4-5D6E-409C-BE32-E72D297353CC}">
              <c16:uniqueId val="{00000001-4A7B-423F-8900-89FF1B5EF672}"/>
            </c:ext>
          </c:extLst>
        </c:ser>
        <c:dLbls>
          <c:showLegendKey val="0"/>
          <c:showVal val="0"/>
          <c:showCatName val="0"/>
          <c:showSerName val="0"/>
          <c:showPercent val="0"/>
          <c:showBubbleSize val="0"/>
        </c:dLbls>
        <c:gapWidth val="150"/>
        <c:axId val="26128556"/>
        <c:axId val="62000961"/>
      </c:barChart>
      <c:lineChart>
        <c:grouping val="standard"/>
        <c:varyColors val="0"/>
        <c:ser>
          <c:idx val="2"/>
          <c:order val="2"/>
          <c:tx>
            <c:strRef>
              <c:f>'META No. 5'!$H$26:$H$26</c:f>
              <c:strCache>
                <c:ptCount val="1"/>
                <c:pt idx="0">
                  <c:v>% Avance acumulado</c:v>
                </c:pt>
              </c:strCache>
            </c:strRef>
          </c:tx>
          <c:spPr>
            <a:ln w="38160">
              <a:solidFill>
                <a:srgbClr val="FFD320"/>
              </a:solidFill>
              <a:round/>
            </a:ln>
          </c:spPr>
          <c:marker>
            <c:symbol val="none"/>
          </c:marker>
          <c:dLbls>
            <c:spPr>
              <a:noFill/>
              <a:ln>
                <a:noFill/>
              </a:ln>
              <a:effectLst/>
            </c:spPr>
            <c:txPr>
              <a:bodyPr/>
              <a:lstStyle/>
              <a:p>
                <a:pPr>
                  <a:defRPr sz="1100" b="0" strike="noStrike" spc="-1">
                    <a:solidFill>
                      <a:srgbClr val="000000"/>
                    </a:solidFill>
                    <a:latin typeface="Arial1"/>
                    <a:ea typeface="Arial1"/>
                  </a:defRPr>
                </a:pPr>
                <a:endParaRPr lang="en-US"/>
              </a:p>
            </c:txPr>
            <c:dLblPos val="r"/>
            <c:showLegendKey val="0"/>
            <c:showVal val="0"/>
            <c:showCatName val="0"/>
            <c:showSerName val="0"/>
            <c:showPercent val="0"/>
            <c:showBubbleSize val="1"/>
            <c:separator>; </c:separator>
            <c:showLeaderLines val="0"/>
            <c:extLst>
              <c:ext xmlns:c15="http://schemas.microsoft.com/office/drawing/2012/chart" uri="{CE6537A1-D6FC-4f65-9D91-7224C49458BB}">
                <c15:showLeaderLines val="0"/>
              </c:ext>
            </c:extLst>
          </c:dLbls>
          <c:cat>
            <c:numRef>
              <c:f>[6]REPORTES!$B$22:$B$33</c:f>
              <c:numCache>
                <c:formatCode>General</c:formatCode>
                <c:ptCount val="12"/>
              </c:numCache>
            </c:numRef>
          </c:cat>
          <c:val>
            <c:numRef>
              <c:f>'META No. 5'!$H$27:$H$38</c:f>
              <c:numCache>
                <c:formatCode>0.00%</c:formatCode>
                <c:ptCount val="12"/>
                <c:pt idx="0">
                  <c:v>1</c:v>
                </c:pt>
                <c:pt idx="1">
                  <c:v>0</c:v>
                </c:pt>
                <c:pt idx="2">
                  <c:v>0</c:v>
                </c:pt>
                <c:pt idx="3">
                  <c:v>0</c:v>
                </c:pt>
                <c:pt idx="4">
                  <c:v>0</c:v>
                </c:pt>
                <c:pt idx="5">
                  <c:v>0</c:v>
                </c:pt>
                <c:pt idx="6">
                  <c:v>0</c:v>
                </c:pt>
                <c:pt idx="7">
                  <c:v>0</c:v>
                </c:pt>
                <c:pt idx="8">
                  <c:v>0</c:v>
                </c:pt>
                <c:pt idx="9">
                  <c:v>0</c:v>
                </c:pt>
                <c:pt idx="10">
                  <c:v>0</c:v>
                </c:pt>
                <c:pt idx="11">
                  <c:v>0</c:v>
                </c:pt>
              </c:numCache>
            </c:numRef>
          </c:val>
          <c:smooth val="0"/>
          <c:extLst>
            <c:ext xmlns:c16="http://schemas.microsoft.com/office/drawing/2014/chart" uri="{C3380CC4-5D6E-409C-BE32-E72D297353CC}">
              <c16:uniqueId val="{00000002-4A7B-423F-8900-89FF1B5EF672}"/>
            </c:ext>
          </c:extLst>
        </c:ser>
        <c:dLbls>
          <c:showLegendKey val="0"/>
          <c:showVal val="0"/>
          <c:showCatName val="0"/>
          <c:showSerName val="0"/>
          <c:showPercent val="0"/>
          <c:showBubbleSize val="0"/>
        </c:dLbls>
        <c:hiLowLines>
          <c:spPr>
            <a:ln>
              <a:noFill/>
            </a:ln>
          </c:spPr>
        </c:hiLowLines>
        <c:marker val="1"/>
        <c:smooth val="0"/>
        <c:axId val="50634798"/>
        <c:axId val="63335517"/>
      </c:lineChart>
      <c:catAx>
        <c:axId val="26128556"/>
        <c:scaling>
          <c:orientation val="minMax"/>
        </c:scaling>
        <c:delete val="0"/>
        <c:axPos val="b"/>
        <c:numFmt formatCode="General" sourceLinked="1"/>
        <c:majorTickMark val="none"/>
        <c:minorTickMark val="none"/>
        <c:tickLblPos val="low"/>
        <c:spPr>
          <a:ln w="12600">
            <a:solidFill>
              <a:srgbClr val="B3B3B3"/>
            </a:solidFill>
            <a:round/>
          </a:ln>
        </c:spPr>
        <c:txPr>
          <a:bodyPr rot="-5400000"/>
          <a:lstStyle/>
          <a:p>
            <a:pPr>
              <a:defRPr sz="800" b="0" strike="noStrike" spc="-1">
                <a:solidFill>
                  <a:srgbClr val="000000"/>
                </a:solidFill>
                <a:latin typeface="Arial"/>
                <a:ea typeface="Calibri"/>
              </a:defRPr>
            </a:pPr>
            <a:endParaRPr lang="en-US"/>
          </a:p>
        </c:txPr>
        <c:crossAx val="62000961"/>
        <c:crosses val="autoZero"/>
        <c:auto val="1"/>
        <c:lblAlgn val="ctr"/>
        <c:lblOffset val="100"/>
        <c:noMultiLvlLbl val="0"/>
      </c:catAx>
      <c:valAx>
        <c:axId val="62000961"/>
        <c:scaling>
          <c:orientation val="minMax"/>
          <c:max val="3"/>
          <c:min val="0"/>
        </c:scaling>
        <c:delete val="0"/>
        <c:axPos val="l"/>
        <c:majorGridlines>
          <c:spPr>
            <a:ln w="12600">
              <a:solidFill>
                <a:srgbClr val="B3B3B3"/>
              </a:solidFill>
              <a:round/>
            </a:ln>
          </c:spPr>
        </c:majorGridlines>
        <c:numFmt formatCode="#,##0" sourceLinked="0"/>
        <c:majorTickMark val="none"/>
        <c:minorTickMark val="none"/>
        <c:tickLblPos val="nextTo"/>
        <c:spPr>
          <a:ln w="12600">
            <a:solidFill>
              <a:srgbClr val="B3B3B3"/>
            </a:solidFill>
            <a:round/>
          </a:ln>
        </c:spPr>
        <c:txPr>
          <a:bodyPr/>
          <a:lstStyle/>
          <a:p>
            <a:pPr>
              <a:defRPr sz="1000" b="0" strike="noStrike" spc="-1">
                <a:solidFill>
                  <a:srgbClr val="000000"/>
                </a:solidFill>
                <a:latin typeface="Calibri"/>
                <a:ea typeface="Calibri"/>
              </a:defRPr>
            </a:pPr>
            <a:endParaRPr lang="en-US"/>
          </a:p>
        </c:txPr>
        <c:crossAx val="26128556"/>
        <c:crosses val="autoZero"/>
        <c:crossBetween val="between"/>
        <c:majorUnit val="1"/>
      </c:valAx>
      <c:catAx>
        <c:axId val="50634798"/>
        <c:scaling>
          <c:orientation val="minMax"/>
        </c:scaling>
        <c:delete val="1"/>
        <c:axPos val="b"/>
        <c:numFmt formatCode="General" sourceLinked="1"/>
        <c:majorTickMark val="out"/>
        <c:minorTickMark val="none"/>
        <c:tickLblPos val="nextTo"/>
        <c:crossAx val="63335517"/>
        <c:crosses val="autoZero"/>
        <c:auto val="1"/>
        <c:lblAlgn val="ctr"/>
        <c:lblOffset val="100"/>
        <c:noMultiLvlLbl val="0"/>
      </c:catAx>
      <c:valAx>
        <c:axId val="63335517"/>
        <c:scaling>
          <c:orientation val="minMax"/>
          <c:max val="1"/>
        </c:scaling>
        <c:delete val="0"/>
        <c:axPos val="r"/>
        <c:numFmt formatCode="0%" sourceLinked="0"/>
        <c:majorTickMark val="out"/>
        <c:minorTickMark val="none"/>
        <c:tickLblPos val="nextTo"/>
        <c:spPr>
          <a:ln w="9360">
            <a:solidFill>
              <a:srgbClr val="878787"/>
            </a:solidFill>
            <a:round/>
          </a:ln>
        </c:spPr>
        <c:txPr>
          <a:bodyPr/>
          <a:lstStyle/>
          <a:p>
            <a:pPr>
              <a:defRPr sz="1100" b="0" strike="noStrike" spc="-1">
                <a:solidFill>
                  <a:srgbClr val="000000"/>
                </a:solidFill>
                <a:latin typeface="Arial1"/>
                <a:ea typeface="Arial1"/>
              </a:defRPr>
            </a:pPr>
            <a:endParaRPr lang="en-US"/>
          </a:p>
        </c:txPr>
        <c:crossAx val="50634798"/>
        <c:crosses val="max"/>
        <c:crossBetween val="between"/>
        <c:majorUnit val="0.25"/>
      </c:valAx>
      <c:spPr>
        <a:noFill/>
        <a:ln w="12600">
          <a:solidFill>
            <a:srgbClr val="B3B3B3"/>
          </a:solidFill>
          <a:round/>
        </a:ln>
      </c:spPr>
    </c:plotArea>
    <c:legend>
      <c:legendPos val="r"/>
      <c:layout/>
      <c:overlay val="0"/>
      <c:spPr>
        <a:noFill/>
        <a:ln w="25560">
          <a:noFill/>
        </a:ln>
      </c:spPr>
      <c:txPr>
        <a:bodyPr/>
        <a:lstStyle/>
        <a:p>
          <a:pPr>
            <a:defRPr sz="775" b="0" strike="noStrike" spc="-1">
              <a:solidFill>
                <a:srgbClr val="000000"/>
              </a:solidFill>
              <a:latin typeface="Calibri"/>
              <a:ea typeface="Calibri"/>
            </a:defRPr>
          </a:pPr>
          <a:endParaRPr lang="en-US"/>
        </a:p>
      </c:txPr>
    </c:legend>
    <c:plotVisOnly val="0"/>
    <c:dispBlanksAs val="gap"/>
    <c:showDLblsOverMax val="1"/>
  </c:chart>
  <c:spPr>
    <a:solidFill>
      <a:srgbClr val="FFFFFF"/>
    </a:solidFill>
    <a:ln w="9360">
      <a:noFill/>
    </a:ln>
  </c:spPr>
  <c:printSettings>
    <c:headerFooter/>
    <c:pageMargins b="0.75" l="0.7" r="0.7" t="0.75" header="0.3" footer="0.3"/>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c:style val="2"/>
  <c:chart>
    <c:autoTitleDeleted val="1"/>
    <c:plotArea>
      <c:layout>
        <c:manualLayout>
          <c:layoutTarget val="inner"/>
          <c:xMode val="edge"/>
          <c:yMode val="edge"/>
          <c:x val="0.15563474387527801"/>
          <c:y val="6.6455138374757597E-2"/>
          <c:w val="0.46289532293986602"/>
          <c:h val="0.54891591750396596"/>
        </c:manualLayout>
      </c:layout>
      <c:barChart>
        <c:barDir val="col"/>
        <c:grouping val="clustered"/>
        <c:varyColors val="0"/>
        <c:ser>
          <c:idx val="0"/>
          <c:order val="0"/>
          <c:tx>
            <c:strRef>
              <c:f>'META No. 6'!$C$26</c:f>
              <c:strCache>
                <c:ptCount val="1"/>
                <c:pt idx="0">
                  <c:v>Magnitud programada mensual</c:v>
                </c:pt>
              </c:strCache>
            </c:strRef>
          </c:tx>
          <c:spPr>
            <a:solidFill>
              <a:srgbClr val="4F81BD"/>
            </a:solidFill>
            <a:ln>
              <a:noFill/>
            </a:ln>
          </c:spPr>
          <c:invertIfNegative val="0"/>
          <c:dLbls>
            <c:spPr>
              <a:noFill/>
              <a:ln>
                <a:noFill/>
              </a:ln>
              <a:effectLst/>
            </c:spPr>
            <c:txPr>
              <a:bodyPr/>
              <a:lstStyle/>
              <a:p>
                <a:pPr>
                  <a:defRPr sz="1000" b="0" strike="noStrike" spc="-1">
                    <a:solidFill>
                      <a:srgbClr val="000000"/>
                    </a:solidFill>
                    <a:latin typeface="Calibri"/>
                    <a:ea typeface="Calibri"/>
                  </a:defRPr>
                </a:pPr>
                <a:endParaRPr lang="en-US"/>
              </a:p>
            </c:txPr>
            <c:dLblPos val="outEnd"/>
            <c:showLegendKey val="0"/>
            <c:showVal val="0"/>
            <c:showCatName val="0"/>
            <c:showSerName val="0"/>
            <c:showPercent val="0"/>
            <c:showBubbleSize val="1"/>
            <c:separator>; </c:separator>
            <c:showLeaderLines val="0"/>
            <c:extLst>
              <c:ext xmlns:c15="http://schemas.microsoft.com/office/drawing/2012/chart" uri="{CE6537A1-D6FC-4f65-9D91-7224C49458BB}">
                <c15:showLeaderLines val="0"/>
              </c:ext>
            </c:extLst>
          </c:dLbls>
          <c:cat>
            <c:strRef>
              <c:f>'META No. 1'!$B$27:$B$38</c:f>
              <c:strCache>
                <c:ptCount val="12"/>
                <c:pt idx="0">
                  <c:v>Enero </c:v>
                </c:pt>
                <c:pt idx="1">
                  <c:v>Febrero</c:v>
                </c:pt>
                <c:pt idx="2">
                  <c:v>Marzo</c:v>
                </c:pt>
                <c:pt idx="3">
                  <c:v>Abril</c:v>
                </c:pt>
                <c:pt idx="4">
                  <c:v>Mayo</c:v>
                </c:pt>
                <c:pt idx="5">
                  <c:v>Junio</c:v>
                </c:pt>
                <c:pt idx="6">
                  <c:v>Julio</c:v>
                </c:pt>
                <c:pt idx="7">
                  <c:v>Agosto</c:v>
                </c:pt>
                <c:pt idx="8">
                  <c:v>Septiembre</c:v>
                </c:pt>
                <c:pt idx="9">
                  <c:v>Octubre</c:v>
                </c:pt>
                <c:pt idx="10">
                  <c:v>Noviembre</c:v>
                </c:pt>
                <c:pt idx="11">
                  <c:v>Diciembre</c:v>
                </c:pt>
              </c:strCache>
            </c:strRef>
          </c:cat>
          <c:val>
            <c:numRef>
              <c:f>'META No. 6'!$C$27:$C$38</c:f>
              <c:numCache>
                <c:formatCode>0.00</c:formatCode>
                <c:ptCount val="12"/>
                <c:pt idx="0">
                  <c:v>1</c:v>
                </c:pt>
                <c:pt idx="1">
                  <c:v>1</c:v>
                </c:pt>
                <c:pt idx="2">
                  <c:v>1</c:v>
                </c:pt>
                <c:pt idx="3">
                  <c:v>1</c:v>
                </c:pt>
                <c:pt idx="4">
                  <c:v>1</c:v>
                </c:pt>
                <c:pt idx="5">
                  <c:v>0</c:v>
                </c:pt>
                <c:pt idx="6">
                  <c:v>0</c:v>
                </c:pt>
                <c:pt idx="7">
                  <c:v>0</c:v>
                </c:pt>
                <c:pt idx="8">
                  <c:v>0</c:v>
                </c:pt>
                <c:pt idx="9">
                  <c:v>0</c:v>
                </c:pt>
                <c:pt idx="10">
                  <c:v>0</c:v>
                </c:pt>
                <c:pt idx="11">
                  <c:v>0</c:v>
                </c:pt>
              </c:numCache>
            </c:numRef>
          </c:val>
          <c:extLst>
            <c:ext xmlns:c16="http://schemas.microsoft.com/office/drawing/2014/chart" uri="{C3380CC4-5D6E-409C-BE32-E72D297353CC}">
              <c16:uniqueId val="{00000000-06CC-46F0-BCFF-BE9B44F2EA4C}"/>
            </c:ext>
          </c:extLst>
        </c:ser>
        <c:ser>
          <c:idx val="1"/>
          <c:order val="1"/>
          <c:tx>
            <c:strRef>
              <c:f>'META No. 6'!$D$26</c:f>
              <c:strCache>
                <c:ptCount val="1"/>
                <c:pt idx="0">
                  <c:v>Magnitud ejecutada mensual</c:v>
                </c:pt>
              </c:strCache>
            </c:strRef>
          </c:tx>
          <c:spPr>
            <a:solidFill>
              <a:srgbClr val="C0504D"/>
            </a:solidFill>
            <a:ln>
              <a:noFill/>
            </a:ln>
          </c:spPr>
          <c:invertIfNegative val="0"/>
          <c:dLbls>
            <c:spPr>
              <a:noFill/>
              <a:ln>
                <a:noFill/>
              </a:ln>
              <a:effectLst/>
            </c:spPr>
            <c:txPr>
              <a:bodyPr/>
              <a:lstStyle/>
              <a:p>
                <a:pPr>
                  <a:defRPr sz="1000" b="0" strike="noStrike" spc="-1">
                    <a:solidFill>
                      <a:srgbClr val="000000"/>
                    </a:solidFill>
                    <a:latin typeface="Calibri"/>
                    <a:ea typeface="Calibri"/>
                  </a:defRPr>
                </a:pPr>
                <a:endParaRPr lang="en-US"/>
              </a:p>
            </c:txPr>
            <c:dLblPos val="outEnd"/>
            <c:showLegendKey val="0"/>
            <c:showVal val="0"/>
            <c:showCatName val="0"/>
            <c:showSerName val="0"/>
            <c:showPercent val="0"/>
            <c:showBubbleSize val="1"/>
            <c:separator>; </c:separator>
            <c:showLeaderLines val="0"/>
            <c:extLst>
              <c:ext xmlns:c15="http://schemas.microsoft.com/office/drawing/2012/chart" uri="{CE6537A1-D6FC-4f65-9D91-7224C49458BB}">
                <c15:showLeaderLines val="0"/>
              </c:ext>
            </c:extLst>
          </c:dLbls>
          <c:cat>
            <c:strRef>
              <c:f>'META No. 1'!$B$27:$B$38</c:f>
              <c:strCache>
                <c:ptCount val="12"/>
                <c:pt idx="0">
                  <c:v>Enero </c:v>
                </c:pt>
                <c:pt idx="1">
                  <c:v>Febrero</c:v>
                </c:pt>
                <c:pt idx="2">
                  <c:v>Marzo</c:v>
                </c:pt>
                <c:pt idx="3">
                  <c:v>Abril</c:v>
                </c:pt>
                <c:pt idx="4">
                  <c:v>Mayo</c:v>
                </c:pt>
                <c:pt idx="5">
                  <c:v>Junio</c:v>
                </c:pt>
                <c:pt idx="6">
                  <c:v>Julio</c:v>
                </c:pt>
                <c:pt idx="7">
                  <c:v>Agosto</c:v>
                </c:pt>
                <c:pt idx="8">
                  <c:v>Septiembre</c:v>
                </c:pt>
                <c:pt idx="9">
                  <c:v>Octubre</c:v>
                </c:pt>
                <c:pt idx="10">
                  <c:v>Noviembre</c:v>
                </c:pt>
                <c:pt idx="11">
                  <c:v>Diciembre</c:v>
                </c:pt>
              </c:strCache>
            </c:strRef>
          </c:cat>
          <c:val>
            <c:numRef>
              <c:f>'META No. 6'!$D$27:$D$38</c:f>
              <c:numCache>
                <c:formatCode>0.00</c:formatCode>
                <c:ptCount val="12"/>
                <c:pt idx="0">
                  <c:v>1</c:v>
                </c:pt>
              </c:numCache>
            </c:numRef>
          </c:val>
          <c:extLst>
            <c:ext xmlns:c16="http://schemas.microsoft.com/office/drawing/2014/chart" uri="{C3380CC4-5D6E-409C-BE32-E72D297353CC}">
              <c16:uniqueId val="{00000001-06CC-46F0-BCFF-BE9B44F2EA4C}"/>
            </c:ext>
          </c:extLst>
        </c:ser>
        <c:dLbls>
          <c:showLegendKey val="0"/>
          <c:showVal val="0"/>
          <c:showCatName val="0"/>
          <c:showSerName val="0"/>
          <c:showPercent val="0"/>
          <c:showBubbleSize val="0"/>
        </c:dLbls>
        <c:gapWidth val="150"/>
        <c:axId val="61676936"/>
        <c:axId val="32446685"/>
      </c:barChart>
      <c:lineChart>
        <c:grouping val="standard"/>
        <c:varyColors val="0"/>
        <c:ser>
          <c:idx val="2"/>
          <c:order val="2"/>
          <c:tx>
            <c:strRef>
              <c:f>'META No. 6'!$E$26</c:f>
              <c:strCache>
                <c:ptCount val="1"/>
                <c:pt idx="0">
                  <c:v>% Avance frente a la meta mensual</c:v>
                </c:pt>
              </c:strCache>
            </c:strRef>
          </c:tx>
          <c:spPr>
            <a:ln w="28440">
              <a:solidFill>
                <a:srgbClr val="98B855"/>
              </a:solidFill>
              <a:round/>
            </a:ln>
          </c:spPr>
          <c:marker>
            <c:symbol val="none"/>
          </c:marker>
          <c:dLbls>
            <c:spPr>
              <a:noFill/>
              <a:ln>
                <a:noFill/>
              </a:ln>
              <a:effectLst/>
            </c:spPr>
            <c:txPr>
              <a:bodyPr/>
              <a:lstStyle/>
              <a:p>
                <a:pPr>
                  <a:defRPr sz="1000" b="0" strike="noStrike" spc="-1">
                    <a:solidFill>
                      <a:srgbClr val="000000"/>
                    </a:solidFill>
                    <a:latin typeface="Calibri"/>
                    <a:ea typeface="Calibri"/>
                  </a:defRPr>
                </a:pPr>
                <a:endParaRPr lang="en-US"/>
              </a:p>
            </c:txPr>
            <c:dLblPos val="r"/>
            <c:showLegendKey val="0"/>
            <c:showVal val="0"/>
            <c:showCatName val="0"/>
            <c:showSerName val="0"/>
            <c:showPercent val="0"/>
            <c:showBubbleSize val="1"/>
            <c:separator>; </c:separator>
            <c:showLeaderLines val="0"/>
            <c:extLst>
              <c:ext xmlns:c15="http://schemas.microsoft.com/office/drawing/2012/chart" uri="{CE6537A1-D6FC-4f65-9D91-7224C49458BB}">
                <c15:showLeaderLines val="0"/>
              </c:ext>
            </c:extLst>
          </c:dLbls>
          <c:cat>
            <c:strRef>
              <c:f>'META No. 1'!$B$27:$B$38</c:f>
              <c:strCache>
                <c:ptCount val="12"/>
                <c:pt idx="0">
                  <c:v>Enero </c:v>
                </c:pt>
                <c:pt idx="1">
                  <c:v>Febrero</c:v>
                </c:pt>
                <c:pt idx="2">
                  <c:v>Marzo</c:v>
                </c:pt>
                <c:pt idx="3">
                  <c:v>Abril</c:v>
                </c:pt>
                <c:pt idx="4">
                  <c:v>Mayo</c:v>
                </c:pt>
                <c:pt idx="5">
                  <c:v>Junio</c:v>
                </c:pt>
                <c:pt idx="6">
                  <c:v>Julio</c:v>
                </c:pt>
                <c:pt idx="7">
                  <c:v>Agosto</c:v>
                </c:pt>
                <c:pt idx="8">
                  <c:v>Septiembre</c:v>
                </c:pt>
                <c:pt idx="9">
                  <c:v>Octubre</c:v>
                </c:pt>
                <c:pt idx="10">
                  <c:v>Noviembre</c:v>
                </c:pt>
                <c:pt idx="11">
                  <c:v>Diciembre</c:v>
                </c:pt>
              </c:strCache>
            </c:strRef>
          </c:cat>
          <c:val>
            <c:numRef>
              <c:f>'META No. 6'!$E$27:$E$38</c:f>
              <c:numCache>
                <c:formatCode>0%</c:formatCode>
                <c:ptCount val="12"/>
                <c:pt idx="0">
                  <c:v>1</c:v>
                </c:pt>
                <c:pt idx="1">
                  <c:v>0</c:v>
                </c:pt>
                <c:pt idx="2">
                  <c:v>0</c:v>
                </c:pt>
                <c:pt idx="3">
                  <c:v>0</c:v>
                </c:pt>
                <c:pt idx="4">
                  <c:v>0</c:v>
                </c:pt>
                <c:pt idx="5">
                  <c:v>0</c:v>
                </c:pt>
                <c:pt idx="6">
                  <c:v>0</c:v>
                </c:pt>
                <c:pt idx="7">
                  <c:v>0</c:v>
                </c:pt>
                <c:pt idx="8">
                  <c:v>0</c:v>
                </c:pt>
                <c:pt idx="9">
                  <c:v>0</c:v>
                </c:pt>
                <c:pt idx="10">
                  <c:v>0</c:v>
                </c:pt>
                <c:pt idx="11">
                  <c:v>0</c:v>
                </c:pt>
              </c:numCache>
            </c:numRef>
          </c:val>
          <c:smooth val="0"/>
          <c:extLst>
            <c:ext xmlns:c16="http://schemas.microsoft.com/office/drawing/2014/chart" uri="{C3380CC4-5D6E-409C-BE32-E72D297353CC}">
              <c16:uniqueId val="{00000002-06CC-46F0-BCFF-BE9B44F2EA4C}"/>
            </c:ext>
          </c:extLst>
        </c:ser>
        <c:dLbls>
          <c:showLegendKey val="0"/>
          <c:showVal val="0"/>
          <c:showCatName val="0"/>
          <c:showSerName val="0"/>
          <c:showPercent val="0"/>
          <c:showBubbleSize val="0"/>
        </c:dLbls>
        <c:hiLowLines>
          <c:spPr>
            <a:ln>
              <a:noFill/>
            </a:ln>
          </c:spPr>
        </c:hiLowLines>
        <c:marker val="1"/>
        <c:smooth val="0"/>
        <c:axId val="61676936"/>
        <c:axId val="32446685"/>
      </c:lineChart>
      <c:catAx>
        <c:axId val="61676936"/>
        <c:scaling>
          <c:orientation val="minMax"/>
        </c:scaling>
        <c:delete val="0"/>
        <c:axPos val="b"/>
        <c:numFmt formatCode="General" sourceLinked="1"/>
        <c:majorTickMark val="out"/>
        <c:minorTickMark val="none"/>
        <c:tickLblPos val="nextTo"/>
        <c:spPr>
          <a:ln w="9360">
            <a:solidFill>
              <a:srgbClr val="878787"/>
            </a:solidFill>
            <a:round/>
          </a:ln>
        </c:spPr>
        <c:txPr>
          <a:bodyPr rot="-5400000"/>
          <a:lstStyle/>
          <a:p>
            <a:pPr>
              <a:defRPr sz="1000" b="0" strike="noStrike" spc="-1">
                <a:solidFill>
                  <a:srgbClr val="000000"/>
                </a:solidFill>
                <a:latin typeface="Calibri"/>
                <a:ea typeface="Calibri"/>
              </a:defRPr>
            </a:pPr>
            <a:endParaRPr lang="en-US"/>
          </a:p>
        </c:txPr>
        <c:crossAx val="32446685"/>
        <c:crosses val="autoZero"/>
        <c:auto val="1"/>
        <c:lblAlgn val="ctr"/>
        <c:lblOffset val="100"/>
        <c:noMultiLvlLbl val="0"/>
      </c:catAx>
      <c:valAx>
        <c:axId val="32446685"/>
        <c:scaling>
          <c:orientation val="minMax"/>
          <c:max val="1"/>
        </c:scaling>
        <c:delete val="0"/>
        <c:axPos val="l"/>
        <c:majorGridlines>
          <c:spPr>
            <a:ln w="9360">
              <a:solidFill>
                <a:srgbClr val="878787"/>
              </a:solidFill>
              <a:round/>
            </a:ln>
          </c:spPr>
        </c:majorGridlines>
        <c:numFmt formatCode="0" sourceLinked="0"/>
        <c:majorTickMark val="out"/>
        <c:minorTickMark val="none"/>
        <c:tickLblPos val="nextTo"/>
        <c:spPr>
          <a:ln w="9360">
            <a:solidFill>
              <a:srgbClr val="878787"/>
            </a:solidFill>
            <a:round/>
          </a:ln>
        </c:spPr>
        <c:txPr>
          <a:bodyPr/>
          <a:lstStyle/>
          <a:p>
            <a:pPr>
              <a:defRPr sz="1000" b="0" strike="noStrike" spc="-1">
                <a:solidFill>
                  <a:srgbClr val="000000"/>
                </a:solidFill>
                <a:latin typeface="Calibri"/>
                <a:ea typeface="Calibri"/>
              </a:defRPr>
            </a:pPr>
            <a:endParaRPr lang="en-US"/>
          </a:p>
        </c:txPr>
        <c:crossAx val="61676936"/>
        <c:crosses val="autoZero"/>
        <c:crossBetween val="between"/>
      </c:valAx>
      <c:spPr>
        <a:solidFill>
          <a:srgbClr val="FFFFFF"/>
        </a:solidFill>
        <a:ln>
          <a:noFill/>
        </a:ln>
      </c:spPr>
    </c:plotArea>
    <c:legend>
      <c:legendPos val="r"/>
      <c:layout>
        <c:manualLayout>
          <c:xMode val="edge"/>
          <c:yMode val="edge"/>
          <c:x val="0.67638938368364798"/>
          <c:y val="0.24486543909348399"/>
          <c:w val="0.30674682698730799"/>
          <c:h val="0.35204533380556002"/>
        </c:manualLayout>
      </c:layout>
      <c:overlay val="0"/>
      <c:spPr>
        <a:noFill/>
        <a:ln>
          <a:noFill/>
        </a:ln>
      </c:spPr>
      <c:txPr>
        <a:bodyPr/>
        <a:lstStyle/>
        <a:p>
          <a:pPr>
            <a:defRPr sz="800" b="0" strike="noStrike" spc="-1">
              <a:solidFill>
                <a:srgbClr val="000000"/>
              </a:solidFill>
              <a:latin typeface="Calibri"/>
              <a:ea typeface="Calibri"/>
            </a:defRPr>
          </a:pPr>
          <a:endParaRPr lang="en-US"/>
        </a:p>
      </c:txPr>
    </c:legend>
    <c:plotVisOnly val="1"/>
    <c:dispBlanksAs val="gap"/>
    <c:showDLblsOverMax val="1"/>
  </c:chart>
  <c:spPr>
    <a:solidFill>
      <a:srgbClr val="FFFFFF"/>
    </a:solidFill>
    <a:ln w="9360">
      <a:solidFill>
        <a:srgbClr val="D9D9D9"/>
      </a:solidFill>
      <a:round/>
    </a:ln>
  </c:spPr>
  <c:printSettings>
    <c:headerFooter/>
    <c:pageMargins b="0.75" l="0.7" r="0.7" t="0.75" header="0.3" footer="0.3"/>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c:style val="2"/>
  <c:chart>
    <c:autoTitleDeleted val="1"/>
    <c:plotArea>
      <c:layout/>
      <c:barChart>
        <c:barDir val="col"/>
        <c:grouping val="clustered"/>
        <c:varyColors val="0"/>
        <c:ser>
          <c:idx val="0"/>
          <c:order val="0"/>
          <c:tx>
            <c:strRef>
              <c:f>'META No. 6'!$D$26</c:f>
              <c:strCache>
                <c:ptCount val="1"/>
                <c:pt idx="0">
                  <c:v>Magnitud ejecutada mensual</c:v>
                </c:pt>
              </c:strCache>
            </c:strRef>
          </c:tx>
          <c:spPr>
            <a:solidFill>
              <a:srgbClr val="004586"/>
            </a:solidFill>
            <a:ln w="25560">
              <a:noFill/>
            </a:ln>
          </c:spPr>
          <c:invertIfNegative val="0"/>
          <c:dLbls>
            <c:spPr>
              <a:noFill/>
              <a:ln>
                <a:noFill/>
              </a:ln>
              <a:effectLst/>
            </c:spPr>
            <c:txPr>
              <a:bodyPr/>
              <a:lstStyle/>
              <a:p>
                <a:pPr>
                  <a:defRPr sz="1100" b="0" strike="noStrike" spc="-1">
                    <a:solidFill>
                      <a:srgbClr val="000000"/>
                    </a:solidFill>
                    <a:latin typeface="Arial1"/>
                    <a:ea typeface="Arial1"/>
                  </a:defRPr>
                </a:pPr>
                <a:endParaRPr lang="en-US"/>
              </a:p>
            </c:txPr>
            <c:dLblPos val="outEnd"/>
            <c:showLegendKey val="0"/>
            <c:showVal val="0"/>
            <c:showCatName val="0"/>
            <c:showSerName val="0"/>
            <c:showPercent val="0"/>
            <c:showBubbleSize val="1"/>
            <c:separator>; </c:separator>
            <c:showLeaderLines val="0"/>
            <c:extLst>
              <c:ext xmlns:c15="http://schemas.microsoft.com/office/drawing/2012/chart" uri="{CE6537A1-D6FC-4f65-9D91-7224C49458BB}">
                <c15:showLeaderLines val="0"/>
              </c:ext>
            </c:extLst>
          </c:dLbls>
          <c:cat>
            <c:numRef>
              <c:f>[6]REPORTES!$B$22:$B$33</c:f>
              <c:numCache>
                <c:formatCode>General</c:formatCode>
                <c:ptCount val="12"/>
              </c:numCache>
            </c:numRef>
          </c:cat>
          <c:val>
            <c:numRef>
              <c:f>'META No. 6'!$D$27:$D$38</c:f>
              <c:numCache>
                <c:formatCode>0.00</c:formatCode>
                <c:ptCount val="12"/>
                <c:pt idx="0">
                  <c:v>1</c:v>
                </c:pt>
              </c:numCache>
            </c:numRef>
          </c:val>
          <c:extLst>
            <c:ext xmlns:c16="http://schemas.microsoft.com/office/drawing/2014/chart" uri="{C3380CC4-5D6E-409C-BE32-E72D297353CC}">
              <c16:uniqueId val="{00000000-EE9B-4B80-AF98-AA41C3C9536A}"/>
            </c:ext>
          </c:extLst>
        </c:ser>
        <c:ser>
          <c:idx val="1"/>
          <c:order val="1"/>
          <c:tx>
            <c:strRef>
              <c:f>'META No. 6'!$C$26</c:f>
              <c:strCache>
                <c:ptCount val="1"/>
                <c:pt idx="0">
                  <c:v>Magnitud programada mensual</c:v>
                </c:pt>
              </c:strCache>
            </c:strRef>
          </c:tx>
          <c:spPr>
            <a:solidFill>
              <a:srgbClr val="FF420E"/>
            </a:solidFill>
            <a:ln w="25560">
              <a:noFill/>
            </a:ln>
          </c:spPr>
          <c:invertIfNegative val="0"/>
          <c:dLbls>
            <c:spPr>
              <a:noFill/>
              <a:ln>
                <a:noFill/>
              </a:ln>
              <a:effectLst/>
            </c:spPr>
            <c:txPr>
              <a:bodyPr/>
              <a:lstStyle/>
              <a:p>
                <a:pPr>
                  <a:defRPr sz="1100" b="0" strike="noStrike" spc="-1">
                    <a:solidFill>
                      <a:srgbClr val="000000"/>
                    </a:solidFill>
                    <a:latin typeface="Arial1"/>
                    <a:ea typeface="Arial1"/>
                  </a:defRPr>
                </a:pPr>
                <a:endParaRPr lang="en-US"/>
              </a:p>
            </c:txPr>
            <c:dLblPos val="outEnd"/>
            <c:showLegendKey val="0"/>
            <c:showVal val="0"/>
            <c:showCatName val="0"/>
            <c:showSerName val="0"/>
            <c:showPercent val="0"/>
            <c:showBubbleSize val="1"/>
            <c:separator>; </c:separator>
            <c:showLeaderLines val="0"/>
            <c:extLst>
              <c:ext xmlns:c15="http://schemas.microsoft.com/office/drawing/2012/chart" uri="{CE6537A1-D6FC-4f65-9D91-7224C49458BB}">
                <c15:showLeaderLines val="0"/>
              </c:ext>
            </c:extLst>
          </c:dLbls>
          <c:cat>
            <c:numRef>
              <c:f>[6]REPORTES!$B$22:$B$33</c:f>
              <c:numCache>
                <c:formatCode>General</c:formatCode>
                <c:ptCount val="12"/>
              </c:numCache>
            </c:numRef>
          </c:cat>
          <c:val>
            <c:numRef>
              <c:f>'META No. 6'!$C$27:$C$38</c:f>
              <c:numCache>
                <c:formatCode>0.00</c:formatCode>
                <c:ptCount val="12"/>
                <c:pt idx="0">
                  <c:v>1</c:v>
                </c:pt>
                <c:pt idx="1">
                  <c:v>1</c:v>
                </c:pt>
                <c:pt idx="2">
                  <c:v>1</c:v>
                </c:pt>
                <c:pt idx="3">
                  <c:v>1</c:v>
                </c:pt>
                <c:pt idx="4">
                  <c:v>1</c:v>
                </c:pt>
                <c:pt idx="5">
                  <c:v>0</c:v>
                </c:pt>
                <c:pt idx="6">
                  <c:v>0</c:v>
                </c:pt>
                <c:pt idx="7">
                  <c:v>0</c:v>
                </c:pt>
                <c:pt idx="8">
                  <c:v>0</c:v>
                </c:pt>
                <c:pt idx="9">
                  <c:v>0</c:v>
                </c:pt>
                <c:pt idx="10">
                  <c:v>0</c:v>
                </c:pt>
                <c:pt idx="11">
                  <c:v>0</c:v>
                </c:pt>
              </c:numCache>
            </c:numRef>
          </c:val>
          <c:extLst>
            <c:ext xmlns:c16="http://schemas.microsoft.com/office/drawing/2014/chart" uri="{C3380CC4-5D6E-409C-BE32-E72D297353CC}">
              <c16:uniqueId val="{00000001-EE9B-4B80-AF98-AA41C3C9536A}"/>
            </c:ext>
          </c:extLst>
        </c:ser>
        <c:dLbls>
          <c:showLegendKey val="0"/>
          <c:showVal val="0"/>
          <c:showCatName val="0"/>
          <c:showSerName val="0"/>
          <c:showPercent val="0"/>
          <c:showBubbleSize val="0"/>
        </c:dLbls>
        <c:gapWidth val="150"/>
        <c:axId val="90526652"/>
        <c:axId val="15080133"/>
      </c:barChart>
      <c:lineChart>
        <c:grouping val="standard"/>
        <c:varyColors val="0"/>
        <c:ser>
          <c:idx val="2"/>
          <c:order val="2"/>
          <c:tx>
            <c:strRef>
              <c:f>'META No. 6'!$H$26</c:f>
              <c:strCache>
                <c:ptCount val="1"/>
                <c:pt idx="0">
                  <c:v>% Avance acumulado</c:v>
                </c:pt>
              </c:strCache>
            </c:strRef>
          </c:tx>
          <c:spPr>
            <a:ln w="38160">
              <a:solidFill>
                <a:srgbClr val="FFD320"/>
              </a:solidFill>
              <a:round/>
            </a:ln>
          </c:spPr>
          <c:marker>
            <c:symbol val="none"/>
          </c:marker>
          <c:dLbls>
            <c:spPr>
              <a:noFill/>
              <a:ln>
                <a:noFill/>
              </a:ln>
              <a:effectLst/>
            </c:spPr>
            <c:txPr>
              <a:bodyPr/>
              <a:lstStyle/>
              <a:p>
                <a:pPr>
                  <a:defRPr sz="1100" b="0" strike="noStrike" spc="-1">
                    <a:solidFill>
                      <a:srgbClr val="000000"/>
                    </a:solidFill>
                    <a:latin typeface="Arial1"/>
                    <a:ea typeface="Arial1"/>
                  </a:defRPr>
                </a:pPr>
                <a:endParaRPr lang="en-US"/>
              </a:p>
            </c:txPr>
            <c:dLblPos val="r"/>
            <c:showLegendKey val="0"/>
            <c:showVal val="0"/>
            <c:showCatName val="0"/>
            <c:showSerName val="0"/>
            <c:showPercent val="0"/>
            <c:showBubbleSize val="1"/>
            <c:separator>; </c:separator>
            <c:showLeaderLines val="0"/>
            <c:extLst>
              <c:ext xmlns:c15="http://schemas.microsoft.com/office/drawing/2012/chart" uri="{CE6537A1-D6FC-4f65-9D91-7224C49458BB}">
                <c15:showLeaderLines val="0"/>
              </c:ext>
            </c:extLst>
          </c:dLbls>
          <c:cat>
            <c:numRef>
              <c:f>[6]REPORTES!$B$22:$B$33</c:f>
              <c:numCache>
                <c:formatCode>General</c:formatCode>
                <c:ptCount val="12"/>
              </c:numCache>
            </c:numRef>
          </c:cat>
          <c:val>
            <c:numRef>
              <c:f>'META No. 6'!$H$27:$H$38</c:f>
              <c:numCache>
                <c:formatCode>0.00%</c:formatCode>
                <c:ptCount val="12"/>
                <c:pt idx="0">
                  <c:v>1</c:v>
                </c:pt>
                <c:pt idx="1">
                  <c:v>0</c:v>
                </c:pt>
                <c:pt idx="2">
                  <c:v>0</c:v>
                </c:pt>
                <c:pt idx="3">
                  <c:v>0</c:v>
                </c:pt>
                <c:pt idx="4">
                  <c:v>0</c:v>
                </c:pt>
                <c:pt idx="5">
                  <c:v>0</c:v>
                </c:pt>
                <c:pt idx="6">
                  <c:v>0</c:v>
                </c:pt>
                <c:pt idx="7">
                  <c:v>0</c:v>
                </c:pt>
                <c:pt idx="8">
                  <c:v>0</c:v>
                </c:pt>
                <c:pt idx="9">
                  <c:v>0</c:v>
                </c:pt>
                <c:pt idx="10">
                  <c:v>0</c:v>
                </c:pt>
                <c:pt idx="11">
                  <c:v>0</c:v>
                </c:pt>
              </c:numCache>
            </c:numRef>
          </c:val>
          <c:smooth val="0"/>
          <c:extLst>
            <c:ext xmlns:c16="http://schemas.microsoft.com/office/drawing/2014/chart" uri="{C3380CC4-5D6E-409C-BE32-E72D297353CC}">
              <c16:uniqueId val="{00000002-EE9B-4B80-AF98-AA41C3C9536A}"/>
            </c:ext>
          </c:extLst>
        </c:ser>
        <c:dLbls>
          <c:showLegendKey val="0"/>
          <c:showVal val="0"/>
          <c:showCatName val="0"/>
          <c:showSerName val="0"/>
          <c:showPercent val="0"/>
          <c:showBubbleSize val="0"/>
        </c:dLbls>
        <c:hiLowLines>
          <c:spPr>
            <a:ln>
              <a:noFill/>
            </a:ln>
          </c:spPr>
        </c:hiLowLines>
        <c:marker val="1"/>
        <c:smooth val="0"/>
        <c:axId val="14915742"/>
        <c:axId val="40774540"/>
      </c:lineChart>
      <c:catAx>
        <c:axId val="90526652"/>
        <c:scaling>
          <c:orientation val="minMax"/>
        </c:scaling>
        <c:delete val="0"/>
        <c:axPos val="b"/>
        <c:numFmt formatCode="General" sourceLinked="1"/>
        <c:majorTickMark val="none"/>
        <c:minorTickMark val="none"/>
        <c:tickLblPos val="low"/>
        <c:spPr>
          <a:ln w="12600">
            <a:solidFill>
              <a:srgbClr val="B3B3B3"/>
            </a:solidFill>
            <a:round/>
          </a:ln>
        </c:spPr>
        <c:txPr>
          <a:bodyPr rot="-5400000"/>
          <a:lstStyle/>
          <a:p>
            <a:pPr>
              <a:defRPr sz="800" b="0" strike="noStrike" spc="-1">
                <a:solidFill>
                  <a:srgbClr val="000000"/>
                </a:solidFill>
                <a:latin typeface="Arial"/>
                <a:ea typeface="Calibri"/>
              </a:defRPr>
            </a:pPr>
            <a:endParaRPr lang="en-US"/>
          </a:p>
        </c:txPr>
        <c:crossAx val="15080133"/>
        <c:crosses val="autoZero"/>
        <c:auto val="1"/>
        <c:lblAlgn val="ctr"/>
        <c:lblOffset val="100"/>
        <c:noMultiLvlLbl val="0"/>
      </c:catAx>
      <c:valAx>
        <c:axId val="15080133"/>
        <c:scaling>
          <c:orientation val="minMax"/>
          <c:max val="1"/>
          <c:min val="0"/>
        </c:scaling>
        <c:delete val="0"/>
        <c:axPos val="l"/>
        <c:majorGridlines>
          <c:spPr>
            <a:ln w="12600">
              <a:solidFill>
                <a:srgbClr val="B3B3B3"/>
              </a:solidFill>
              <a:round/>
            </a:ln>
          </c:spPr>
        </c:majorGridlines>
        <c:numFmt formatCode="#,##0" sourceLinked="0"/>
        <c:majorTickMark val="none"/>
        <c:minorTickMark val="none"/>
        <c:tickLblPos val="nextTo"/>
        <c:spPr>
          <a:ln w="12600">
            <a:solidFill>
              <a:srgbClr val="B3B3B3"/>
            </a:solidFill>
            <a:round/>
          </a:ln>
        </c:spPr>
        <c:txPr>
          <a:bodyPr/>
          <a:lstStyle/>
          <a:p>
            <a:pPr>
              <a:defRPr sz="1000" b="0" strike="noStrike" spc="-1">
                <a:solidFill>
                  <a:srgbClr val="000000"/>
                </a:solidFill>
                <a:latin typeface="Calibri"/>
                <a:ea typeface="Calibri"/>
              </a:defRPr>
            </a:pPr>
            <a:endParaRPr lang="en-US"/>
          </a:p>
        </c:txPr>
        <c:crossAx val="90526652"/>
        <c:crosses val="autoZero"/>
        <c:crossBetween val="between"/>
        <c:majorUnit val="1"/>
      </c:valAx>
      <c:catAx>
        <c:axId val="14915742"/>
        <c:scaling>
          <c:orientation val="minMax"/>
        </c:scaling>
        <c:delete val="1"/>
        <c:axPos val="b"/>
        <c:numFmt formatCode="General" sourceLinked="1"/>
        <c:majorTickMark val="out"/>
        <c:minorTickMark val="none"/>
        <c:tickLblPos val="nextTo"/>
        <c:crossAx val="40774540"/>
        <c:crosses val="autoZero"/>
        <c:auto val="1"/>
        <c:lblAlgn val="ctr"/>
        <c:lblOffset val="100"/>
        <c:noMultiLvlLbl val="0"/>
      </c:catAx>
      <c:valAx>
        <c:axId val="40774540"/>
        <c:scaling>
          <c:orientation val="minMax"/>
          <c:max val="1"/>
        </c:scaling>
        <c:delete val="0"/>
        <c:axPos val="r"/>
        <c:numFmt formatCode="0.00%" sourceLinked="0"/>
        <c:majorTickMark val="out"/>
        <c:minorTickMark val="none"/>
        <c:tickLblPos val="nextTo"/>
        <c:spPr>
          <a:ln w="9360">
            <a:solidFill>
              <a:srgbClr val="878787"/>
            </a:solidFill>
            <a:round/>
          </a:ln>
        </c:spPr>
        <c:txPr>
          <a:bodyPr/>
          <a:lstStyle/>
          <a:p>
            <a:pPr>
              <a:defRPr sz="1100" b="0" strike="noStrike" spc="-1">
                <a:solidFill>
                  <a:srgbClr val="000000"/>
                </a:solidFill>
                <a:latin typeface="Arial1"/>
                <a:ea typeface="Arial1"/>
              </a:defRPr>
            </a:pPr>
            <a:endParaRPr lang="en-US"/>
          </a:p>
        </c:txPr>
        <c:crossAx val="14915742"/>
        <c:crosses val="max"/>
        <c:crossBetween val="between"/>
        <c:majorUnit val="0.25"/>
      </c:valAx>
      <c:spPr>
        <a:noFill/>
        <a:ln w="12600">
          <a:solidFill>
            <a:srgbClr val="B3B3B3"/>
          </a:solidFill>
          <a:round/>
        </a:ln>
      </c:spPr>
    </c:plotArea>
    <c:legend>
      <c:legendPos val="r"/>
      <c:layout/>
      <c:overlay val="0"/>
      <c:spPr>
        <a:noFill/>
        <a:ln w="25560">
          <a:noFill/>
        </a:ln>
      </c:spPr>
      <c:txPr>
        <a:bodyPr/>
        <a:lstStyle/>
        <a:p>
          <a:pPr>
            <a:defRPr sz="775" b="0" strike="noStrike" spc="-1">
              <a:solidFill>
                <a:srgbClr val="000000"/>
              </a:solidFill>
              <a:latin typeface="Calibri"/>
              <a:ea typeface="Calibri"/>
            </a:defRPr>
          </a:pPr>
          <a:endParaRPr lang="en-US"/>
        </a:p>
      </c:txPr>
    </c:legend>
    <c:plotVisOnly val="0"/>
    <c:dispBlanksAs val="gap"/>
    <c:showDLblsOverMax val="1"/>
  </c:chart>
  <c:spPr>
    <a:solidFill>
      <a:srgbClr val="FFFFFF"/>
    </a:solidFill>
    <a:ln w="9360">
      <a:noFill/>
    </a:ln>
  </c:spPr>
  <c:printSettings>
    <c:headerFooter/>
    <c:pageMargins b="0.75" l="0.7" r="0.7" t="0.75" header="0.3" footer="0.3"/>
    <c:pageSetup/>
  </c:printSettings>
</c:chartSpace>
</file>

<file path=xl/drawings/_rels/drawing1.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3" Type="http://schemas.openxmlformats.org/officeDocument/2006/relationships/chart" Target="../charts/chart1.xml"/><Relationship Id="rId2" Type="http://schemas.openxmlformats.org/officeDocument/2006/relationships/image" Target="../media/image2.wmf"/><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image" Target="../media/image2.wmf"/></Relationships>
</file>

<file path=xl/drawings/_rels/drawing4.xml.rels><?xml version="1.0" encoding="UTF-8" standalone="yes"?>
<Relationships xmlns="http://schemas.openxmlformats.org/package/2006/relationships"><Relationship Id="rId3" Type="http://schemas.openxmlformats.org/officeDocument/2006/relationships/image" Target="../media/image4.wmf"/><Relationship Id="rId2" Type="http://schemas.openxmlformats.org/officeDocument/2006/relationships/chart" Target="../charts/chart2.xml"/><Relationship Id="rId1" Type="http://schemas.openxmlformats.org/officeDocument/2006/relationships/image" Target="../media/image3.png"/></Relationships>
</file>

<file path=xl/drawings/_rels/drawing5.xml.rels><?xml version="1.0" encoding="UTF-8" standalone="yes"?>
<Relationships xmlns="http://schemas.openxmlformats.org/package/2006/relationships"><Relationship Id="rId3" Type="http://schemas.openxmlformats.org/officeDocument/2006/relationships/image" Target="../media/image4.wmf"/><Relationship Id="rId2" Type="http://schemas.openxmlformats.org/officeDocument/2006/relationships/chart" Target="../charts/chart3.xml"/><Relationship Id="rId1" Type="http://schemas.openxmlformats.org/officeDocument/2006/relationships/image" Target="../media/image3.png"/></Relationships>
</file>

<file path=xl/drawings/_rels/drawing6.xml.rels><?xml version="1.0" encoding="UTF-8" standalone="yes"?>
<Relationships xmlns="http://schemas.openxmlformats.org/package/2006/relationships"><Relationship Id="rId3" Type="http://schemas.openxmlformats.org/officeDocument/2006/relationships/image" Target="../media/image4.wmf"/><Relationship Id="rId2" Type="http://schemas.openxmlformats.org/officeDocument/2006/relationships/chart" Target="../charts/chart4.xml"/><Relationship Id="rId1" Type="http://schemas.openxmlformats.org/officeDocument/2006/relationships/image" Target="../media/image3.png"/></Relationships>
</file>

<file path=xl/drawings/_rels/drawing7.xml.rels><?xml version="1.0" encoding="UTF-8" standalone="yes"?>
<Relationships xmlns="http://schemas.openxmlformats.org/package/2006/relationships"><Relationship Id="rId3" Type="http://schemas.openxmlformats.org/officeDocument/2006/relationships/image" Target="../media/image4.wmf"/><Relationship Id="rId2" Type="http://schemas.openxmlformats.org/officeDocument/2006/relationships/chart" Target="../charts/chart5.xml"/><Relationship Id="rId1" Type="http://schemas.openxmlformats.org/officeDocument/2006/relationships/image" Target="../media/image3.png"/></Relationships>
</file>

<file path=xl/drawings/_rels/drawing8.xml.rels><?xml version="1.0" encoding="UTF-8" standalone="yes"?>
<Relationships xmlns="http://schemas.openxmlformats.org/package/2006/relationships"><Relationship Id="rId3" Type="http://schemas.openxmlformats.org/officeDocument/2006/relationships/chart" Target="../charts/chart6.xml"/><Relationship Id="rId2" Type="http://schemas.openxmlformats.org/officeDocument/2006/relationships/image" Target="../media/image2.wmf"/><Relationship Id="rId1" Type="http://schemas.openxmlformats.org/officeDocument/2006/relationships/image" Target="../media/image1.png"/></Relationships>
</file>

<file path=xl/drawings/_rels/drawing9.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image" Target="../media/image2.wmf"/></Relationships>
</file>

<file path=xl/drawings/_rels/drawing10.xml.rels><?xml version="1.0" encoding="UTF-8" standalone="yes"?>
<Relationships xmlns="http://schemas.openxmlformats.org/package/2006/relationships"><Relationship Id="rId3" Type="http://schemas.openxmlformats.org/officeDocument/2006/relationships/image" Target="../media/image4.wmf"/><Relationship Id="rId2" Type="http://schemas.openxmlformats.org/officeDocument/2006/relationships/chart" Target="../charts/chart7.xml"/><Relationship Id="rId1" Type="http://schemas.openxmlformats.org/officeDocument/2006/relationships/image" Target="../media/image3.png"/></Relationships>
</file>

<file path=xl/drawings/_rels/drawing11.xml.rels><?xml version="1.0" encoding="UTF-8" standalone="yes"?>
<Relationships xmlns="http://schemas.openxmlformats.org/package/2006/relationships"><Relationship Id="rId3" Type="http://schemas.openxmlformats.org/officeDocument/2006/relationships/chart" Target="../charts/chart9.xml"/><Relationship Id="rId2" Type="http://schemas.openxmlformats.org/officeDocument/2006/relationships/chart" Target="../charts/chart8.xml"/><Relationship Id="rId1" Type="http://schemas.openxmlformats.org/officeDocument/2006/relationships/image" Target="../media/image3.png"/><Relationship Id="rId4" Type="http://schemas.openxmlformats.org/officeDocument/2006/relationships/image" Target="../media/image4.wmf"/></Relationships>
</file>

<file path=xl/drawings/drawing1.xml><?xml version="1.0" encoding="utf-8"?>
<xdr:wsDr xmlns:xdr="http://schemas.openxmlformats.org/drawingml/2006/spreadsheetDrawing" xmlns:a="http://schemas.openxmlformats.org/drawingml/2006/main">
  <xdr:twoCellAnchor>
    <xdr:from>
      <xdr:col>0</xdr:col>
      <xdr:colOff>438120</xdr:colOff>
      <xdr:row>1</xdr:row>
      <xdr:rowOff>85680</xdr:rowOff>
    </xdr:from>
    <xdr:to>
      <xdr:col>1</xdr:col>
      <xdr:colOff>1015200</xdr:colOff>
      <xdr:row>3</xdr:row>
      <xdr:rowOff>529560</xdr:rowOff>
    </xdr:to>
    <xdr:pic>
      <xdr:nvPicPr>
        <xdr:cNvPr id="2" name="Imagen 1">
          <a:extLst>
            <a:ext uri="{FF2B5EF4-FFF2-40B4-BE49-F238E27FC236}">
              <a16:creationId xmlns:a16="http://schemas.microsoft.com/office/drawing/2014/main" id="{00000000-0008-0000-0000-000002000000}"/>
            </a:ext>
          </a:extLst>
        </xdr:cNvPr>
        <xdr:cNvPicPr/>
      </xdr:nvPicPr>
      <xdr:blipFill>
        <a:blip xmlns:r="http://schemas.openxmlformats.org/officeDocument/2006/relationships" r:embed="rId1"/>
        <a:srcRect l="19054" t="6873" r="17611" b="9760"/>
        <a:stretch/>
      </xdr:blipFill>
      <xdr:spPr>
        <a:xfrm>
          <a:off x="438120" y="276120"/>
          <a:ext cx="1986480" cy="1605960"/>
        </a:xfrm>
        <a:prstGeom prst="rect">
          <a:avLst/>
        </a:prstGeom>
        <a:ln w="9360">
          <a:noFill/>
        </a:ln>
      </xdr:spPr>
    </xdr:pic>
    <xdr:clientData/>
  </xdr:twoCellAnchor>
  <xdr:twoCellAnchor>
    <xdr:from>
      <xdr:col>31</xdr:col>
      <xdr:colOff>1876320</xdr:colOff>
      <xdr:row>1</xdr:row>
      <xdr:rowOff>38160</xdr:rowOff>
    </xdr:from>
    <xdr:to>
      <xdr:col>31</xdr:col>
      <xdr:colOff>3901320</xdr:colOff>
      <xdr:row>4</xdr:row>
      <xdr:rowOff>310320</xdr:rowOff>
    </xdr:to>
    <xdr:pic>
      <xdr:nvPicPr>
        <xdr:cNvPr id="3" name="Imagen 2">
          <a:extLst>
            <a:ext uri="{FF2B5EF4-FFF2-40B4-BE49-F238E27FC236}">
              <a16:creationId xmlns:a16="http://schemas.microsoft.com/office/drawing/2014/main" id="{00000000-0008-0000-0000-000003000000}"/>
            </a:ext>
          </a:extLst>
        </xdr:cNvPr>
        <xdr:cNvPicPr/>
      </xdr:nvPicPr>
      <xdr:blipFill>
        <a:blip xmlns:r="http://schemas.openxmlformats.org/officeDocument/2006/relationships" r:embed="rId2"/>
        <a:srcRect l="16048" t="5249" r="18559" b="1998"/>
        <a:stretch/>
      </xdr:blipFill>
      <xdr:spPr>
        <a:xfrm>
          <a:off x="55562040" y="228600"/>
          <a:ext cx="2025000" cy="2015280"/>
        </a:xfrm>
        <a:prstGeom prst="rect">
          <a:avLst/>
        </a:prstGeom>
        <a:ln w="9360">
          <a:noFill/>
        </a:ln>
      </xdr:spPr>
    </xdr:pic>
    <xdr:clientData/>
  </xdr:twoCellAnchor>
</xdr:wsDr>
</file>

<file path=xl/drawings/drawing2.xml><?xml version="1.0" encoding="utf-8"?>
<xdr:wsDr xmlns:xdr="http://schemas.openxmlformats.org/drawingml/2006/spreadsheetDrawing" xmlns:a="http://schemas.openxmlformats.org/drawingml/2006/main">
  <xdr:twoCellAnchor>
    <xdr:from>
      <xdr:col>1</xdr:col>
      <xdr:colOff>142920</xdr:colOff>
      <xdr:row>0</xdr:row>
      <xdr:rowOff>28440</xdr:rowOff>
    </xdr:from>
    <xdr:to>
      <xdr:col>1</xdr:col>
      <xdr:colOff>1139040</xdr:colOff>
      <xdr:row>3</xdr:row>
      <xdr:rowOff>167400</xdr:rowOff>
    </xdr:to>
    <xdr:pic>
      <xdr:nvPicPr>
        <xdr:cNvPr id="2" name="Imagen 1">
          <a:extLst>
            <a:ext uri="{FF2B5EF4-FFF2-40B4-BE49-F238E27FC236}">
              <a16:creationId xmlns:a16="http://schemas.microsoft.com/office/drawing/2014/main" id="{00000000-0008-0000-0100-000002000000}"/>
            </a:ext>
          </a:extLst>
        </xdr:cNvPr>
        <xdr:cNvPicPr/>
      </xdr:nvPicPr>
      <xdr:blipFill>
        <a:blip xmlns:r="http://schemas.openxmlformats.org/officeDocument/2006/relationships" r:embed="rId1"/>
        <a:stretch/>
      </xdr:blipFill>
      <xdr:spPr>
        <a:xfrm>
          <a:off x="231480" y="28440"/>
          <a:ext cx="996120" cy="862560"/>
        </a:xfrm>
        <a:prstGeom prst="rect">
          <a:avLst/>
        </a:prstGeom>
        <a:ln w="9360">
          <a:noFill/>
        </a:ln>
      </xdr:spPr>
    </xdr:pic>
    <xdr:clientData/>
  </xdr:twoCellAnchor>
  <xdr:twoCellAnchor>
    <xdr:from>
      <xdr:col>1</xdr:col>
      <xdr:colOff>142920</xdr:colOff>
      <xdr:row>0</xdr:row>
      <xdr:rowOff>28440</xdr:rowOff>
    </xdr:from>
    <xdr:to>
      <xdr:col>1</xdr:col>
      <xdr:colOff>1139040</xdr:colOff>
      <xdr:row>3</xdr:row>
      <xdr:rowOff>167400</xdr:rowOff>
    </xdr:to>
    <xdr:pic>
      <xdr:nvPicPr>
        <xdr:cNvPr id="3" name="Imagen 1">
          <a:extLst>
            <a:ext uri="{FF2B5EF4-FFF2-40B4-BE49-F238E27FC236}">
              <a16:creationId xmlns:a16="http://schemas.microsoft.com/office/drawing/2014/main" id="{00000000-0008-0000-0100-000003000000}"/>
            </a:ext>
          </a:extLst>
        </xdr:cNvPr>
        <xdr:cNvPicPr/>
      </xdr:nvPicPr>
      <xdr:blipFill>
        <a:blip xmlns:r="http://schemas.openxmlformats.org/officeDocument/2006/relationships" r:embed="rId1"/>
        <a:stretch/>
      </xdr:blipFill>
      <xdr:spPr>
        <a:xfrm>
          <a:off x="231480" y="28440"/>
          <a:ext cx="996120" cy="862560"/>
        </a:xfrm>
        <a:prstGeom prst="rect">
          <a:avLst/>
        </a:prstGeom>
        <a:ln w="9360">
          <a:noFill/>
        </a:ln>
      </xdr:spPr>
    </xdr:pic>
    <xdr:clientData/>
  </xdr:twoCellAnchor>
  <xdr:twoCellAnchor>
    <xdr:from>
      <xdr:col>1</xdr:col>
      <xdr:colOff>142920</xdr:colOff>
      <xdr:row>0</xdr:row>
      <xdr:rowOff>28440</xdr:rowOff>
    </xdr:from>
    <xdr:to>
      <xdr:col>1</xdr:col>
      <xdr:colOff>1139040</xdr:colOff>
      <xdr:row>3</xdr:row>
      <xdr:rowOff>167400</xdr:rowOff>
    </xdr:to>
    <xdr:pic>
      <xdr:nvPicPr>
        <xdr:cNvPr id="4" name="Imagen 1">
          <a:extLst>
            <a:ext uri="{FF2B5EF4-FFF2-40B4-BE49-F238E27FC236}">
              <a16:creationId xmlns:a16="http://schemas.microsoft.com/office/drawing/2014/main" id="{00000000-0008-0000-0100-000004000000}"/>
            </a:ext>
          </a:extLst>
        </xdr:cNvPr>
        <xdr:cNvPicPr/>
      </xdr:nvPicPr>
      <xdr:blipFill>
        <a:blip xmlns:r="http://schemas.openxmlformats.org/officeDocument/2006/relationships" r:embed="rId1"/>
        <a:stretch/>
      </xdr:blipFill>
      <xdr:spPr>
        <a:xfrm>
          <a:off x="231480" y="28440"/>
          <a:ext cx="996120" cy="862560"/>
        </a:xfrm>
        <a:prstGeom prst="rect">
          <a:avLst/>
        </a:prstGeom>
        <a:ln w="9360">
          <a:noFill/>
        </a:ln>
      </xdr:spPr>
    </xdr:pic>
    <xdr:clientData/>
  </xdr:twoCellAnchor>
  <xdr:twoCellAnchor>
    <xdr:from>
      <xdr:col>1</xdr:col>
      <xdr:colOff>142920</xdr:colOff>
      <xdr:row>0</xdr:row>
      <xdr:rowOff>28440</xdr:rowOff>
    </xdr:from>
    <xdr:to>
      <xdr:col>1</xdr:col>
      <xdr:colOff>1139040</xdr:colOff>
      <xdr:row>3</xdr:row>
      <xdr:rowOff>167400</xdr:rowOff>
    </xdr:to>
    <xdr:pic>
      <xdr:nvPicPr>
        <xdr:cNvPr id="5" name="Imagen 1">
          <a:extLst>
            <a:ext uri="{FF2B5EF4-FFF2-40B4-BE49-F238E27FC236}">
              <a16:creationId xmlns:a16="http://schemas.microsoft.com/office/drawing/2014/main" id="{00000000-0008-0000-0100-000005000000}"/>
            </a:ext>
          </a:extLst>
        </xdr:cNvPr>
        <xdr:cNvPicPr/>
      </xdr:nvPicPr>
      <xdr:blipFill>
        <a:blip xmlns:r="http://schemas.openxmlformats.org/officeDocument/2006/relationships" r:embed="rId1"/>
        <a:stretch/>
      </xdr:blipFill>
      <xdr:spPr>
        <a:xfrm>
          <a:off x="231480" y="28440"/>
          <a:ext cx="996120" cy="862560"/>
        </a:xfrm>
        <a:prstGeom prst="rect">
          <a:avLst/>
        </a:prstGeom>
        <a:ln w="9360">
          <a:noFill/>
        </a:ln>
      </xdr:spPr>
    </xdr:pic>
    <xdr:clientData/>
  </xdr:twoCellAnchor>
  <xdr:twoCellAnchor>
    <xdr:from>
      <xdr:col>1</xdr:col>
      <xdr:colOff>142920</xdr:colOff>
      <xdr:row>0</xdr:row>
      <xdr:rowOff>28440</xdr:rowOff>
    </xdr:from>
    <xdr:to>
      <xdr:col>1</xdr:col>
      <xdr:colOff>1139040</xdr:colOff>
      <xdr:row>3</xdr:row>
      <xdr:rowOff>167400</xdr:rowOff>
    </xdr:to>
    <xdr:pic>
      <xdr:nvPicPr>
        <xdr:cNvPr id="6" name="Imagen 1">
          <a:extLst>
            <a:ext uri="{FF2B5EF4-FFF2-40B4-BE49-F238E27FC236}">
              <a16:creationId xmlns:a16="http://schemas.microsoft.com/office/drawing/2014/main" id="{00000000-0008-0000-0100-000006000000}"/>
            </a:ext>
          </a:extLst>
        </xdr:cNvPr>
        <xdr:cNvPicPr/>
      </xdr:nvPicPr>
      <xdr:blipFill>
        <a:blip xmlns:r="http://schemas.openxmlformats.org/officeDocument/2006/relationships" r:embed="rId1"/>
        <a:stretch/>
      </xdr:blipFill>
      <xdr:spPr>
        <a:xfrm>
          <a:off x="231480" y="28440"/>
          <a:ext cx="996120" cy="862560"/>
        </a:xfrm>
        <a:prstGeom prst="rect">
          <a:avLst/>
        </a:prstGeom>
        <a:ln w="9360">
          <a:noFill/>
        </a:ln>
      </xdr:spPr>
    </xdr:pic>
    <xdr:clientData/>
  </xdr:twoCellAnchor>
  <xdr:twoCellAnchor>
    <xdr:from>
      <xdr:col>1</xdr:col>
      <xdr:colOff>142920</xdr:colOff>
      <xdr:row>0</xdr:row>
      <xdr:rowOff>28440</xdr:rowOff>
    </xdr:from>
    <xdr:to>
      <xdr:col>1</xdr:col>
      <xdr:colOff>1139040</xdr:colOff>
      <xdr:row>3</xdr:row>
      <xdr:rowOff>167400</xdr:rowOff>
    </xdr:to>
    <xdr:pic>
      <xdr:nvPicPr>
        <xdr:cNvPr id="7" name="Imagen 1">
          <a:extLst>
            <a:ext uri="{FF2B5EF4-FFF2-40B4-BE49-F238E27FC236}">
              <a16:creationId xmlns:a16="http://schemas.microsoft.com/office/drawing/2014/main" id="{00000000-0008-0000-0100-000007000000}"/>
            </a:ext>
          </a:extLst>
        </xdr:cNvPr>
        <xdr:cNvPicPr/>
      </xdr:nvPicPr>
      <xdr:blipFill>
        <a:blip xmlns:r="http://schemas.openxmlformats.org/officeDocument/2006/relationships" r:embed="rId1"/>
        <a:stretch/>
      </xdr:blipFill>
      <xdr:spPr>
        <a:xfrm>
          <a:off x="231480" y="28440"/>
          <a:ext cx="996120" cy="862560"/>
        </a:xfrm>
        <a:prstGeom prst="rect">
          <a:avLst/>
        </a:prstGeom>
        <a:ln w="9360">
          <a:noFill/>
        </a:ln>
      </xdr:spPr>
    </xdr:pic>
    <xdr:clientData/>
  </xdr:twoCellAnchor>
  <xdr:twoCellAnchor>
    <xdr:from>
      <xdr:col>1</xdr:col>
      <xdr:colOff>343080</xdr:colOff>
      <xdr:row>1</xdr:row>
      <xdr:rowOff>47520</xdr:rowOff>
    </xdr:from>
    <xdr:to>
      <xdr:col>1</xdr:col>
      <xdr:colOff>1329840</xdr:colOff>
      <xdr:row>4</xdr:row>
      <xdr:rowOff>243720</xdr:rowOff>
    </xdr:to>
    <xdr:pic>
      <xdr:nvPicPr>
        <xdr:cNvPr id="8" name="Imagen 1">
          <a:extLst>
            <a:ext uri="{FF2B5EF4-FFF2-40B4-BE49-F238E27FC236}">
              <a16:creationId xmlns:a16="http://schemas.microsoft.com/office/drawing/2014/main" id="{00000000-0008-0000-0100-000008000000}"/>
            </a:ext>
          </a:extLst>
        </xdr:cNvPr>
        <xdr:cNvPicPr/>
      </xdr:nvPicPr>
      <xdr:blipFill>
        <a:blip xmlns:r="http://schemas.openxmlformats.org/officeDocument/2006/relationships" r:embed="rId1"/>
        <a:srcRect l="20426" t="8337" r="19307" b="10939"/>
        <a:stretch/>
      </xdr:blipFill>
      <xdr:spPr>
        <a:xfrm>
          <a:off x="431640" y="123480"/>
          <a:ext cx="986760" cy="1167840"/>
        </a:xfrm>
        <a:prstGeom prst="rect">
          <a:avLst/>
        </a:prstGeom>
        <a:ln w="9360">
          <a:noFill/>
        </a:ln>
      </xdr:spPr>
    </xdr:pic>
    <xdr:clientData/>
  </xdr:twoCellAnchor>
  <xdr:twoCellAnchor>
    <xdr:from>
      <xdr:col>8</xdr:col>
      <xdr:colOff>152280</xdr:colOff>
      <xdr:row>1</xdr:row>
      <xdr:rowOff>28440</xdr:rowOff>
    </xdr:from>
    <xdr:to>
      <xdr:col>8</xdr:col>
      <xdr:colOff>1224720</xdr:colOff>
      <xdr:row>4</xdr:row>
      <xdr:rowOff>234000</xdr:rowOff>
    </xdr:to>
    <xdr:pic>
      <xdr:nvPicPr>
        <xdr:cNvPr id="9" name="Imagen 2">
          <a:extLst>
            <a:ext uri="{FF2B5EF4-FFF2-40B4-BE49-F238E27FC236}">
              <a16:creationId xmlns:a16="http://schemas.microsoft.com/office/drawing/2014/main" id="{00000000-0008-0000-0100-000009000000}"/>
            </a:ext>
          </a:extLst>
        </xdr:cNvPr>
        <xdr:cNvPicPr/>
      </xdr:nvPicPr>
      <xdr:blipFill>
        <a:blip xmlns:r="http://schemas.openxmlformats.org/officeDocument/2006/relationships" r:embed="rId2"/>
        <a:srcRect l="16048" t="5249" r="18559" b="1998"/>
        <a:stretch/>
      </xdr:blipFill>
      <xdr:spPr>
        <a:xfrm>
          <a:off x="13031280" y="104400"/>
          <a:ext cx="1072440" cy="1177200"/>
        </a:xfrm>
        <a:prstGeom prst="rect">
          <a:avLst/>
        </a:prstGeom>
        <a:ln w="9360">
          <a:noFill/>
        </a:ln>
      </xdr:spPr>
    </xdr:pic>
    <xdr:clientData/>
  </xdr:twoCellAnchor>
  <xdr:twoCellAnchor editAs="oneCell">
    <xdr:from>
      <xdr:col>3</xdr:col>
      <xdr:colOff>361800</xdr:colOff>
      <xdr:row>43</xdr:row>
      <xdr:rowOff>95400</xdr:rowOff>
    </xdr:from>
    <xdr:to>
      <xdr:col>6</xdr:col>
      <xdr:colOff>1015200</xdr:colOff>
      <xdr:row>47</xdr:row>
      <xdr:rowOff>329400</xdr:rowOff>
    </xdr:to>
    <xdr:graphicFrame macro="">
      <xdr:nvGraphicFramePr>
        <xdr:cNvPr id="10" name="3 Gráfico">
          <a:extLst>
            <a:ext uri="{FF2B5EF4-FFF2-40B4-BE49-F238E27FC236}">
              <a16:creationId xmlns:a16="http://schemas.microsoft.com/office/drawing/2014/main" id="{00000000-0008-0000-0100-00000A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xdr:from>
      <xdr:col>8</xdr:col>
      <xdr:colOff>428760</xdr:colOff>
      <xdr:row>0</xdr:row>
      <xdr:rowOff>19080</xdr:rowOff>
    </xdr:from>
    <xdr:to>
      <xdr:col>9</xdr:col>
      <xdr:colOff>577080</xdr:colOff>
      <xdr:row>3</xdr:row>
      <xdr:rowOff>148320</xdr:rowOff>
    </xdr:to>
    <xdr:pic>
      <xdr:nvPicPr>
        <xdr:cNvPr id="11" name="Imagen 2">
          <a:extLst>
            <a:ext uri="{FF2B5EF4-FFF2-40B4-BE49-F238E27FC236}">
              <a16:creationId xmlns:a16="http://schemas.microsoft.com/office/drawing/2014/main" id="{00000000-0008-0000-0200-00000B000000}"/>
            </a:ext>
          </a:extLst>
        </xdr:cNvPr>
        <xdr:cNvPicPr/>
      </xdr:nvPicPr>
      <xdr:blipFill>
        <a:blip xmlns:r="http://schemas.openxmlformats.org/officeDocument/2006/relationships" r:embed="rId1"/>
        <a:srcRect l="16048" t="5249" r="18559" b="1998"/>
        <a:stretch/>
      </xdr:blipFill>
      <xdr:spPr>
        <a:xfrm>
          <a:off x="12888720" y="19080"/>
          <a:ext cx="1595880" cy="815040"/>
        </a:xfrm>
        <a:prstGeom prst="rect">
          <a:avLst/>
        </a:prstGeom>
        <a:ln w="9360">
          <a:noFill/>
        </a:ln>
      </xdr:spPr>
    </xdr:pic>
    <xdr:clientData/>
  </xdr:twoCellAnchor>
  <xdr:twoCellAnchor>
    <xdr:from>
      <xdr:col>1</xdr:col>
      <xdr:colOff>142920</xdr:colOff>
      <xdr:row>0</xdr:row>
      <xdr:rowOff>28440</xdr:rowOff>
    </xdr:from>
    <xdr:to>
      <xdr:col>1</xdr:col>
      <xdr:colOff>1139040</xdr:colOff>
      <xdr:row>3</xdr:row>
      <xdr:rowOff>167400</xdr:rowOff>
    </xdr:to>
    <xdr:pic>
      <xdr:nvPicPr>
        <xdr:cNvPr id="12" name="Imagen 1">
          <a:extLst>
            <a:ext uri="{FF2B5EF4-FFF2-40B4-BE49-F238E27FC236}">
              <a16:creationId xmlns:a16="http://schemas.microsoft.com/office/drawing/2014/main" id="{00000000-0008-0000-0200-00000C000000}"/>
            </a:ext>
          </a:extLst>
        </xdr:cNvPr>
        <xdr:cNvPicPr/>
      </xdr:nvPicPr>
      <xdr:blipFill>
        <a:blip xmlns:r="http://schemas.openxmlformats.org/officeDocument/2006/relationships" r:embed="rId2"/>
        <a:stretch/>
      </xdr:blipFill>
      <xdr:spPr>
        <a:xfrm>
          <a:off x="257040" y="28440"/>
          <a:ext cx="996120" cy="824760"/>
        </a:xfrm>
        <a:prstGeom prst="rect">
          <a:avLst/>
        </a:prstGeom>
        <a:ln w="9360">
          <a:noFill/>
        </a:ln>
      </xdr:spPr>
    </xdr:pic>
    <xdr:clientData/>
  </xdr:twoCellAnchor>
  <xdr:twoCellAnchor>
    <xdr:from>
      <xdr:col>8</xdr:col>
      <xdr:colOff>428760</xdr:colOff>
      <xdr:row>0</xdr:row>
      <xdr:rowOff>19080</xdr:rowOff>
    </xdr:from>
    <xdr:to>
      <xdr:col>9</xdr:col>
      <xdr:colOff>577080</xdr:colOff>
      <xdr:row>3</xdr:row>
      <xdr:rowOff>148320</xdr:rowOff>
    </xdr:to>
    <xdr:pic>
      <xdr:nvPicPr>
        <xdr:cNvPr id="13" name="Imagen 2">
          <a:extLst>
            <a:ext uri="{FF2B5EF4-FFF2-40B4-BE49-F238E27FC236}">
              <a16:creationId xmlns:a16="http://schemas.microsoft.com/office/drawing/2014/main" id="{00000000-0008-0000-0200-00000D000000}"/>
            </a:ext>
          </a:extLst>
        </xdr:cNvPr>
        <xdr:cNvPicPr/>
      </xdr:nvPicPr>
      <xdr:blipFill>
        <a:blip xmlns:r="http://schemas.openxmlformats.org/officeDocument/2006/relationships" r:embed="rId1"/>
        <a:srcRect l="16048" t="5249" r="18559" b="1998"/>
        <a:stretch/>
      </xdr:blipFill>
      <xdr:spPr>
        <a:xfrm>
          <a:off x="12888720" y="19080"/>
          <a:ext cx="1595880" cy="815040"/>
        </a:xfrm>
        <a:prstGeom prst="rect">
          <a:avLst/>
        </a:prstGeom>
        <a:ln w="9360">
          <a:noFill/>
        </a:ln>
      </xdr:spPr>
    </xdr:pic>
    <xdr:clientData/>
  </xdr:twoCellAnchor>
  <xdr:twoCellAnchor>
    <xdr:from>
      <xdr:col>1</xdr:col>
      <xdr:colOff>142920</xdr:colOff>
      <xdr:row>0</xdr:row>
      <xdr:rowOff>28440</xdr:rowOff>
    </xdr:from>
    <xdr:to>
      <xdr:col>1</xdr:col>
      <xdr:colOff>1139040</xdr:colOff>
      <xdr:row>3</xdr:row>
      <xdr:rowOff>167400</xdr:rowOff>
    </xdr:to>
    <xdr:pic>
      <xdr:nvPicPr>
        <xdr:cNvPr id="14" name="Imagen 1">
          <a:extLst>
            <a:ext uri="{FF2B5EF4-FFF2-40B4-BE49-F238E27FC236}">
              <a16:creationId xmlns:a16="http://schemas.microsoft.com/office/drawing/2014/main" id="{00000000-0008-0000-0200-00000E000000}"/>
            </a:ext>
          </a:extLst>
        </xdr:cNvPr>
        <xdr:cNvPicPr/>
      </xdr:nvPicPr>
      <xdr:blipFill>
        <a:blip xmlns:r="http://schemas.openxmlformats.org/officeDocument/2006/relationships" r:embed="rId2"/>
        <a:stretch/>
      </xdr:blipFill>
      <xdr:spPr>
        <a:xfrm>
          <a:off x="257040" y="28440"/>
          <a:ext cx="996120" cy="824760"/>
        </a:xfrm>
        <a:prstGeom prst="rect">
          <a:avLst/>
        </a:prstGeom>
        <a:ln w="9360">
          <a:noFill/>
        </a:ln>
      </xdr:spPr>
    </xdr:pic>
    <xdr:clientData/>
  </xdr:twoCellAnchor>
  <xdr:twoCellAnchor>
    <xdr:from>
      <xdr:col>8</xdr:col>
      <xdr:colOff>428760</xdr:colOff>
      <xdr:row>0</xdr:row>
      <xdr:rowOff>19080</xdr:rowOff>
    </xdr:from>
    <xdr:to>
      <xdr:col>9</xdr:col>
      <xdr:colOff>577080</xdr:colOff>
      <xdr:row>3</xdr:row>
      <xdr:rowOff>148320</xdr:rowOff>
    </xdr:to>
    <xdr:pic>
      <xdr:nvPicPr>
        <xdr:cNvPr id="15" name="Imagen 2">
          <a:extLst>
            <a:ext uri="{FF2B5EF4-FFF2-40B4-BE49-F238E27FC236}">
              <a16:creationId xmlns:a16="http://schemas.microsoft.com/office/drawing/2014/main" id="{00000000-0008-0000-0200-00000F000000}"/>
            </a:ext>
          </a:extLst>
        </xdr:cNvPr>
        <xdr:cNvPicPr/>
      </xdr:nvPicPr>
      <xdr:blipFill>
        <a:blip xmlns:r="http://schemas.openxmlformats.org/officeDocument/2006/relationships" r:embed="rId1"/>
        <a:srcRect l="16048" t="5249" r="18559" b="1998"/>
        <a:stretch/>
      </xdr:blipFill>
      <xdr:spPr>
        <a:xfrm>
          <a:off x="12888720" y="19080"/>
          <a:ext cx="1595880" cy="815040"/>
        </a:xfrm>
        <a:prstGeom prst="rect">
          <a:avLst/>
        </a:prstGeom>
        <a:ln w="9360">
          <a:noFill/>
        </a:ln>
      </xdr:spPr>
    </xdr:pic>
    <xdr:clientData/>
  </xdr:twoCellAnchor>
  <xdr:twoCellAnchor>
    <xdr:from>
      <xdr:col>1</xdr:col>
      <xdr:colOff>142920</xdr:colOff>
      <xdr:row>0</xdr:row>
      <xdr:rowOff>28440</xdr:rowOff>
    </xdr:from>
    <xdr:to>
      <xdr:col>1</xdr:col>
      <xdr:colOff>1139040</xdr:colOff>
      <xdr:row>3</xdr:row>
      <xdr:rowOff>167400</xdr:rowOff>
    </xdr:to>
    <xdr:pic>
      <xdr:nvPicPr>
        <xdr:cNvPr id="16" name="Imagen 1">
          <a:extLst>
            <a:ext uri="{FF2B5EF4-FFF2-40B4-BE49-F238E27FC236}">
              <a16:creationId xmlns:a16="http://schemas.microsoft.com/office/drawing/2014/main" id="{00000000-0008-0000-0200-000010000000}"/>
            </a:ext>
          </a:extLst>
        </xdr:cNvPr>
        <xdr:cNvPicPr/>
      </xdr:nvPicPr>
      <xdr:blipFill>
        <a:blip xmlns:r="http://schemas.openxmlformats.org/officeDocument/2006/relationships" r:embed="rId2"/>
        <a:stretch/>
      </xdr:blipFill>
      <xdr:spPr>
        <a:xfrm>
          <a:off x="257040" y="28440"/>
          <a:ext cx="996120" cy="824760"/>
        </a:xfrm>
        <a:prstGeom prst="rect">
          <a:avLst/>
        </a:prstGeom>
        <a:ln w="9360">
          <a:noFill/>
        </a:ln>
      </xdr:spPr>
    </xdr:pic>
    <xdr:clientData/>
  </xdr:twoCellAnchor>
  <xdr:twoCellAnchor>
    <xdr:from>
      <xdr:col>8</xdr:col>
      <xdr:colOff>428760</xdr:colOff>
      <xdr:row>0</xdr:row>
      <xdr:rowOff>19080</xdr:rowOff>
    </xdr:from>
    <xdr:to>
      <xdr:col>9</xdr:col>
      <xdr:colOff>577080</xdr:colOff>
      <xdr:row>3</xdr:row>
      <xdr:rowOff>148320</xdr:rowOff>
    </xdr:to>
    <xdr:pic>
      <xdr:nvPicPr>
        <xdr:cNvPr id="17" name="Imagen 2">
          <a:extLst>
            <a:ext uri="{FF2B5EF4-FFF2-40B4-BE49-F238E27FC236}">
              <a16:creationId xmlns:a16="http://schemas.microsoft.com/office/drawing/2014/main" id="{00000000-0008-0000-0200-000011000000}"/>
            </a:ext>
          </a:extLst>
        </xdr:cNvPr>
        <xdr:cNvPicPr/>
      </xdr:nvPicPr>
      <xdr:blipFill>
        <a:blip xmlns:r="http://schemas.openxmlformats.org/officeDocument/2006/relationships" r:embed="rId1"/>
        <a:srcRect l="16048" t="5249" r="18559" b="1998"/>
        <a:stretch/>
      </xdr:blipFill>
      <xdr:spPr>
        <a:xfrm>
          <a:off x="12888720" y="19080"/>
          <a:ext cx="1595880" cy="815040"/>
        </a:xfrm>
        <a:prstGeom prst="rect">
          <a:avLst/>
        </a:prstGeom>
        <a:ln w="9360">
          <a:noFill/>
        </a:ln>
      </xdr:spPr>
    </xdr:pic>
    <xdr:clientData/>
  </xdr:twoCellAnchor>
  <xdr:twoCellAnchor>
    <xdr:from>
      <xdr:col>1</xdr:col>
      <xdr:colOff>142920</xdr:colOff>
      <xdr:row>0</xdr:row>
      <xdr:rowOff>28440</xdr:rowOff>
    </xdr:from>
    <xdr:to>
      <xdr:col>1</xdr:col>
      <xdr:colOff>1139040</xdr:colOff>
      <xdr:row>3</xdr:row>
      <xdr:rowOff>167400</xdr:rowOff>
    </xdr:to>
    <xdr:pic>
      <xdr:nvPicPr>
        <xdr:cNvPr id="18" name="Imagen 1">
          <a:extLst>
            <a:ext uri="{FF2B5EF4-FFF2-40B4-BE49-F238E27FC236}">
              <a16:creationId xmlns:a16="http://schemas.microsoft.com/office/drawing/2014/main" id="{00000000-0008-0000-0200-000012000000}"/>
            </a:ext>
          </a:extLst>
        </xdr:cNvPr>
        <xdr:cNvPicPr/>
      </xdr:nvPicPr>
      <xdr:blipFill>
        <a:blip xmlns:r="http://schemas.openxmlformats.org/officeDocument/2006/relationships" r:embed="rId2"/>
        <a:stretch/>
      </xdr:blipFill>
      <xdr:spPr>
        <a:xfrm>
          <a:off x="257040" y="28440"/>
          <a:ext cx="996120" cy="824760"/>
        </a:xfrm>
        <a:prstGeom prst="rect">
          <a:avLst/>
        </a:prstGeom>
        <a:ln w="9360">
          <a:noFill/>
        </a:ln>
      </xdr:spPr>
    </xdr:pic>
    <xdr:clientData/>
  </xdr:twoCellAnchor>
  <xdr:twoCellAnchor>
    <xdr:from>
      <xdr:col>8</xdr:col>
      <xdr:colOff>428760</xdr:colOff>
      <xdr:row>0</xdr:row>
      <xdr:rowOff>19080</xdr:rowOff>
    </xdr:from>
    <xdr:to>
      <xdr:col>9</xdr:col>
      <xdr:colOff>577080</xdr:colOff>
      <xdr:row>3</xdr:row>
      <xdr:rowOff>148320</xdr:rowOff>
    </xdr:to>
    <xdr:pic>
      <xdr:nvPicPr>
        <xdr:cNvPr id="19" name="Imagen 2">
          <a:extLst>
            <a:ext uri="{FF2B5EF4-FFF2-40B4-BE49-F238E27FC236}">
              <a16:creationId xmlns:a16="http://schemas.microsoft.com/office/drawing/2014/main" id="{00000000-0008-0000-0200-000013000000}"/>
            </a:ext>
          </a:extLst>
        </xdr:cNvPr>
        <xdr:cNvPicPr/>
      </xdr:nvPicPr>
      <xdr:blipFill>
        <a:blip xmlns:r="http://schemas.openxmlformats.org/officeDocument/2006/relationships" r:embed="rId1"/>
        <a:srcRect l="16048" t="5249" r="18559" b="1998"/>
        <a:stretch/>
      </xdr:blipFill>
      <xdr:spPr>
        <a:xfrm>
          <a:off x="12888720" y="19080"/>
          <a:ext cx="1595880" cy="815040"/>
        </a:xfrm>
        <a:prstGeom prst="rect">
          <a:avLst/>
        </a:prstGeom>
        <a:ln w="9360">
          <a:noFill/>
        </a:ln>
      </xdr:spPr>
    </xdr:pic>
    <xdr:clientData/>
  </xdr:twoCellAnchor>
  <xdr:twoCellAnchor>
    <xdr:from>
      <xdr:col>1</xdr:col>
      <xdr:colOff>142920</xdr:colOff>
      <xdr:row>0</xdr:row>
      <xdr:rowOff>28440</xdr:rowOff>
    </xdr:from>
    <xdr:to>
      <xdr:col>1</xdr:col>
      <xdr:colOff>1139040</xdr:colOff>
      <xdr:row>3</xdr:row>
      <xdr:rowOff>167400</xdr:rowOff>
    </xdr:to>
    <xdr:pic>
      <xdr:nvPicPr>
        <xdr:cNvPr id="20" name="Imagen 1">
          <a:extLst>
            <a:ext uri="{FF2B5EF4-FFF2-40B4-BE49-F238E27FC236}">
              <a16:creationId xmlns:a16="http://schemas.microsoft.com/office/drawing/2014/main" id="{00000000-0008-0000-0200-000014000000}"/>
            </a:ext>
          </a:extLst>
        </xdr:cNvPr>
        <xdr:cNvPicPr/>
      </xdr:nvPicPr>
      <xdr:blipFill>
        <a:blip xmlns:r="http://schemas.openxmlformats.org/officeDocument/2006/relationships" r:embed="rId2"/>
        <a:stretch/>
      </xdr:blipFill>
      <xdr:spPr>
        <a:xfrm>
          <a:off x="257040" y="28440"/>
          <a:ext cx="996120" cy="824760"/>
        </a:xfrm>
        <a:prstGeom prst="rect">
          <a:avLst/>
        </a:prstGeom>
        <a:ln w="9360">
          <a:noFill/>
        </a:ln>
      </xdr:spPr>
    </xdr:pic>
    <xdr:clientData/>
  </xdr:twoCellAnchor>
  <xdr:twoCellAnchor>
    <xdr:from>
      <xdr:col>8</xdr:col>
      <xdr:colOff>428760</xdr:colOff>
      <xdr:row>0</xdr:row>
      <xdr:rowOff>19080</xdr:rowOff>
    </xdr:from>
    <xdr:to>
      <xdr:col>9</xdr:col>
      <xdr:colOff>577080</xdr:colOff>
      <xdr:row>3</xdr:row>
      <xdr:rowOff>148320</xdr:rowOff>
    </xdr:to>
    <xdr:pic>
      <xdr:nvPicPr>
        <xdr:cNvPr id="21" name="Imagen 2">
          <a:extLst>
            <a:ext uri="{FF2B5EF4-FFF2-40B4-BE49-F238E27FC236}">
              <a16:creationId xmlns:a16="http://schemas.microsoft.com/office/drawing/2014/main" id="{00000000-0008-0000-0200-000015000000}"/>
            </a:ext>
          </a:extLst>
        </xdr:cNvPr>
        <xdr:cNvPicPr/>
      </xdr:nvPicPr>
      <xdr:blipFill>
        <a:blip xmlns:r="http://schemas.openxmlformats.org/officeDocument/2006/relationships" r:embed="rId1"/>
        <a:srcRect l="16048" t="5249" r="18559" b="1998"/>
        <a:stretch/>
      </xdr:blipFill>
      <xdr:spPr>
        <a:xfrm>
          <a:off x="12888720" y="19080"/>
          <a:ext cx="1595880" cy="815040"/>
        </a:xfrm>
        <a:prstGeom prst="rect">
          <a:avLst/>
        </a:prstGeom>
        <a:ln w="9360">
          <a:noFill/>
        </a:ln>
      </xdr:spPr>
    </xdr:pic>
    <xdr:clientData/>
  </xdr:twoCellAnchor>
  <xdr:twoCellAnchor>
    <xdr:from>
      <xdr:col>1</xdr:col>
      <xdr:colOff>142920</xdr:colOff>
      <xdr:row>0</xdr:row>
      <xdr:rowOff>28440</xdr:rowOff>
    </xdr:from>
    <xdr:to>
      <xdr:col>1</xdr:col>
      <xdr:colOff>1139040</xdr:colOff>
      <xdr:row>3</xdr:row>
      <xdr:rowOff>167400</xdr:rowOff>
    </xdr:to>
    <xdr:pic>
      <xdr:nvPicPr>
        <xdr:cNvPr id="22" name="Imagen 1">
          <a:extLst>
            <a:ext uri="{FF2B5EF4-FFF2-40B4-BE49-F238E27FC236}">
              <a16:creationId xmlns:a16="http://schemas.microsoft.com/office/drawing/2014/main" id="{00000000-0008-0000-0200-000016000000}"/>
            </a:ext>
          </a:extLst>
        </xdr:cNvPr>
        <xdr:cNvPicPr/>
      </xdr:nvPicPr>
      <xdr:blipFill>
        <a:blip xmlns:r="http://schemas.openxmlformats.org/officeDocument/2006/relationships" r:embed="rId2"/>
        <a:stretch/>
      </xdr:blipFill>
      <xdr:spPr>
        <a:xfrm>
          <a:off x="257040" y="28440"/>
          <a:ext cx="996120" cy="824760"/>
        </a:xfrm>
        <a:prstGeom prst="rect">
          <a:avLst/>
        </a:prstGeom>
        <a:ln w="9360">
          <a:noFill/>
        </a:ln>
      </xdr:spPr>
    </xdr:pic>
    <xdr:clientData/>
  </xdr:twoCellAnchor>
  <xdr:twoCellAnchor>
    <xdr:from>
      <xdr:col>8</xdr:col>
      <xdr:colOff>428760</xdr:colOff>
      <xdr:row>0</xdr:row>
      <xdr:rowOff>19080</xdr:rowOff>
    </xdr:from>
    <xdr:to>
      <xdr:col>9</xdr:col>
      <xdr:colOff>577080</xdr:colOff>
      <xdr:row>3</xdr:row>
      <xdr:rowOff>148320</xdr:rowOff>
    </xdr:to>
    <xdr:pic>
      <xdr:nvPicPr>
        <xdr:cNvPr id="23" name="Imagen 2">
          <a:extLst>
            <a:ext uri="{FF2B5EF4-FFF2-40B4-BE49-F238E27FC236}">
              <a16:creationId xmlns:a16="http://schemas.microsoft.com/office/drawing/2014/main" id="{00000000-0008-0000-0200-000017000000}"/>
            </a:ext>
          </a:extLst>
        </xdr:cNvPr>
        <xdr:cNvPicPr/>
      </xdr:nvPicPr>
      <xdr:blipFill>
        <a:blip xmlns:r="http://schemas.openxmlformats.org/officeDocument/2006/relationships" r:embed="rId1"/>
        <a:srcRect l="16048" t="5249" r="18559" b="1998"/>
        <a:stretch/>
      </xdr:blipFill>
      <xdr:spPr>
        <a:xfrm>
          <a:off x="12888720" y="19080"/>
          <a:ext cx="1595880" cy="815040"/>
        </a:xfrm>
        <a:prstGeom prst="rect">
          <a:avLst/>
        </a:prstGeom>
        <a:ln w="9360">
          <a:noFill/>
        </a:ln>
      </xdr:spPr>
    </xdr:pic>
    <xdr:clientData/>
  </xdr:twoCellAnchor>
  <xdr:twoCellAnchor>
    <xdr:from>
      <xdr:col>1</xdr:col>
      <xdr:colOff>142920</xdr:colOff>
      <xdr:row>0</xdr:row>
      <xdr:rowOff>28440</xdr:rowOff>
    </xdr:from>
    <xdr:to>
      <xdr:col>1</xdr:col>
      <xdr:colOff>1139040</xdr:colOff>
      <xdr:row>3</xdr:row>
      <xdr:rowOff>167400</xdr:rowOff>
    </xdr:to>
    <xdr:pic>
      <xdr:nvPicPr>
        <xdr:cNvPr id="24" name="Imagen 1">
          <a:extLst>
            <a:ext uri="{FF2B5EF4-FFF2-40B4-BE49-F238E27FC236}">
              <a16:creationId xmlns:a16="http://schemas.microsoft.com/office/drawing/2014/main" id="{00000000-0008-0000-0200-000018000000}"/>
            </a:ext>
          </a:extLst>
        </xdr:cNvPr>
        <xdr:cNvPicPr/>
      </xdr:nvPicPr>
      <xdr:blipFill>
        <a:blip xmlns:r="http://schemas.openxmlformats.org/officeDocument/2006/relationships" r:embed="rId2"/>
        <a:stretch/>
      </xdr:blipFill>
      <xdr:spPr>
        <a:xfrm>
          <a:off x="257040" y="28440"/>
          <a:ext cx="996120" cy="824760"/>
        </a:xfrm>
        <a:prstGeom prst="rect">
          <a:avLst/>
        </a:prstGeom>
        <a:ln w="9360">
          <a:noFill/>
        </a:ln>
      </xdr:spPr>
    </xdr:pic>
    <xdr:clientData/>
  </xdr:twoCellAnchor>
  <xdr:twoCellAnchor>
    <xdr:from>
      <xdr:col>8</xdr:col>
      <xdr:colOff>428760</xdr:colOff>
      <xdr:row>0</xdr:row>
      <xdr:rowOff>19080</xdr:rowOff>
    </xdr:from>
    <xdr:to>
      <xdr:col>9</xdr:col>
      <xdr:colOff>577080</xdr:colOff>
      <xdr:row>3</xdr:row>
      <xdr:rowOff>148320</xdr:rowOff>
    </xdr:to>
    <xdr:pic>
      <xdr:nvPicPr>
        <xdr:cNvPr id="25" name="Imagen 2">
          <a:extLst>
            <a:ext uri="{FF2B5EF4-FFF2-40B4-BE49-F238E27FC236}">
              <a16:creationId xmlns:a16="http://schemas.microsoft.com/office/drawing/2014/main" id="{00000000-0008-0000-0200-000019000000}"/>
            </a:ext>
          </a:extLst>
        </xdr:cNvPr>
        <xdr:cNvPicPr/>
      </xdr:nvPicPr>
      <xdr:blipFill>
        <a:blip xmlns:r="http://schemas.openxmlformats.org/officeDocument/2006/relationships" r:embed="rId1"/>
        <a:srcRect l="16048" t="5249" r="18559" b="1998"/>
        <a:stretch/>
      </xdr:blipFill>
      <xdr:spPr>
        <a:xfrm>
          <a:off x="12888720" y="19080"/>
          <a:ext cx="1595880" cy="815040"/>
        </a:xfrm>
        <a:prstGeom prst="rect">
          <a:avLst/>
        </a:prstGeom>
        <a:ln w="9360">
          <a:noFill/>
        </a:ln>
      </xdr:spPr>
    </xdr:pic>
    <xdr:clientData/>
  </xdr:twoCellAnchor>
  <xdr:twoCellAnchor>
    <xdr:from>
      <xdr:col>1</xdr:col>
      <xdr:colOff>142920</xdr:colOff>
      <xdr:row>0</xdr:row>
      <xdr:rowOff>28440</xdr:rowOff>
    </xdr:from>
    <xdr:to>
      <xdr:col>1</xdr:col>
      <xdr:colOff>1139040</xdr:colOff>
      <xdr:row>3</xdr:row>
      <xdr:rowOff>167400</xdr:rowOff>
    </xdr:to>
    <xdr:pic>
      <xdr:nvPicPr>
        <xdr:cNvPr id="26" name="Imagen 1">
          <a:extLst>
            <a:ext uri="{FF2B5EF4-FFF2-40B4-BE49-F238E27FC236}">
              <a16:creationId xmlns:a16="http://schemas.microsoft.com/office/drawing/2014/main" id="{00000000-0008-0000-0200-00001A000000}"/>
            </a:ext>
          </a:extLst>
        </xdr:cNvPr>
        <xdr:cNvPicPr/>
      </xdr:nvPicPr>
      <xdr:blipFill>
        <a:blip xmlns:r="http://schemas.openxmlformats.org/officeDocument/2006/relationships" r:embed="rId2"/>
        <a:stretch/>
      </xdr:blipFill>
      <xdr:spPr>
        <a:xfrm>
          <a:off x="257040" y="28440"/>
          <a:ext cx="996120" cy="824760"/>
        </a:xfrm>
        <a:prstGeom prst="rect">
          <a:avLst/>
        </a:prstGeom>
        <a:ln w="9360">
          <a:noFill/>
        </a:ln>
      </xdr:spPr>
    </xdr:pic>
    <xdr:clientData/>
  </xdr:twoCellAnchor>
  <xdr:twoCellAnchor>
    <xdr:from>
      <xdr:col>8</xdr:col>
      <xdr:colOff>428760</xdr:colOff>
      <xdr:row>0</xdr:row>
      <xdr:rowOff>19080</xdr:rowOff>
    </xdr:from>
    <xdr:to>
      <xdr:col>9</xdr:col>
      <xdr:colOff>577080</xdr:colOff>
      <xdr:row>3</xdr:row>
      <xdr:rowOff>148320</xdr:rowOff>
    </xdr:to>
    <xdr:pic>
      <xdr:nvPicPr>
        <xdr:cNvPr id="27" name="Imagen 2">
          <a:extLst>
            <a:ext uri="{FF2B5EF4-FFF2-40B4-BE49-F238E27FC236}">
              <a16:creationId xmlns:a16="http://schemas.microsoft.com/office/drawing/2014/main" id="{00000000-0008-0000-0200-00001B000000}"/>
            </a:ext>
          </a:extLst>
        </xdr:cNvPr>
        <xdr:cNvPicPr/>
      </xdr:nvPicPr>
      <xdr:blipFill>
        <a:blip xmlns:r="http://schemas.openxmlformats.org/officeDocument/2006/relationships" r:embed="rId1"/>
        <a:srcRect l="16048" t="5249" r="18559" b="1998"/>
        <a:stretch/>
      </xdr:blipFill>
      <xdr:spPr>
        <a:xfrm>
          <a:off x="12888720" y="19080"/>
          <a:ext cx="1595880" cy="815040"/>
        </a:xfrm>
        <a:prstGeom prst="rect">
          <a:avLst/>
        </a:prstGeom>
        <a:ln w="9360">
          <a:noFill/>
        </a:ln>
      </xdr:spPr>
    </xdr:pic>
    <xdr:clientData/>
  </xdr:twoCellAnchor>
  <xdr:twoCellAnchor>
    <xdr:from>
      <xdr:col>1</xdr:col>
      <xdr:colOff>142920</xdr:colOff>
      <xdr:row>0</xdr:row>
      <xdr:rowOff>28440</xdr:rowOff>
    </xdr:from>
    <xdr:to>
      <xdr:col>1</xdr:col>
      <xdr:colOff>1139040</xdr:colOff>
      <xdr:row>3</xdr:row>
      <xdr:rowOff>167400</xdr:rowOff>
    </xdr:to>
    <xdr:pic>
      <xdr:nvPicPr>
        <xdr:cNvPr id="28" name="Imagen 1">
          <a:extLst>
            <a:ext uri="{FF2B5EF4-FFF2-40B4-BE49-F238E27FC236}">
              <a16:creationId xmlns:a16="http://schemas.microsoft.com/office/drawing/2014/main" id="{00000000-0008-0000-0200-00001C000000}"/>
            </a:ext>
          </a:extLst>
        </xdr:cNvPr>
        <xdr:cNvPicPr/>
      </xdr:nvPicPr>
      <xdr:blipFill>
        <a:blip xmlns:r="http://schemas.openxmlformats.org/officeDocument/2006/relationships" r:embed="rId2"/>
        <a:stretch/>
      </xdr:blipFill>
      <xdr:spPr>
        <a:xfrm>
          <a:off x="257040" y="28440"/>
          <a:ext cx="996120" cy="824760"/>
        </a:xfrm>
        <a:prstGeom prst="rect">
          <a:avLst/>
        </a:prstGeom>
        <a:ln w="9360">
          <a:noFill/>
        </a:ln>
      </xdr:spPr>
    </xdr:pic>
    <xdr:clientData/>
  </xdr:twoCellAnchor>
  <xdr:twoCellAnchor>
    <xdr:from>
      <xdr:col>8</xdr:col>
      <xdr:colOff>428760</xdr:colOff>
      <xdr:row>0</xdr:row>
      <xdr:rowOff>19080</xdr:rowOff>
    </xdr:from>
    <xdr:to>
      <xdr:col>9</xdr:col>
      <xdr:colOff>577080</xdr:colOff>
      <xdr:row>3</xdr:row>
      <xdr:rowOff>148320</xdr:rowOff>
    </xdr:to>
    <xdr:pic>
      <xdr:nvPicPr>
        <xdr:cNvPr id="29" name="Imagen 2">
          <a:extLst>
            <a:ext uri="{FF2B5EF4-FFF2-40B4-BE49-F238E27FC236}">
              <a16:creationId xmlns:a16="http://schemas.microsoft.com/office/drawing/2014/main" id="{00000000-0008-0000-0200-00001D000000}"/>
            </a:ext>
          </a:extLst>
        </xdr:cNvPr>
        <xdr:cNvPicPr/>
      </xdr:nvPicPr>
      <xdr:blipFill>
        <a:blip xmlns:r="http://schemas.openxmlformats.org/officeDocument/2006/relationships" r:embed="rId1"/>
        <a:srcRect l="16048" t="5249" r="18559" b="1998"/>
        <a:stretch/>
      </xdr:blipFill>
      <xdr:spPr>
        <a:xfrm>
          <a:off x="12888720" y="19080"/>
          <a:ext cx="1595880" cy="815040"/>
        </a:xfrm>
        <a:prstGeom prst="rect">
          <a:avLst/>
        </a:prstGeom>
        <a:ln w="9360">
          <a:noFill/>
        </a:ln>
      </xdr:spPr>
    </xdr:pic>
    <xdr:clientData/>
  </xdr:twoCellAnchor>
  <xdr:twoCellAnchor>
    <xdr:from>
      <xdr:col>1</xdr:col>
      <xdr:colOff>142920</xdr:colOff>
      <xdr:row>0</xdr:row>
      <xdr:rowOff>28440</xdr:rowOff>
    </xdr:from>
    <xdr:to>
      <xdr:col>1</xdr:col>
      <xdr:colOff>1139040</xdr:colOff>
      <xdr:row>3</xdr:row>
      <xdr:rowOff>167400</xdr:rowOff>
    </xdr:to>
    <xdr:pic>
      <xdr:nvPicPr>
        <xdr:cNvPr id="30" name="Imagen 1">
          <a:extLst>
            <a:ext uri="{FF2B5EF4-FFF2-40B4-BE49-F238E27FC236}">
              <a16:creationId xmlns:a16="http://schemas.microsoft.com/office/drawing/2014/main" id="{00000000-0008-0000-0200-00001E000000}"/>
            </a:ext>
          </a:extLst>
        </xdr:cNvPr>
        <xdr:cNvPicPr/>
      </xdr:nvPicPr>
      <xdr:blipFill>
        <a:blip xmlns:r="http://schemas.openxmlformats.org/officeDocument/2006/relationships" r:embed="rId2"/>
        <a:stretch/>
      </xdr:blipFill>
      <xdr:spPr>
        <a:xfrm>
          <a:off x="257040" y="28440"/>
          <a:ext cx="996120" cy="824760"/>
        </a:xfrm>
        <a:prstGeom prst="rect">
          <a:avLst/>
        </a:prstGeom>
        <a:ln w="9360">
          <a:noFill/>
        </a:ln>
      </xdr:spPr>
    </xdr:pic>
    <xdr:clientData/>
  </xdr:twoCellAnchor>
  <xdr:twoCellAnchor>
    <xdr:from>
      <xdr:col>8</xdr:col>
      <xdr:colOff>428760</xdr:colOff>
      <xdr:row>0</xdr:row>
      <xdr:rowOff>19080</xdr:rowOff>
    </xdr:from>
    <xdr:to>
      <xdr:col>9</xdr:col>
      <xdr:colOff>577080</xdr:colOff>
      <xdr:row>3</xdr:row>
      <xdr:rowOff>148320</xdr:rowOff>
    </xdr:to>
    <xdr:pic>
      <xdr:nvPicPr>
        <xdr:cNvPr id="31" name="Imagen 2">
          <a:extLst>
            <a:ext uri="{FF2B5EF4-FFF2-40B4-BE49-F238E27FC236}">
              <a16:creationId xmlns:a16="http://schemas.microsoft.com/office/drawing/2014/main" id="{00000000-0008-0000-0200-00001F000000}"/>
            </a:ext>
          </a:extLst>
        </xdr:cNvPr>
        <xdr:cNvPicPr/>
      </xdr:nvPicPr>
      <xdr:blipFill>
        <a:blip xmlns:r="http://schemas.openxmlformats.org/officeDocument/2006/relationships" r:embed="rId1"/>
        <a:srcRect l="16048" t="5249" r="18559" b="1998"/>
        <a:stretch/>
      </xdr:blipFill>
      <xdr:spPr>
        <a:xfrm>
          <a:off x="12888720" y="19080"/>
          <a:ext cx="1595880" cy="815040"/>
        </a:xfrm>
        <a:prstGeom prst="rect">
          <a:avLst/>
        </a:prstGeom>
        <a:ln w="9360">
          <a:noFill/>
        </a:ln>
      </xdr:spPr>
    </xdr:pic>
    <xdr:clientData/>
  </xdr:twoCellAnchor>
  <xdr:twoCellAnchor>
    <xdr:from>
      <xdr:col>1</xdr:col>
      <xdr:colOff>142920</xdr:colOff>
      <xdr:row>0</xdr:row>
      <xdr:rowOff>28440</xdr:rowOff>
    </xdr:from>
    <xdr:to>
      <xdr:col>1</xdr:col>
      <xdr:colOff>1139040</xdr:colOff>
      <xdr:row>3</xdr:row>
      <xdr:rowOff>167400</xdr:rowOff>
    </xdr:to>
    <xdr:pic>
      <xdr:nvPicPr>
        <xdr:cNvPr id="32" name="Imagen 1">
          <a:extLst>
            <a:ext uri="{FF2B5EF4-FFF2-40B4-BE49-F238E27FC236}">
              <a16:creationId xmlns:a16="http://schemas.microsoft.com/office/drawing/2014/main" id="{00000000-0008-0000-0200-000020000000}"/>
            </a:ext>
          </a:extLst>
        </xdr:cNvPr>
        <xdr:cNvPicPr/>
      </xdr:nvPicPr>
      <xdr:blipFill>
        <a:blip xmlns:r="http://schemas.openxmlformats.org/officeDocument/2006/relationships" r:embed="rId2"/>
        <a:stretch/>
      </xdr:blipFill>
      <xdr:spPr>
        <a:xfrm>
          <a:off x="257040" y="28440"/>
          <a:ext cx="996120" cy="824760"/>
        </a:xfrm>
        <a:prstGeom prst="rect">
          <a:avLst/>
        </a:prstGeom>
        <a:ln w="9360">
          <a:noFill/>
        </a:ln>
      </xdr:spPr>
    </xdr:pic>
    <xdr:clientData/>
  </xdr:twoCellAnchor>
  <xdr:twoCellAnchor>
    <xdr:from>
      <xdr:col>8</xdr:col>
      <xdr:colOff>428760</xdr:colOff>
      <xdr:row>0</xdr:row>
      <xdr:rowOff>19080</xdr:rowOff>
    </xdr:from>
    <xdr:to>
      <xdr:col>9</xdr:col>
      <xdr:colOff>577080</xdr:colOff>
      <xdr:row>3</xdr:row>
      <xdr:rowOff>148320</xdr:rowOff>
    </xdr:to>
    <xdr:pic>
      <xdr:nvPicPr>
        <xdr:cNvPr id="33" name="Imagen 2">
          <a:extLst>
            <a:ext uri="{FF2B5EF4-FFF2-40B4-BE49-F238E27FC236}">
              <a16:creationId xmlns:a16="http://schemas.microsoft.com/office/drawing/2014/main" id="{00000000-0008-0000-0200-000021000000}"/>
            </a:ext>
          </a:extLst>
        </xdr:cNvPr>
        <xdr:cNvPicPr/>
      </xdr:nvPicPr>
      <xdr:blipFill>
        <a:blip xmlns:r="http://schemas.openxmlformats.org/officeDocument/2006/relationships" r:embed="rId1"/>
        <a:srcRect l="16048" t="5249" r="18559" b="1998"/>
        <a:stretch/>
      </xdr:blipFill>
      <xdr:spPr>
        <a:xfrm>
          <a:off x="12888720" y="19080"/>
          <a:ext cx="1595880" cy="815040"/>
        </a:xfrm>
        <a:prstGeom prst="rect">
          <a:avLst/>
        </a:prstGeom>
        <a:ln w="9360">
          <a:noFill/>
        </a:ln>
      </xdr:spPr>
    </xdr:pic>
    <xdr:clientData/>
  </xdr:twoCellAnchor>
  <xdr:twoCellAnchor>
    <xdr:from>
      <xdr:col>1</xdr:col>
      <xdr:colOff>142920</xdr:colOff>
      <xdr:row>0</xdr:row>
      <xdr:rowOff>28440</xdr:rowOff>
    </xdr:from>
    <xdr:to>
      <xdr:col>1</xdr:col>
      <xdr:colOff>1139040</xdr:colOff>
      <xdr:row>3</xdr:row>
      <xdr:rowOff>167400</xdr:rowOff>
    </xdr:to>
    <xdr:pic>
      <xdr:nvPicPr>
        <xdr:cNvPr id="34" name="Imagen 1">
          <a:extLst>
            <a:ext uri="{FF2B5EF4-FFF2-40B4-BE49-F238E27FC236}">
              <a16:creationId xmlns:a16="http://schemas.microsoft.com/office/drawing/2014/main" id="{00000000-0008-0000-0200-000022000000}"/>
            </a:ext>
          </a:extLst>
        </xdr:cNvPr>
        <xdr:cNvPicPr/>
      </xdr:nvPicPr>
      <xdr:blipFill>
        <a:blip xmlns:r="http://schemas.openxmlformats.org/officeDocument/2006/relationships" r:embed="rId2"/>
        <a:stretch/>
      </xdr:blipFill>
      <xdr:spPr>
        <a:xfrm>
          <a:off x="257040" y="28440"/>
          <a:ext cx="996120" cy="824760"/>
        </a:xfrm>
        <a:prstGeom prst="rect">
          <a:avLst/>
        </a:prstGeom>
        <a:ln w="9360">
          <a:noFill/>
        </a:ln>
      </xdr:spPr>
    </xdr:pic>
    <xdr:clientData/>
  </xdr:twoCellAnchor>
  <xdr:twoCellAnchor>
    <xdr:from>
      <xdr:col>8</xdr:col>
      <xdr:colOff>428760</xdr:colOff>
      <xdr:row>0</xdr:row>
      <xdr:rowOff>19080</xdr:rowOff>
    </xdr:from>
    <xdr:to>
      <xdr:col>9</xdr:col>
      <xdr:colOff>577080</xdr:colOff>
      <xdr:row>3</xdr:row>
      <xdr:rowOff>148320</xdr:rowOff>
    </xdr:to>
    <xdr:pic>
      <xdr:nvPicPr>
        <xdr:cNvPr id="35" name="Imagen 2">
          <a:extLst>
            <a:ext uri="{FF2B5EF4-FFF2-40B4-BE49-F238E27FC236}">
              <a16:creationId xmlns:a16="http://schemas.microsoft.com/office/drawing/2014/main" id="{00000000-0008-0000-0200-000023000000}"/>
            </a:ext>
          </a:extLst>
        </xdr:cNvPr>
        <xdr:cNvPicPr/>
      </xdr:nvPicPr>
      <xdr:blipFill>
        <a:blip xmlns:r="http://schemas.openxmlformats.org/officeDocument/2006/relationships" r:embed="rId1"/>
        <a:srcRect l="16048" t="5249" r="18559" b="1998"/>
        <a:stretch/>
      </xdr:blipFill>
      <xdr:spPr>
        <a:xfrm>
          <a:off x="12888720" y="19080"/>
          <a:ext cx="1595880" cy="815040"/>
        </a:xfrm>
        <a:prstGeom prst="rect">
          <a:avLst/>
        </a:prstGeom>
        <a:ln w="9360">
          <a:noFill/>
        </a:ln>
      </xdr:spPr>
    </xdr:pic>
    <xdr:clientData/>
  </xdr:twoCellAnchor>
  <xdr:twoCellAnchor>
    <xdr:from>
      <xdr:col>1</xdr:col>
      <xdr:colOff>142920</xdr:colOff>
      <xdr:row>0</xdr:row>
      <xdr:rowOff>28440</xdr:rowOff>
    </xdr:from>
    <xdr:to>
      <xdr:col>1</xdr:col>
      <xdr:colOff>1139040</xdr:colOff>
      <xdr:row>3</xdr:row>
      <xdr:rowOff>167400</xdr:rowOff>
    </xdr:to>
    <xdr:pic>
      <xdr:nvPicPr>
        <xdr:cNvPr id="36" name="Imagen 1">
          <a:extLst>
            <a:ext uri="{FF2B5EF4-FFF2-40B4-BE49-F238E27FC236}">
              <a16:creationId xmlns:a16="http://schemas.microsoft.com/office/drawing/2014/main" id="{00000000-0008-0000-0200-000024000000}"/>
            </a:ext>
          </a:extLst>
        </xdr:cNvPr>
        <xdr:cNvPicPr/>
      </xdr:nvPicPr>
      <xdr:blipFill>
        <a:blip xmlns:r="http://schemas.openxmlformats.org/officeDocument/2006/relationships" r:embed="rId2"/>
        <a:stretch/>
      </xdr:blipFill>
      <xdr:spPr>
        <a:xfrm>
          <a:off x="257040" y="28440"/>
          <a:ext cx="996120" cy="824760"/>
        </a:xfrm>
        <a:prstGeom prst="rect">
          <a:avLst/>
        </a:prstGeom>
        <a:ln w="9360">
          <a:noFill/>
        </a:ln>
      </xdr:spPr>
    </xdr:pic>
    <xdr:clientData/>
  </xdr:twoCellAnchor>
  <xdr:twoCellAnchor>
    <xdr:from>
      <xdr:col>8</xdr:col>
      <xdr:colOff>428760</xdr:colOff>
      <xdr:row>0</xdr:row>
      <xdr:rowOff>19080</xdr:rowOff>
    </xdr:from>
    <xdr:to>
      <xdr:col>9</xdr:col>
      <xdr:colOff>577080</xdr:colOff>
      <xdr:row>3</xdr:row>
      <xdr:rowOff>148320</xdr:rowOff>
    </xdr:to>
    <xdr:pic>
      <xdr:nvPicPr>
        <xdr:cNvPr id="37" name="Imagen 2">
          <a:extLst>
            <a:ext uri="{FF2B5EF4-FFF2-40B4-BE49-F238E27FC236}">
              <a16:creationId xmlns:a16="http://schemas.microsoft.com/office/drawing/2014/main" id="{00000000-0008-0000-0200-000025000000}"/>
            </a:ext>
          </a:extLst>
        </xdr:cNvPr>
        <xdr:cNvPicPr/>
      </xdr:nvPicPr>
      <xdr:blipFill>
        <a:blip xmlns:r="http://schemas.openxmlformats.org/officeDocument/2006/relationships" r:embed="rId1"/>
        <a:srcRect l="16048" t="5249" r="18559" b="1998"/>
        <a:stretch/>
      </xdr:blipFill>
      <xdr:spPr>
        <a:xfrm>
          <a:off x="12888720" y="19080"/>
          <a:ext cx="1595880" cy="815040"/>
        </a:xfrm>
        <a:prstGeom prst="rect">
          <a:avLst/>
        </a:prstGeom>
        <a:ln w="9360">
          <a:noFill/>
        </a:ln>
      </xdr:spPr>
    </xdr:pic>
    <xdr:clientData/>
  </xdr:twoCellAnchor>
  <xdr:twoCellAnchor>
    <xdr:from>
      <xdr:col>1</xdr:col>
      <xdr:colOff>142920</xdr:colOff>
      <xdr:row>0</xdr:row>
      <xdr:rowOff>28440</xdr:rowOff>
    </xdr:from>
    <xdr:to>
      <xdr:col>1</xdr:col>
      <xdr:colOff>1139040</xdr:colOff>
      <xdr:row>3</xdr:row>
      <xdr:rowOff>167400</xdr:rowOff>
    </xdr:to>
    <xdr:pic>
      <xdr:nvPicPr>
        <xdr:cNvPr id="38" name="Imagen 1">
          <a:extLst>
            <a:ext uri="{FF2B5EF4-FFF2-40B4-BE49-F238E27FC236}">
              <a16:creationId xmlns:a16="http://schemas.microsoft.com/office/drawing/2014/main" id="{00000000-0008-0000-0200-000026000000}"/>
            </a:ext>
          </a:extLst>
        </xdr:cNvPr>
        <xdr:cNvPicPr/>
      </xdr:nvPicPr>
      <xdr:blipFill>
        <a:blip xmlns:r="http://schemas.openxmlformats.org/officeDocument/2006/relationships" r:embed="rId2"/>
        <a:stretch/>
      </xdr:blipFill>
      <xdr:spPr>
        <a:xfrm>
          <a:off x="257040" y="28440"/>
          <a:ext cx="996120" cy="824760"/>
        </a:xfrm>
        <a:prstGeom prst="rect">
          <a:avLst/>
        </a:prstGeom>
        <a:ln w="9360">
          <a:noFill/>
        </a:ln>
      </xdr:spPr>
    </xdr:pic>
    <xdr:clientData/>
  </xdr:twoCellAnchor>
  <xdr:twoCellAnchor>
    <xdr:from>
      <xdr:col>8</xdr:col>
      <xdr:colOff>428760</xdr:colOff>
      <xdr:row>0</xdr:row>
      <xdr:rowOff>19080</xdr:rowOff>
    </xdr:from>
    <xdr:to>
      <xdr:col>9</xdr:col>
      <xdr:colOff>577080</xdr:colOff>
      <xdr:row>3</xdr:row>
      <xdr:rowOff>148320</xdr:rowOff>
    </xdr:to>
    <xdr:pic>
      <xdr:nvPicPr>
        <xdr:cNvPr id="39" name="Imagen 2">
          <a:extLst>
            <a:ext uri="{FF2B5EF4-FFF2-40B4-BE49-F238E27FC236}">
              <a16:creationId xmlns:a16="http://schemas.microsoft.com/office/drawing/2014/main" id="{00000000-0008-0000-0200-000027000000}"/>
            </a:ext>
          </a:extLst>
        </xdr:cNvPr>
        <xdr:cNvPicPr/>
      </xdr:nvPicPr>
      <xdr:blipFill>
        <a:blip xmlns:r="http://schemas.openxmlformats.org/officeDocument/2006/relationships" r:embed="rId1"/>
        <a:srcRect l="16048" t="5249" r="18559" b="1998"/>
        <a:stretch/>
      </xdr:blipFill>
      <xdr:spPr>
        <a:xfrm>
          <a:off x="12888720" y="19080"/>
          <a:ext cx="1595880" cy="815040"/>
        </a:xfrm>
        <a:prstGeom prst="rect">
          <a:avLst/>
        </a:prstGeom>
        <a:ln w="9360">
          <a:noFill/>
        </a:ln>
      </xdr:spPr>
    </xdr:pic>
    <xdr:clientData/>
  </xdr:twoCellAnchor>
  <xdr:twoCellAnchor>
    <xdr:from>
      <xdr:col>1</xdr:col>
      <xdr:colOff>142920</xdr:colOff>
      <xdr:row>0</xdr:row>
      <xdr:rowOff>28440</xdr:rowOff>
    </xdr:from>
    <xdr:to>
      <xdr:col>1</xdr:col>
      <xdr:colOff>1139040</xdr:colOff>
      <xdr:row>3</xdr:row>
      <xdr:rowOff>167400</xdr:rowOff>
    </xdr:to>
    <xdr:pic>
      <xdr:nvPicPr>
        <xdr:cNvPr id="40" name="Imagen 1">
          <a:extLst>
            <a:ext uri="{FF2B5EF4-FFF2-40B4-BE49-F238E27FC236}">
              <a16:creationId xmlns:a16="http://schemas.microsoft.com/office/drawing/2014/main" id="{00000000-0008-0000-0200-000028000000}"/>
            </a:ext>
          </a:extLst>
        </xdr:cNvPr>
        <xdr:cNvPicPr/>
      </xdr:nvPicPr>
      <xdr:blipFill>
        <a:blip xmlns:r="http://schemas.openxmlformats.org/officeDocument/2006/relationships" r:embed="rId2"/>
        <a:stretch/>
      </xdr:blipFill>
      <xdr:spPr>
        <a:xfrm>
          <a:off x="257040" y="28440"/>
          <a:ext cx="996120" cy="824760"/>
        </a:xfrm>
        <a:prstGeom prst="rect">
          <a:avLst/>
        </a:prstGeom>
        <a:ln w="9360">
          <a:noFill/>
        </a:ln>
      </xdr:spPr>
    </xdr:pic>
    <xdr:clientData/>
  </xdr:twoCellAnchor>
  <xdr:twoCellAnchor>
    <xdr:from>
      <xdr:col>8</xdr:col>
      <xdr:colOff>428760</xdr:colOff>
      <xdr:row>0</xdr:row>
      <xdr:rowOff>19080</xdr:rowOff>
    </xdr:from>
    <xdr:to>
      <xdr:col>9</xdr:col>
      <xdr:colOff>577080</xdr:colOff>
      <xdr:row>3</xdr:row>
      <xdr:rowOff>148320</xdr:rowOff>
    </xdr:to>
    <xdr:pic>
      <xdr:nvPicPr>
        <xdr:cNvPr id="41" name="Imagen 2">
          <a:extLst>
            <a:ext uri="{FF2B5EF4-FFF2-40B4-BE49-F238E27FC236}">
              <a16:creationId xmlns:a16="http://schemas.microsoft.com/office/drawing/2014/main" id="{00000000-0008-0000-0200-000029000000}"/>
            </a:ext>
          </a:extLst>
        </xdr:cNvPr>
        <xdr:cNvPicPr/>
      </xdr:nvPicPr>
      <xdr:blipFill>
        <a:blip xmlns:r="http://schemas.openxmlformats.org/officeDocument/2006/relationships" r:embed="rId1"/>
        <a:srcRect l="16048" t="5249" r="18559" b="1998"/>
        <a:stretch/>
      </xdr:blipFill>
      <xdr:spPr>
        <a:xfrm>
          <a:off x="12888720" y="19080"/>
          <a:ext cx="1595880" cy="815040"/>
        </a:xfrm>
        <a:prstGeom prst="rect">
          <a:avLst/>
        </a:prstGeom>
        <a:ln w="9360">
          <a:noFill/>
        </a:ln>
      </xdr:spPr>
    </xdr:pic>
    <xdr:clientData/>
  </xdr:twoCellAnchor>
  <xdr:twoCellAnchor>
    <xdr:from>
      <xdr:col>1</xdr:col>
      <xdr:colOff>142920</xdr:colOff>
      <xdr:row>0</xdr:row>
      <xdr:rowOff>28440</xdr:rowOff>
    </xdr:from>
    <xdr:to>
      <xdr:col>1</xdr:col>
      <xdr:colOff>1139040</xdr:colOff>
      <xdr:row>3</xdr:row>
      <xdr:rowOff>167400</xdr:rowOff>
    </xdr:to>
    <xdr:pic>
      <xdr:nvPicPr>
        <xdr:cNvPr id="42" name="Imagen 1">
          <a:extLst>
            <a:ext uri="{FF2B5EF4-FFF2-40B4-BE49-F238E27FC236}">
              <a16:creationId xmlns:a16="http://schemas.microsoft.com/office/drawing/2014/main" id="{00000000-0008-0000-0200-00002A000000}"/>
            </a:ext>
          </a:extLst>
        </xdr:cNvPr>
        <xdr:cNvPicPr/>
      </xdr:nvPicPr>
      <xdr:blipFill>
        <a:blip xmlns:r="http://schemas.openxmlformats.org/officeDocument/2006/relationships" r:embed="rId2"/>
        <a:stretch/>
      </xdr:blipFill>
      <xdr:spPr>
        <a:xfrm>
          <a:off x="257040" y="28440"/>
          <a:ext cx="996120" cy="824760"/>
        </a:xfrm>
        <a:prstGeom prst="rect">
          <a:avLst/>
        </a:prstGeom>
        <a:ln w="9360">
          <a:noFill/>
        </a:ln>
      </xdr:spPr>
    </xdr:pic>
    <xdr:clientData/>
  </xdr:twoCellAnchor>
  <xdr:twoCellAnchor>
    <xdr:from>
      <xdr:col>8</xdr:col>
      <xdr:colOff>428760</xdr:colOff>
      <xdr:row>0</xdr:row>
      <xdr:rowOff>19080</xdr:rowOff>
    </xdr:from>
    <xdr:to>
      <xdr:col>9</xdr:col>
      <xdr:colOff>577080</xdr:colOff>
      <xdr:row>3</xdr:row>
      <xdr:rowOff>148320</xdr:rowOff>
    </xdr:to>
    <xdr:pic>
      <xdr:nvPicPr>
        <xdr:cNvPr id="43" name="Imagen 2">
          <a:extLst>
            <a:ext uri="{FF2B5EF4-FFF2-40B4-BE49-F238E27FC236}">
              <a16:creationId xmlns:a16="http://schemas.microsoft.com/office/drawing/2014/main" id="{00000000-0008-0000-0200-00002B000000}"/>
            </a:ext>
          </a:extLst>
        </xdr:cNvPr>
        <xdr:cNvPicPr/>
      </xdr:nvPicPr>
      <xdr:blipFill>
        <a:blip xmlns:r="http://schemas.openxmlformats.org/officeDocument/2006/relationships" r:embed="rId1"/>
        <a:srcRect l="16048" t="5249" r="18559" b="1998"/>
        <a:stretch/>
      </xdr:blipFill>
      <xdr:spPr>
        <a:xfrm>
          <a:off x="12888720" y="19080"/>
          <a:ext cx="1595880" cy="815040"/>
        </a:xfrm>
        <a:prstGeom prst="rect">
          <a:avLst/>
        </a:prstGeom>
        <a:ln w="9360">
          <a:noFill/>
        </a:ln>
      </xdr:spPr>
    </xdr:pic>
    <xdr:clientData/>
  </xdr:twoCellAnchor>
  <xdr:twoCellAnchor>
    <xdr:from>
      <xdr:col>1</xdr:col>
      <xdr:colOff>142920</xdr:colOff>
      <xdr:row>0</xdr:row>
      <xdr:rowOff>28440</xdr:rowOff>
    </xdr:from>
    <xdr:to>
      <xdr:col>1</xdr:col>
      <xdr:colOff>1139040</xdr:colOff>
      <xdr:row>3</xdr:row>
      <xdr:rowOff>167400</xdr:rowOff>
    </xdr:to>
    <xdr:pic>
      <xdr:nvPicPr>
        <xdr:cNvPr id="44" name="Imagen 1">
          <a:extLst>
            <a:ext uri="{FF2B5EF4-FFF2-40B4-BE49-F238E27FC236}">
              <a16:creationId xmlns:a16="http://schemas.microsoft.com/office/drawing/2014/main" id="{00000000-0008-0000-0200-00002C000000}"/>
            </a:ext>
          </a:extLst>
        </xdr:cNvPr>
        <xdr:cNvPicPr/>
      </xdr:nvPicPr>
      <xdr:blipFill>
        <a:blip xmlns:r="http://schemas.openxmlformats.org/officeDocument/2006/relationships" r:embed="rId2"/>
        <a:stretch/>
      </xdr:blipFill>
      <xdr:spPr>
        <a:xfrm>
          <a:off x="257040" y="28440"/>
          <a:ext cx="996120" cy="824760"/>
        </a:xfrm>
        <a:prstGeom prst="rect">
          <a:avLst/>
        </a:prstGeom>
        <a:ln w="9360">
          <a:noFill/>
        </a:ln>
      </xdr:spPr>
    </xdr:pic>
    <xdr:clientData/>
  </xdr:twoCellAnchor>
  <xdr:twoCellAnchor>
    <xdr:from>
      <xdr:col>8</xdr:col>
      <xdr:colOff>428760</xdr:colOff>
      <xdr:row>0</xdr:row>
      <xdr:rowOff>19080</xdr:rowOff>
    </xdr:from>
    <xdr:to>
      <xdr:col>9</xdr:col>
      <xdr:colOff>577080</xdr:colOff>
      <xdr:row>3</xdr:row>
      <xdr:rowOff>148320</xdr:rowOff>
    </xdr:to>
    <xdr:pic>
      <xdr:nvPicPr>
        <xdr:cNvPr id="45" name="Imagen 2">
          <a:extLst>
            <a:ext uri="{FF2B5EF4-FFF2-40B4-BE49-F238E27FC236}">
              <a16:creationId xmlns:a16="http://schemas.microsoft.com/office/drawing/2014/main" id="{00000000-0008-0000-0200-00002D000000}"/>
            </a:ext>
          </a:extLst>
        </xdr:cNvPr>
        <xdr:cNvPicPr/>
      </xdr:nvPicPr>
      <xdr:blipFill>
        <a:blip xmlns:r="http://schemas.openxmlformats.org/officeDocument/2006/relationships" r:embed="rId1"/>
        <a:srcRect l="16048" t="5249" r="18559" b="1998"/>
        <a:stretch/>
      </xdr:blipFill>
      <xdr:spPr>
        <a:xfrm>
          <a:off x="12888720" y="19080"/>
          <a:ext cx="1595880" cy="815040"/>
        </a:xfrm>
        <a:prstGeom prst="rect">
          <a:avLst/>
        </a:prstGeom>
        <a:ln w="9360">
          <a:noFill/>
        </a:ln>
      </xdr:spPr>
    </xdr:pic>
    <xdr:clientData/>
  </xdr:twoCellAnchor>
  <xdr:twoCellAnchor>
    <xdr:from>
      <xdr:col>1</xdr:col>
      <xdr:colOff>142920</xdr:colOff>
      <xdr:row>0</xdr:row>
      <xdr:rowOff>28440</xdr:rowOff>
    </xdr:from>
    <xdr:to>
      <xdr:col>1</xdr:col>
      <xdr:colOff>1139040</xdr:colOff>
      <xdr:row>3</xdr:row>
      <xdr:rowOff>167400</xdr:rowOff>
    </xdr:to>
    <xdr:pic>
      <xdr:nvPicPr>
        <xdr:cNvPr id="46" name="Imagen 1">
          <a:extLst>
            <a:ext uri="{FF2B5EF4-FFF2-40B4-BE49-F238E27FC236}">
              <a16:creationId xmlns:a16="http://schemas.microsoft.com/office/drawing/2014/main" id="{00000000-0008-0000-0200-00002E000000}"/>
            </a:ext>
          </a:extLst>
        </xdr:cNvPr>
        <xdr:cNvPicPr/>
      </xdr:nvPicPr>
      <xdr:blipFill>
        <a:blip xmlns:r="http://schemas.openxmlformats.org/officeDocument/2006/relationships" r:embed="rId2"/>
        <a:stretch/>
      </xdr:blipFill>
      <xdr:spPr>
        <a:xfrm>
          <a:off x="257040" y="28440"/>
          <a:ext cx="996120" cy="824760"/>
        </a:xfrm>
        <a:prstGeom prst="rect">
          <a:avLst/>
        </a:prstGeom>
        <a:ln w="9360">
          <a:noFill/>
        </a:ln>
      </xdr:spPr>
    </xdr:pic>
    <xdr:clientData/>
  </xdr:twoCellAnchor>
  <xdr:twoCellAnchor>
    <xdr:from>
      <xdr:col>8</xdr:col>
      <xdr:colOff>428760</xdr:colOff>
      <xdr:row>0</xdr:row>
      <xdr:rowOff>19080</xdr:rowOff>
    </xdr:from>
    <xdr:to>
      <xdr:col>9</xdr:col>
      <xdr:colOff>577080</xdr:colOff>
      <xdr:row>3</xdr:row>
      <xdr:rowOff>148320</xdr:rowOff>
    </xdr:to>
    <xdr:pic>
      <xdr:nvPicPr>
        <xdr:cNvPr id="47" name="Imagen 2">
          <a:extLst>
            <a:ext uri="{FF2B5EF4-FFF2-40B4-BE49-F238E27FC236}">
              <a16:creationId xmlns:a16="http://schemas.microsoft.com/office/drawing/2014/main" id="{00000000-0008-0000-0200-00002F000000}"/>
            </a:ext>
          </a:extLst>
        </xdr:cNvPr>
        <xdr:cNvPicPr/>
      </xdr:nvPicPr>
      <xdr:blipFill>
        <a:blip xmlns:r="http://schemas.openxmlformats.org/officeDocument/2006/relationships" r:embed="rId1"/>
        <a:srcRect l="16048" t="5249" r="18559" b="1998"/>
        <a:stretch/>
      </xdr:blipFill>
      <xdr:spPr>
        <a:xfrm>
          <a:off x="12888720" y="19080"/>
          <a:ext cx="1595880" cy="815040"/>
        </a:xfrm>
        <a:prstGeom prst="rect">
          <a:avLst/>
        </a:prstGeom>
        <a:ln w="9360">
          <a:noFill/>
        </a:ln>
      </xdr:spPr>
    </xdr:pic>
    <xdr:clientData/>
  </xdr:twoCellAnchor>
  <xdr:twoCellAnchor>
    <xdr:from>
      <xdr:col>1</xdr:col>
      <xdr:colOff>142920</xdr:colOff>
      <xdr:row>0</xdr:row>
      <xdr:rowOff>28440</xdr:rowOff>
    </xdr:from>
    <xdr:to>
      <xdr:col>1</xdr:col>
      <xdr:colOff>1139040</xdr:colOff>
      <xdr:row>3</xdr:row>
      <xdr:rowOff>167400</xdr:rowOff>
    </xdr:to>
    <xdr:pic>
      <xdr:nvPicPr>
        <xdr:cNvPr id="48" name="Imagen 1">
          <a:extLst>
            <a:ext uri="{FF2B5EF4-FFF2-40B4-BE49-F238E27FC236}">
              <a16:creationId xmlns:a16="http://schemas.microsoft.com/office/drawing/2014/main" id="{00000000-0008-0000-0200-000030000000}"/>
            </a:ext>
          </a:extLst>
        </xdr:cNvPr>
        <xdr:cNvPicPr/>
      </xdr:nvPicPr>
      <xdr:blipFill>
        <a:blip xmlns:r="http://schemas.openxmlformats.org/officeDocument/2006/relationships" r:embed="rId2"/>
        <a:stretch/>
      </xdr:blipFill>
      <xdr:spPr>
        <a:xfrm>
          <a:off x="257040" y="28440"/>
          <a:ext cx="996120" cy="824760"/>
        </a:xfrm>
        <a:prstGeom prst="rect">
          <a:avLst/>
        </a:prstGeom>
        <a:ln w="9360">
          <a:noFill/>
        </a:ln>
      </xdr:spPr>
    </xdr:pic>
    <xdr:clientData/>
  </xdr:twoCellAnchor>
  <xdr:twoCellAnchor>
    <xdr:from>
      <xdr:col>8</xdr:col>
      <xdr:colOff>428760</xdr:colOff>
      <xdr:row>0</xdr:row>
      <xdr:rowOff>19080</xdr:rowOff>
    </xdr:from>
    <xdr:to>
      <xdr:col>9</xdr:col>
      <xdr:colOff>577080</xdr:colOff>
      <xdr:row>3</xdr:row>
      <xdr:rowOff>148320</xdr:rowOff>
    </xdr:to>
    <xdr:pic>
      <xdr:nvPicPr>
        <xdr:cNvPr id="49" name="Imagen 2">
          <a:extLst>
            <a:ext uri="{FF2B5EF4-FFF2-40B4-BE49-F238E27FC236}">
              <a16:creationId xmlns:a16="http://schemas.microsoft.com/office/drawing/2014/main" id="{00000000-0008-0000-0200-000031000000}"/>
            </a:ext>
          </a:extLst>
        </xdr:cNvPr>
        <xdr:cNvPicPr/>
      </xdr:nvPicPr>
      <xdr:blipFill>
        <a:blip xmlns:r="http://schemas.openxmlformats.org/officeDocument/2006/relationships" r:embed="rId1"/>
        <a:srcRect l="16048" t="5249" r="18559" b="1998"/>
        <a:stretch/>
      </xdr:blipFill>
      <xdr:spPr>
        <a:xfrm>
          <a:off x="12888720" y="19080"/>
          <a:ext cx="1595880" cy="815040"/>
        </a:xfrm>
        <a:prstGeom prst="rect">
          <a:avLst/>
        </a:prstGeom>
        <a:ln w="9360">
          <a:noFill/>
        </a:ln>
      </xdr:spPr>
    </xdr:pic>
    <xdr:clientData/>
  </xdr:twoCellAnchor>
  <xdr:twoCellAnchor>
    <xdr:from>
      <xdr:col>1</xdr:col>
      <xdr:colOff>142920</xdr:colOff>
      <xdr:row>0</xdr:row>
      <xdr:rowOff>28440</xdr:rowOff>
    </xdr:from>
    <xdr:to>
      <xdr:col>1</xdr:col>
      <xdr:colOff>1139040</xdr:colOff>
      <xdr:row>3</xdr:row>
      <xdr:rowOff>167400</xdr:rowOff>
    </xdr:to>
    <xdr:pic>
      <xdr:nvPicPr>
        <xdr:cNvPr id="50" name="Imagen 1">
          <a:extLst>
            <a:ext uri="{FF2B5EF4-FFF2-40B4-BE49-F238E27FC236}">
              <a16:creationId xmlns:a16="http://schemas.microsoft.com/office/drawing/2014/main" id="{00000000-0008-0000-0200-000032000000}"/>
            </a:ext>
          </a:extLst>
        </xdr:cNvPr>
        <xdr:cNvPicPr/>
      </xdr:nvPicPr>
      <xdr:blipFill>
        <a:blip xmlns:r="http://schemas.openxmlformats.org/officeDocument/2006/relationships" r:embed="rId2"/>
        <a:stretch/>
      </xdr:blipFill>
      <xdr:spPr>
        <a:xfrm>
          <a:off x="257040" y="28440"/>
          <a:ext cx="996120" cy="824760"/>
        </a:xfrm>
        <a:prstGeom prst="rect">
          <a:avLst/>
        </a:prstGeom>
        <a:ln w="9360">
          <a:noFill/>
        </a:ln>
      </xdr:spPr>
    </xdr:pic>
    <xdr:clientData/>
  </xdr:twoCellAnchor>
  <xdr:twoCellAnchor>
    <xdr:from>
      <xdr:col>8</xdr:col>
      <xdr:colOff>428760</xdr:colOff>
      <xdr:row>0</xdr:row>
      <xdr:rowOff>19080</xdr:rowOff>
    </xdr:from>
    <xdr:to>
      <xdr:col>9</xdr:col>
      <xdr:colOff>577080</xdr:colOff>
      <xdr:row>3</xdr:row>
      <xdr:rowOff>148320</xdr:rowOff>
    </xdr:to>
    <xdr:pic>
      <xdr:nvPicPr>
        <xdr:cNvPr id="51" name="Imagen 2">
          <a:extLst>
            <a:ext uri="{FF2B5EF4-FFF2-40B4-BE49-F238E27FC236}">
              <a16:creationId xmlns:a16="http://schemas.microsoft.com/office/drawing/2014/main" id="{00000000-0008-0000-0200-000033000000}"/>
            </a:ext>
          </a:extLst>
        </xdr:cNvPr>
        <xdr:cNvPicPr/>
      </xdr:nvPicPr>
      <xdr:blipFill>
        <a:blip xmlns:r="http://schemas.openxmlformats.org/officeDocument/2006/relationships" r:embed="rId1"/>
        <a:srcRect l="16048" t="5249" r="18559" b="1998"/>
        <a:stretch/>
      </xdr:blipFill>
      <xdr:spPr>
        <a:xfrm>
          <a:off x="12888720" y="19080"/>
          <a:ext cx="1595880" cy="815040"/>
        </a:xfrm>
        <a:prstGeom prst="rect">
          <a:avLst/>
        </a:prstGeom>
        <a:ln w="9360">
          <a:noFill/>
        </a:ln>
      </xdr:spPr>
    </xdr:pic>
    <xdr:clientData/>
  </xdr:twoCellAnchor>
  <xdr:twoCellAnchor>
    <xdr:from>
      <xdr:col>1</xdr:col>
      <xdr:colOff>142920</xdr:colOff>
      <xdr:row>0</xdr:row>
      <xdr:rowOff>28440</xdr:rowOff>
    </xdr:from>
    <xdr:to>
      <xdr:col>1</xdr:col>
      <xdr:colOff>1139040</xdr:colOff>
      <xdr:row>3</xdr:row>
      <xdr:rowOff>167400</xdr:rowOff>
    </xdr:to>
    <xdr:pic>
      <xdr:nvPicPr>
        <xdr:cNvPr id="52" name="Imagen 1">
          <a:extLst>
            <a:ext uri="{FF2B5EF4-FFF2-40B4-BE49-F238E27FC236}">
              <a16:creationId xmlns:a16="http://schemas.microsoft.com/office/drawing/2014/main" id="{00000000-0008-0000-0200-000034000000}"/>
            </a:ext>
          </a:extLst>
        </xdr:cNvPr>
        <xdr:cNvPicPr/>
      </xdr:nvPicPr>
      <xdr:blipFill>
        <a:blip xmlns:r="http://schemas.openxmlformats.org/officeDocument/2006/relationships" r:embed="rId2"/>
        <a:stretch/>
      </xdr:blipFill>
      <xdr:spPr>
        <a:xfrm>
          <a:off x="257040" y="28440"/>
          <a:ext cx="996120" cy="824760"/>
        </a:xfrm>
        <a:prstGeom prst="rect">
          <a:avLst/>
        </a:prstGeom>
        <a:ln w="9360">
          <a:noFill/>
        </a:ln>
      </xdr:spPr>
    </xdr:pic>
    <xdr:clientData/>
  </xdr:twoCellAnchor>
  <xdr:twoCellAnchor>
    <xdr:from>
      <xdr:col>8</xdr:col>
      <xdr:colOff>428760</xdr:colOff>
      <xdr:row>0</xdr:row>
      <xdr:rowOff>19080</xdr:rowOff>
    </xdr:from>
    <xdr:to>
      <xdr:col>9</xdr:col>
      <xdr:colOff>577080</xdr:colOff>
      <xdr:row>3</xdr:row>
      <xdr:rowOff>148320</xdr:rowOff>
    </xdr:to>
    <xdr:pic>
      <xdr:nvPicPr>
        <xdr:cNvPr id="53" name="Imagen 2">
          <a:extLst>
            <a:ext uri="{FF2B5EF4-FFF2-40B4-BE49-F238E27FC236}">
              <a16:creationId xmlns:a16="http://schemas.microsoft.com/office/drawing/2014/main" id="{00000000-0008-0000-0200-000035000000}"/>
            </a:ext>
          </a:extLst>
        </xdr:cNvPr>
        <xdr:cNvPicPr/>
      </xdr:nvPicPr>
      <xdr:blipFill>
        <a:blip xmlns:r="http://schemas.openxmlformats.org/officeDocument/2006/relationships" r:embed="rId1"/>
        <a:srcRect l="16048" t="5249" r="18559" b="1998"/>
        <a:stretch/>
      </xdr:blipFill>
      <xdr:spPr>
        <a:xfrm>
          <a:off x="12888720" y="19080"/>
          <a:ext cx="1595880" cy="815040"/>
        </a:xfrm>
        <a:prstGeom prst="rect">
          <a:avLst/>
        </a:prstGeom>
        <a:ln w="9360">
          <a:noFill/>
        </a:ln>
      </xdr:spPr>
    </xdr:pic>
    <xdr:clientData/>
  </xdr:twoCellAnchor>
  <xdr:twoCellAnchor>
    <xdr:from>
      <xdr:col>1</xdr:col>
      <xdr:colOff>142920</xdr:colOff>
      <xdr:row>0</xdr:row>
      <xdr:rowOff>28440</xdr:rowOff>
    </xdr:from>
    <xdr:to>
      <xdr:col>1</xdr:col>
      <xdr:colOff>1139040</xdr:colOff>
      <xdr:row>3</xdr:row>
      <xdr:rowOff>167400</xdr:rowOff>
    </xdr:to>
    <xdr:pic>
      <xdr:nvPicPr>
        <xdr:cNvPr id="54" name="Imagen 1">
          <a:extLst>
            <a:ext uri="{FF2B5EF4-FFF2-40B4-BE49-F238E27FC236}">
              <a16:creationId xmlns:a16="http://schemas.microsoft.com/office/drawing/2014/main" id="{00000000-0008-0000-0200-000036000000}"/>
            </a:ext>
          </a:extLst>
        </xdr:cNvPr>
        <xdr:cNvPicPr/>
      </xdr:nvPicPr>
      <xdr:blipFill>
        <a:blip xmlns:r="http://schemas.openxmlformats.org/officeDocument/2006/relationships" r:embed="rId2"/>
        <a:stretch/>
      </xdr:blipFill>
      <xdr:spPr>
        <a:xfrm>
          <a:off x="257040" y="28440"/>
          <a:ext cx="996120" cy="824760"/>
        </a:xfrm>
        <a:prstGeom prst="rect">
          <a:avLst/>
        </a:prstGeom>
        <a:ln w="9360">
          <a:noFill/>
        </a:ln>
      </xdr:spPr>
    </xdr:pic>
    <xdr:clientData/>
  </xdr:twoCellAnchor>
  <xdr:twoCellAnchor>
    <xdr:from>
      <xdr:col>8</xdr:col>
      <xdr:colOff>428760</xdr:colOff>
      <xdr:row>0</xdr:row>
      <xdr:rowOff>19080</xdr:rowOff>
    </xdr:from>
    <xdr:to>
      <xdr:col>9</xdr:col>
      <xdr:colOff>577080</xdr:colOff>
      <xdr:row>3</xdr:row>
      <xdr:rowOff>148320</xdr:rowOff>
    </xdr:to>
    <xdr:pic>
      <xdr:nvPicPr>
        <xdr:cNvPr id="55" name="Imagen 2">
          <a:extLst>
            <a:ext uri="{FF2B5EF4-FFF2-40B4-BE49-F238E27FC236}">
              <a16:creationId xmlns:a16="http://schemas.microsoft.com/office/drawing/2014/main" id="{00000000-0008-0000-0200-000037000000}"/>
            </a:ext>
          </a:extLst>
        </xdr:cNvPr>
        <xdr:cNvPicPr/>
      </xdr:nvPicPr>
      <xdr:blipFill>
        <a:blip xmlns:r="http://schemas.openxmlformats.org/officeDocument/2006/relationships" r:embed="rId1"/>
        <a:srcRect l="16048" t="5249" r="18559" b="1998"/>
        <a:stretch/>
      </xdr:blipFill>
      <xdr:spPr>
        <a:xfrm>
          <a:off x="12888720" y="19080"/>
          <a:ext cx="1595880" cy="815040"/>
        </a:xfrm>
        <a:prstGeom prst="rect">
          <a:avLst/>
        </a:prstGeom>
        <a:ln w="9360">
          <a:noFill/>
        </a:ln>
      </xdr:spPr>
    </xdr:pic>
    <xdr:clientData/>
  </xdr:twoCellAnchor>
  <xdr:twoCellAnchor>
    <xdr:from>
      <xdr:col>1</xdr:col>
      <xdr:colOff>142920</xdr:colOff>
      <xdr:row>0</xdr:row>
      <xdr:rowOff>28440</xdr:rowOff>
    </xdr:from>
    <xdr:to>
      <xdr:col>1</xdr:col>
      <xdr:colOff>1139040</xdr:colOff>
      <xdr:row>3</xdr:row>
      <xdr:rowOff>167400</xdr:rowOff>
    </xdr:to>
    <xdr:pic>
      <xdr:nvPicPr>
        <xdr:cNvPr id="56" name="Imagen 1">
          <a:extLst>
            <a:ext uri="{FF2B5EF4-FFF2-40B4-BE49-F238E27FC236}">
              <a16:creationId xmlns:a16="http://schemas.microsoft.com/office/drawing/2014/main" id="{00000000-0008-0000-0200-000038000000}"/>
            </a:ext>
          </a:extLst>
        </xdr:cNvPr>
        <xdr:cNvPicPr/>
      </xdr:nvPicPr>
      <xdr:blipFill>
        <a:blip xmlns:r="http://schemas.openxmlformats.org/officeDocument/2006/relationships" r:embed="rId2"/>
        <a:stretch/>
      </xdr:blipFill>
      <xdr:spPr>
        <a:xfrm>
          <a:off x="257040" y="28440"/>
          <a:ext cx="996120" cy="824760"/>
        </a:xfrm>
        <a:prstGeom prst="rect">
          <a:avLst/>
        </a:prstGeom>
        <a:ln w="9360">
          <a:noFill/>
        </a:ln>
      </xdr:spPr>
    </xdr:pic>
    <xdr:clientData/>
  </xdr:twoCellAnchor>
  <xdr:twoCellAnchor>
    <xdr:from>
      <xdr:col>8</xdr:col>
      <xdr:colOff>428760</xdr:colOff>
      <xdr:row>0</xdr:row>
      <xdr:rowOff>19080</xdr:rowOff>
    </xdr:from>
    <xdr:to>
      <xdr:col>9</xdr:col>
      <xdr:colOff>577080</xdr:colOff>
      <xdr:row>3</xdr:row>
      <xdr:rowOff>148320</xdr:rowOff>
    </xdr:to>
    <xdr:pic>
      <xdr:nvPicPr>
        <xdr:cNvPr id="57" name="Imagen 2">
          <a:extLst>
            <a:ext uri="{FF2B5EF4-FFF2-40B4-BE49-F238E27FC236}">
              <a16:creationId xmlns:a16="http://schemas.microsoft.com/office/drawing/2014/main" id="{00000000-0008-0000-0200-000039000000}"/>
            </a:ext>
          </a:extLst>
        </xdr:cNvPr>
        <xdr:cNvPicPr/>
      </xdr:nvPicPr>
      <xdr:blipFill>
        <a:blip xmlns:r="http://schemas.openxmlformats.org/officeDocument/2006/relationships" r:embed="rId1"/>
        <a:srcRect l="16048" t="5249" r="18559" b="1998"/>
        <a:stretch/>
      </xdr:blipFill>
      <xdr:spPr>
        <a:xfrm>
          <a:off x="12888720" y="19080"/>
          <a:ext cx="1595880" cy="815040"/>
        </a:xfrm>
        <a:prstGeom prst="rect">
          <a:avLst/>
        </a:prstGeom>
        <a:ln w="9360">
          <a:noFill/>
        </a:ln>
      </xdr:spPr>
    </xdr:pic>
    <xdr:clientData/>
  </xdr:twoCellAnchor>
  <xdr:twoCellAnchor>
    <xdr:from>
      <xdr:col>1</xdr:col>
      <xdr:colOff>142920</xdr:colOff>
      <xdr:row>0</xdr:row>
      <xdr:rowOff>28440</xdr:rowOff>
    </xdr:from>
    <xdr:to>
      <xdr:col>1</xdr:col>
      <xdr:colOff>1139040</xdr:colOff>
      <xdr:row>3</xdr:row>
      <xdr:rowOff>167400</xdr:rowOff>
    </xdr:to>
    <xdr:pic>
      <xdr:nvPicPr>
        <xdr:cNvPr id="58" name="Imagen 1">
          <a:extLst>
            <a:ext uri="{FF2B5EF4-FFF2-40B4-BE49-F238E27FC236}">
              <a16:creationId xmlns:a16="http://schemas.microsoft.com/office/drawing/2014/main" id="{00000000-0008-0000-0200-00003A000000}"/>
            </a:ext>
          </a:extLst>
        </xdr:cNvPr>
        <xdr:cNvPicPr/>
      </xdr:nvPicPr>
      <xdr:blipFill>
        <a:blip xmlns:r="http://schemas.openxmlformats.org/officeDocument/2006/relationships" r:embed="rId2"/>
        <a:stretch/>
      </xdr:blipFill>
      <xdr:spPr>
        <a:xfrm>
          <a:off x="257040" y="28440"/>
          <a:ext cx="996120" cy="824760"/>
        </a:xfrm>
        <a:prstGeom prst="rect">
          <a:avLst/>
        </a:prstGeom>
        <a:ln w="9360">
          <a:noFill/>
        </a:ln>
      </xdr:spPr>
    </xdr:pic>
    <xdr:clientData/>
  </xdr:twoCellAnchor>
  <xdr:twoCellAnchor>
    <xdr:from>
      <xdr:col>8</xdr:col>
      <xdr:colOff>428760</xdr:colOff>
      <xdr:row>0</xdr:row>
      <xdr:rowOff>19080</xdr:rowOff>
    </xdr:from>
    <xdr:to>
      <xdr:col>9</xdr:col>
      <xdr:colOff>577080</xdr:colOff>
      <xdr:row>3</xdr:row>
      <xdr:rowOff>148320</xdr:rowOff>
    </xdr:to>
    <xdr:pic>
      <xdr:nvPicPr>
        <xdr:cNvPr id="59" name="Imagen 2">
          <a:extLst>
            <a:ext uri="{FF2B5EF4-FFF2-40B4-BE49-F238E27FC236}">
              <a16:creationId xmlns:a16="http://schemas.microsoft.com/office/drawing/2014/main" id="{00000000-0008-0000-0200-00003B000000}"/>
            </a:ext>
          </a:extLst>
        </xdr:cNvPr>
        <xdr:cNvPicPr/>
      </xdr:nvPicPr>
      <xdr:blipFill>
        <a:blip xmlns:r="http://schemas.openxmlformats.org/officeDocument/2006/relationships" r:embed="rId1"/>
        <a:srcRect l="16048" t="5249" r="18559" b="1998"/>
        <a:stretch/>
      </xdr:blipFill>
      <xdr:spPr>
        <a:xfrm>
          <a:off x="12888720" y="19080"/>
          <a:ext cx="1595880" cy="815040"/>
        </a:xfrm>
        <a:prstGeom prst="rect">
          <a:avLst/>
        </a:prstGeom>
        <a:ln w="9360">
          <a:noFill/>
        </a:ln>
      </xdr:spPr>
    </xdr:pic>
    <xdr:clientData/>
  </xdr:twoCellAnchor>
  <xdr:twoCellAnchor>
    <xdr:from>
      <xdr:col>1</xdr:col>
      <xdr:colOff>142920</xdr:colOff>
      <xdr:row>0</xdr:row>
      <xdr:rowOff>28440</xdr:rowOff>
    </xdr:from>
    <xdr:to>
      <xdr:col>1</xdr:col>
      <xdr:colOff>1139040</xdr:colOff>
      <xdr:row>3</xdr:row>
      <xdr:rowOff>167400</xdr:rowOff>
    </xdr:to>
    <xdr:pic>
      <xdr:nvPicPr>
        <xdr:cNvPr id="60" name="Imagen 1">
          <a:extLst>
            <a:ext uri="{FF2B5EF4-FFF2-40B4-BE49-F238E27FC236}">
              <a16:creationId xmlns:a16="http://schemas.microsoft.com/office/drawing/2014/main" id="{00000000-0008-0000-0200-00003C000000}"/>
            </a:ext>
          </a:extLst>
        </xdr:cNvPr>
        <xdr:cNvPicPr/>
      </xdr:nvPicPr>
      <xdr:blipFill>
        <a:blip xmlns:r="http://schemas.openxmlformats.org/officeDocument/2006/relationships" r:embed="rId2"/>
        <a:stretch/>
      </xdr:blipFill>
      <xdr:spPr>
        <a:xfrm>
          <a:off x="257040" y="28440"/>
          <a:ext cx="996120" cy="824760"/>
        </a:xfrm>
        <a:prstGeom prst="rect">
          <a:avLst/>
        </a:prstGeom>
        <a:ln w="9360">
          <a:noFill/>
        </a:ln>
      </xdr:spPr>
    </xdr:pic>
    <xdr:clientData/>
  </xdr:twoCellAnchor>
  <xdr:twoCellAnchor>
    <xdr:from>
      <xdr:col>8</xdr:col>
      <xdr:colOff>428760</xdr:colOff>
      <xdr:row>0</xdr:row>
      <xdr:rowOff>19080</xdr:rowOff>
    </xdr:from>
    <xdr:to>
      <xdr:col>9</xdr:col>
      <xdr:colOff>577080</xdr:colOff>
      <xdr:row>3</xdr:row>
      <xdr:rowOff>148320</xdr:rowOff>
    </xdr:to>
    <xdr:pic>
      <xdr:nvPicPr>
        <xdr:cNvPr id="61" name="Imagen 2">
          <a:extLst>
            <a:ext uri="{FF2B5EF4-FFF2-40B4-BE49-F238E27FC236}">
              <a16:creationId xmlns:a16="http://schemas.microsoft.com/office/drawing/2014/main" id="{00000000-0008-0000-0200-00003D000000}"/>
            </a:ext>
          </a:extLst>
        </xdr:cNvPr>
        <xdr:cNvPicPr/>
      </xdr:nvPicPr>
      <xdr:blipFill>
        <a:blip xmlns:r="http://schemas.openxmlformats.org/officeDocument/2006/relationships" r:embed="rId1"/>
        <a:srcRect l="16048" t="5249" r="18559" b="1998"/>
        <a:stretch/>
      </xdr:blipFill>
      <xdr:spPr>
        <a:xfrm>
          <a:off x="12888720" y="19080"/>
          <a:ext cx="1595880" cy="815040"/>
        </a:xfrm>
        <a:prstGeom prst="rect">
          <a:avLst/>
        </a:prstGeom>
        <a:ln w="9360">
          <a:noFill/>
        </a:ln>
      </xdr:spPr>
    </xdr:pic>
    <xdr:clientData/>
  </xdr:twoCellAnchor>
  <xdr:twoCellAnchor>
    <xdr:from>
      <xdr:col>1</xdr:col>
      <xdr:colOff>142920</xdr:colOff>
      <xdr:row>0</xdr:row>
      <xdr:rowOff>28440</xdr:rowOff>
    </xdr:from>
    <xdr:to>
      <xdr:col>1</xdr:col>
      <xdr:colOff>1139040</xdr:colOff>
      <xdr:row>3</xdr:row>
      <xdr:rowOff>167400</xdr:rowOff>
    </xdr:to>
    <xdr:pic>
      <xdr:nvPicPr>
        <xdr:cNvPr id="62" name="Imagen 1">
          <a:extLst>
            <a:ext uri="{FF2B5EF4-FFF2-40B4-BE49-F238E27FC236}">
              <a16:creationId xmlns:a16="http://schemas.microsoft.com/office/drawing/2014/main" id="{00000000-0008-0000-0200-00003E000000}"/>
            </a:ext>
          </a:extLst>
        </xdr:cNvPr>
        <xdr:cNvPicPr/>
      </xdr:nvPicPr>
      <xdr:blipFill>
        <a:blip xmlns:r="http://schemas.openxmlformats.org/officeDocument/2006/relationships" r:embed="rId2"/>
        <a:stretch/>
      </xdr:blipFill>
      <xdr:spPr>
        <a:xfrm>
          <a:off x="257040" y="28440"/>
          <a:ext cx="996120" cy="824760"/>
        </a:xfrm>
        <a:prstGeom prst="rect">
          <a:avLst/>
        </a:prstGeom>
        <a:ln w="9360">
          <a:noFill/>
        </a:ln>
      </xdr:spPr>
    </xdr:pic>
    <xdr:clientData/>
  </xdr:twoCellAnchor>
  <xdr:twoCellAnchor>
    <xdr:from>
      <xdr:col>8</xdr:col>
      <xdr:colOff>428760</xdr:colOff>
      <xdr:row>0</xdr:row>
      <xdr:rowOff>19080</xdr:rowOff>
    </xdr:from>
    <xdr:to>
      <xdr:col>9</xdr:col>
      <xdr:colOff>577080</xdr:colOff>
      <xdr:row>3</xdr:row>
      <xdr:rowOff>148320</xdr:rowOff>
    </xdr:to>
    <xdr:pic>
      <xdr:nvPicPr>
        <xdr:cNvPr id="63" name="Imagen 2">
          <a:extLst>
            <a:ext uri="{FF2B5EF4-FFF2-40B4-BE49-F238E27FC236}">
              <a16:creationId xmlns:a16="http://schemas.microsoft.com/office/drawing/2014/main" id="{00000000-0008-0000-0200-00003F000000}"/>
            </a:ext>
          </a:extLst>
        </xdr:cNvPr>
        <xdr:cNvPicPr/>
      </xdr:nvPicPr>
      <xdr:blipFill>
        <a:blip xmlns:r="http://schemas.openxmlformats.org/officeDocument/2006/relationships" r:embed="rId1"/>
        <a:srcRect l="16048" t="5249" r="18559" b="1998"/>
        <a:stretch/>
      </xdr:blipFill>
      <xdr:spPr>
        <a:xfrm>
          <a:off x="12888720" y="19080"/>
          <a:ext cx="1595880" cy="815040"/>
        </a:xfrm>
        <a:prstGeom prst="rect">
          <a:avLst/>
        </a:prstGeom>
        <a:ln w="9360">
          <a:noFill/>
        </a:ln>
      </xdr:spPr>
    </xdr:pic>
    <xdr:clientData/>
  </xdr:twoCellAnchor>
  <xdr:twoCellAnchor>
    <xdr:from>
      <xdr:col>1</xdr:col>
      <xdr:colOff>142920</xdr:colOff>
      <xdr:row>0</xdr:row>
      <xdr:rowOff>28440</xdr:rowOff>
    </xdr:from>
    <xdr:to>
      <xdr:col>1</xdr:col>
      <xdr:colOff>1139040</xdr:colOff>
      <xdr:row>3</xdr:row>
      <xdr:rowOff>167400</xdr:rowOff>
    </xdr:to>
    <xdr:pic>
      <xdr:nvPicPr>
        <xdr:cNvPr id="64" name="Imagen 1">
          <a:extLst>
            <a:ext uri="{FF2B5EF4-FFF2-40B4-BE49-F238E27FC236}">
              <a16:creationId xmlns:a16="http://schemas.microsoft.com/office/drawing/2014/main" id="{00000000-0008-0000-0200-000040000000}"/>
            </a:ext>
          </a:extLst>
        </xdr:cNvPr>
        <xdr:cNvPicPr/>
      </xdr:nvPicPr>
      <xdr:blipFill>
        <a:blip xmlns:r="http://schemas.openxmlformats.org/officeDocument/2006/relationships" r:embed="rId2"/>
        <a:stretch/>
      </xdr:blipFill>
      <xdr:spPr>
        <a:xfrm>
          <a:off x="257040" y="28440"/>
          <a:ext cx="996120" cy="824760"/>
        </a:xfrm>
        <a:prstGeom prst="rect">
          <a:avLst/>
        </a:prstGeom>
        <a:ln w="9360">
          <a:noFill/>
        </a:ln>
      </xdr:spPr>
    </xdr:pic>
    <xdr:clientData/>
  </xdr:twoCellAnchor>
  <xdr:twoCellAnchor>
    <xdr:from>
      <xdr:col>8</xdr:col>
      <xdr:colOff>428760</xdr:colOff>
      <xdr:row>0</xdr:row>
      <xdr:rowOff>19080</xdr:rowOff>
    </xdr:from>
    <xdr:to>
      <xdr:col>9</xdr:col>
      <xdr:colOff>577080</xdr:colOff>
      <xdr:row>3</xdr:row>
      <xdr:rowOff>148320</xdr:rowOff>
    </xdr:to>
    <xdr:pic>
      <xdr:nvPicPr>
        <xdr:cNvPr id="65" name="Imagen 2">
          <a:extLst>
            <a:ext uri="{FF2B5EF4-FFF2-40B4-BE49-F238E27FC236}">
              <a16:creationId xmlns:a16="http://schemas.microsoft.com/office/drawing/2014/main" id="{00000000-0008-0000-0200-000041000000}"/>
            </a:ext>
          </a:extLst>
        </xdr:cNvPr>
        <xdr:cNvPicPr/>
      </xdr:nvPicPr>
      <xdr:blipFill>
        <a:blip xmlns:r="http://schemas.openxmlformats.org/officeDocument/2006/relationships" r:embed="rId1"/>
        <a:srcRect l="16048" t="5249" r="18559" b="1998"/>
        <a:stretch/>
      </xdr:blipFill>
      <xdr:spPr>
        <a:xfrm>
          <a:off x="12888720" y="19080"/>
          <a:ext cx="1595880" cy="815040"/>
        </a:xfrm>
        <a:prstGeom prst="rect">
          <a:avLst/>
        </a:prstGeom>
        <a:ln w="9360">
          <a:noFill/>
        </a:ln>
      </xdr:spPr>
    </xdr:pic>
    <xdr:clientData/>
  </xdr:twoCellAnchor>
  <xdr:twoCellAnchor>
    <xdr:from>
      <xdr:col>1</xdr:col>
      <xdr:colOff>142920</xdr:colOff>
      <xdr:row>0</xdr:row>
      <xdr:rowOff>28440</xdr:rowOff>
    </xdr:from>
    <xdr:to>
      <xdr:col>1</xdr:col>
      <xdr:colOff>1139040</xdr:colOff>
      <xdr:row>3</xdr:row>
      <xdr:rowOff>167400</xdr:rowOff>
    </xdr:to>
    <xdr:pic>
      <xdr:nvPicPr>
        <xdr:cNvPr id="66" name="Imagen 1">
          <a:extLst>
            <a:ext uri="{FF2B5EF4-FFF2-40B4-BE49-F238E27FC236}">
              <a16:creationId xmlns:a16="http://schemas.microsoft.com/office/drawing/2014/main" id="{00000000-0008-0000-0200-000042000000}"/>
            </a:ext>
          </a:extLst>
        </xdr:cNvPr>
        <xdr:cNvPicPr/>
      </xdr:nvPicPr>
      <xdr:blipFill>
        <a:blip xmlns:r="http://schemas.openxmlformats.org/officeDocument/2006/relationships" r:embed="rId2"/>
        <a:stretch/>
      </xdr:blipFill>
      <xdr:spPr>
        <a:xfrm>
          <a:off x="257040" y="28440"/>
          <a:ext cx="996120" cy="824760"/>
        </a:xfrm>
        <a:prstGeom prst="rect">
          <a:avLst/>
        </a:prstGeom>
        <a:ln w="9360">
          <a:noFill/>
        </a:ln>
      </xdr:spPr>
    </xdr:pic>
    <xdr:clientData/>
  </xdr:twoCellAnchor>
  <xdr:twoCellAnchor>
    <xdr:from>
      <xdr:col>8</xdr:col>
      <xdr:colOff>428760</xdr:colOff>
      <xdr:row>0</xdr:row>
      <xdr:rowOff>19080</xdr:rowOff>
    </xdr:from>
    <xdr:to>
      <xdr:col>9</xdr:col>
      <xdr:colOff>577080</xdr:colOff>
      <xdr:row>3</xdr:row>
      <xdr:rowOff>148320</xdr:rowOff>
    </xdr:to>
    <xdr:pic>
      <xdr:nvPicPr>
        <xdr:cNvPr id="67" name="Imagen 2">
          <a:extLst>
            <a:ext uri="{FF2B5EF4-FFF2-40B4-BE49-F238E27FC236}">
              <a16:creationId xmlns:a16="http://schemas.microsoft.com/office/drawing/2014/main" id="{00000000-0008-0000-0200-000043000000}"/>
            </a:ext>
          </a:extLst>
        </xdr:cNvPr>
        <xdr:cNvPicPr/>
      </xdr:nvPicPr>
      <xdr:blipFill>
        <a:blip xmlns:r="http://schemas.openxmlformats.org/officeDocument/2006/relationships" r:embed="rId1"/>
        <a:srcRect l="16048" t="5249" r="18559" b="1998"/>
        <a:stretch/>
      </xdr:blipFill>
      <xdr:spPr>
        <a:xfrm>
          <a:off x="12888720" y="19080"/>
          <a:ext cx="1595880" cy="815040"/>
        </a:xfrm>
        <a:prstGeom prst="rect">
          <a:avLst/>
        </a:prstGeom>
        <a:ln w="9360">
          <a:noFill/>
        </a:ln>
      </xdr:spPr>
    </xdr:pic>
    <xdr:clientData/>
  </xdr:twoCellAnchor>
  <xdr:twoCellAnchor>
    <xdr:from>
      <xdr:col>1</xdr:col>
      <xdr:colOff>142920</xdr:colOff>
      <xdr:row>0</xdr:row>
      <xdr:rowOff>28440</xdr:rowOff>
    </xdr:from>
    <xdr:to>
      <xdr:col>1</xdr:col>
      <xdr:colOff>1139040</xdr:colOff>
      <xdr:row>3</xdr:row>
      <xdr:rowOff>167400</xdr:rowOff>
    </xdr:to>
    <xdr:pic>
      <xdr:nvPicPr>
        <xdr:cNvPr id="68" name="Imagen 1">
          <a:extLst>
            <a:ext uri="{FF2B5EF4-FFF2-40B4-BE49-F238E27FC236}">
              <a16:creationId xmlns:a16="http://schemas.microsoft.com/office/drawing/2014/main" id="{00000000-0008-0000-0200-000044000000}"/>
            </a:ext>
          </a:extLst>
        </xdr:cNvPr>
        <xdr:cNvPicPr/>
      </xdr:nvPicPr>
      <xdr:blipFill>
        <a:blip xmlns:r="http://schemas.openxmlformats.org/officeDocument/2006/relationships" r:embed="rId2"/>
        <a:stretch/>
      </xdr:blipFill>
      <xdr:spPr>
        <a:xfrm>
          <a:off x="257040" y="28440"/>
          <a:ext cx="996120" cy="824760"/>
        </a:xfrm>
        <a:prstGeom prst="rect">
          <a:avLst/>
        </a:prstGeom>
        <a:ln w="9360">
          <a:noFill/>
        </a:ln>
      </xdr:spPr>
    </xdr:pic>
    <xdr:clientData/>
  </xdr:twoCellAnchor>
  <xdr:twoCellAnchor>
    <xdr:from>
      <xdr:col>8</xdr:col>
      <xdr:colOff>428760</xdr:colOff>
      <xdr:row>0</xdr:row>
      <xdr:rowOff>19080</xdr:rowOff>
    </xdr:from>
    <xdr:to>
      <xdr:col>9</xdr:col>
      <xdr:colOff>577080</xdr:colOff>
      <xdr:row>3</xdr:row>
      <xdr:rowOff>148320</xdr:rowOff>
    </xdr:to>
    <xdr:pic>
      <xdr:nvPicPr>
        <xdr:cNvPr id="69" name="Imagen 2">
          <a:extLst>
            <a:ext uri="{FF2B5EF4-FFF2-40B4-BE49-F238E27FC236}">
              <a16:creationId xmlns:a16="http://schemas.microsoft.com/office/drawing/2014/main" id="{00000000-0008-0000-0200-000045000000}"/>
            </a:ext>
          </a:extLst>
        </xdr:cNvPr>
        <xdr:cNvPicPr/>
      </xdr:nvPicPr>
      <xdr:blipFill>
        <a:blip xmlns:r="http://schemas.openxmlformats.org/officeDocument/2006/relationships" r:embed="rId1"/>
        <a:srcRect l="16048" t="5249" r="18559" b="1998"/>
        <a:stretch/>
      </xdr:blipFill>
      <xdr:spPr>
        <a:xfrm>
          <a:off x="12888720" y="19080"/>
          <a:ext cx="1595880" cy="815040"/>
        </a:xfrm>
        <a:prstGeom prst="rect">
          <a:avLst/>
        </a:prstGeom>
        <a:ln w="9360">
          <a:noFill/>
        </a:ln>
      </xdr:spPr>
    </xdr:pic>
    <xdr:clientData/>
  </xdr:twoCellAnchor>
  <xdr:twoCellAnchor>
    <xdr:from>
      <xdr:col>1</xdr:col>
      <xdr:colOff>142920</xdr:colOff>
      <xdr:row>0</xdr:row>
      <xdr:rowOff>28440</xdr:rowOff>
    </xdr:from>
    <xdr:to>
      <xdr:col>1</xdr:col>
      <xdr:colOff>1139040</xdr:colOff>
      <xdr:row>3</xdr:row>
      <xdr:rowOff>167400</xdr:rowOff>
    </xdr:to>
    <xdr:pic>
      <xdr:nvPicPr>
        <xdr:cNvPr id="70" name="Imagen 1">
          <a:extLst>
            <a:ext uri="{FF2B5EF4-FFF2-40B4-BE49-F238E27FC236}">
              <a16:creationId xmlns:a16="http://schemas.microsoft.com/office/drawing/2014/main" id="{00000000-0008-0000-0200-000046000000}"/>
            </a:ext>
          </a:extLst>
        </xdr:cNvPr>
        <xdr:cNvPicPr/>
      </xdr:nvPicPr>
      <xdr:blipFill>
        <a:blip xmlns:r="http://schemas.openxmlformats.org/officeDocument/2006/relationships" r:embed="rId2"/>
        <a:stretch/>
      </xdr:blipFill>
      <xdr:spPr>
        <a:xfrm>
          <a:off x="257040" y="28440"/>
          <a:ext cx="996120" cy="824760"/>
        </a:xfrm>
        <a:prstGeom prst="rect">
          <a:avLst/>
        </a:prstGeom>
        <a:ln w="9360">
          <a:noFill/>
        </a:ln>
      </xdr:spPr>
    </xdr:pic>
    <xdr:clientData/>
  </xdr:twoCellAnchor>
  <xdr:twoCellAnchor>
    <xdr:from>
      <xdr:col>8</xdr:col>
      <xdr:colOff>428760</xdr:colOff>
      <xdr:row>0</xdr:row>
      <xdr:rowOff>19080</xdr:rowOff>
    </xdr:from>
    <xdr:to>
      <xdr:col>9</xdr:col>
      <xdr:colOff>577080</xdr:colOff>
      <xdr:row>3</xdr:row>
      <xdr:rowOff>148320</xdr:rowOff>
    </xdr:to>
    <xdr:pic>
      <xdr:nvPicPr>
        <xdr:cNvPr id="71" name="Imagen 2">
          <a:extLst>
            <a:ext uri="{FF2B5EF4-FFF2-40B4-BE49-F238E27FC236}">
              <a16:creationId xmlns:a16="http://schemas.microsoft.com/office/drawing/2014/main" id="{00000000-0008-0000-0200-000047000000}"/>
            </a:ext>
          </a:extLst>
        </xdr:cNvPr>
        <xdr:cNvPicPr/>
      </xdr:nvPicPr>
      <xdr:blipFill>
        <a:blip xmlns:r="http://schemas.openxmlformats.org/officeDocument/2006/relationships" r:embed="rId1"/>
        <a:srcRect l="16048" t="5249" r="18559" b="1998"/>
        <a:stretch/>
      </xdr:blipFill>
      <xdr:spPr>
        <a:xfrm>
          <a:off x="12888720" y="19080"/>
          <a:ext cx="1595880" cy="815040"/>
        </a:xfrm>
        <a:prstGeom prst="rect">
          <a:avLst/>
        </a:prstGeom>
        <a:ln w="9360">
          <a:noFill/>
        </a:ln>
      </xdr:spPr>
    </xdr:pic>
    <xdr:clientData/>
  </xdr:twoCellAnchor>
  <xdr:twoCellAnchor>
    <xdr:from>
      <xdr:col>1</xdr:col>
      <xdr:colOff>142920</xdr:colOff>
      <xdr:row>0</xdr:row>
      <xdr:rowOff>28440</xdr:rowOff>
    </xdr:from>
    <xdr:to>
      <xdr:col>1</xdr:col>
      <xdr:colOff>1139040</xdr:colOff>
      <xdr:row>3</xdr:row>
      <xdr:rowOff>167400</xdr:rowOff>
    </xdr:to>
    <xdr:pic>
      <xdr:nvPicPr>
        <xdr:cNvPr id="72" name="Imagen 1">
          <a:extLst>
            <a:ext uri="{FF2B5EF4-FFF2-40B4-BE49-F238E27FC236}">
              <a16:creationId xmlns:a16="http://schemas.microsoft.com/office/drawing/2014/main" id="{00000000-0008-0000-0200-000048000000}"/>
            </a:ext>
          </a:extLst>
        </xdr:cNvPr>
        <xdr:cNvPicPr/>
      </xdr:nvPicPr>
      <xdr:blipFill>
        <a:blip xmlns:r="http://schemas.openxmlformats.org/officeDocument/2006/relationships" r:embed="rId2"/>
        <a:stretch/>
      </xdr:blipFill>
      <xdr:spPr>
        <a:xfrm>
          <a:off x="257040" y="28440"/>
          <a:ext cx="996120" cy="824760"/>
        </a:xfrm>
        <a:prstGeom prst="rect">
          <a:avLst/>
        </a:prstGeom>
        <a:ln w="9360">
          <a:noFill/>
        </a:ln>
      </xdr:spPr>
    </xdr:pic>
    <xdr:clientData/>
  </xdr:twoCellAnchor>
  <xdr:twoCellAnchor>
    <xdr:from>
      <xdr:col>8</xdr:col>
      <xdr:colOff>428760</xdr:colOff>
      <xdr:row>0</xdr:row>
      <xdr:rowOff>19080</xdr:rowOff>
    </xdr:from>
    <xdr:to>
      <xdr:col>9</xdr:col>
      <xdr:colOff>577080</xdr:colOff>
      <xdr:row>3</xdr:row>
      <xdr:rowOff>148320</xdr:rowOff>
    </xdr:to>
    <xdr:pic>
      <xdr:nvPicPr>
        <xdr:cNvPr id="73" name="Imagen 2">
          <a:extLst>
            <a:ext uri="{FF2B5EF4-FFF2-40B4-BE49-F238E27FC236}">
              <a16:creationId xmlns:a16="http://schemas.microsoft.com/office/drawing/2014/main" id="{00000000-0008-0000-0200-000049000000}"/>
            </a:ext>
          </a:extLst>
        </xdr:cNvPr>
        <xdr:cNvPicPr/>
      </xdr:nvPicPr>
      <xdr:blipFill>
        <a:blip xmlns:r="http://schemas.openxmlformats.org/officeDocument/2006/relationships" r:embed="rId1"/>
        <a:srcRect l="16048" t="5249" r="18559" b="1998"/>
        <a:stretch/>
      </xdr:blipFill>
      <xdr:spPr>
        <a:xfrm>
          <a:off x="12888720" y="19080"/>
          <a:ext cx="1595880" cy="815040"/>
        </a:xfrm>
        <a:prstGeom prst="rect">
          <a:avLst/>
        </a:prstGeom>
        <a:ln w="9360">
          <a:noFill/>
        </a:ln>
      </xdr:spPr>
    </xdr:pic>
    <xdr:clientData/>
  </xdr:twoCellAnchor>
  <xdr:twoCellAnchor>
    <xdr:from>
      <xdr:col>1</xdr:col>
      <xdr:colOff>142920</xdr:colOff>
      <xdr:row>0</xdr:row>
      <xdr:rowOff>28440</xdr:rowOff>
    </xdr:from>
    <xdr:to>
      <xdr:col>1</xdr:col>
      <xdr:colOff>1139040</xdr:colOff>
      <xdr:row>3</xdr:row>
      <xdr:rowOff>167400</xdr:rowOff>
    </xdr:to>
    <xdr:pic>
      <xdr:nvPicPr>
        <xdr:cNvPr id="74" name="Imagen 1">
          <a:extLst>
            <a:ext uri="{FF2B5EF4-FFF2-40B4-BE49-F238E27FC236}">
              <a16:creationId xmlns:a16="http://schemas.microsoft.com/office/drawing/2014/main" id="{00000000-0008-0000-0200-00004A000000}"/>
            </a:ext>
          </a:extLst>
        </xdr:cNvPr>
        <xdr:cNvPicPr/>
      </xdr:nvPicPr>
      <xdr:blipFill>
        <a:blip xmlns:r="http://schemas.openxmlformats.org/officeDocument/2006/relationships" r:embed="rId2"/>
        <a:stretch/>
      </xdr:blipFill>
      <xdr:spPr>
        <a:xfrm>
          <a:off x="257040" y="28440"/>
          <a:ext cx="996120" cy="824760"/>
        </a:xfrm>
        <a:prstGeom prst="rect">
          <a:avLst/>
        </a:prstGeom>
        <a:ln w="9360">
          <a:noFill/>
        </a:ln>
      </xdr:spPr>
    </xdr:pic>
    <xdr:clientData/>
  </xdr:twoCellAnchor>
  <xdr:twoCellAnchor>
    <xdr:from>
      <xdr:col>8</xdr:col>
      <xdr:colOff>428760</xdr:colOff>
      <xdr:row>0</xdr:row>
      <xdr:rowOff>19080</xdr:rowOff>
    </xdr:from>
    <xdr:to>
      <xdr:col>9</xdr:col>
      <xdr:colOff>577080</xdr:colOff>
      <xdr:row>3</xdr:row>
      <xdr:rowOff>148320</xdr:rowOff>
    </xdr:to>
    <xdr:pic>
      <xdr:nvPicPr>
        <xdr:cNvPr id="75" name="Imagen 2">
          <a:extLst>
            <a:ext uri="{FF2B5EF4-FFF2-40B4-BE49-F238E27FC236}">
              <a16:creationId xmlns:a16="http://schemas.microsoft.com/office/drawing/2014/main" id="{00000000-0008-0000-0200-00004B000000}"/>
            </a:ext>
          </a:extLst>
        </xdr:cNvPr>
        <xdr:cNvPicPr/>
      </xdr:nvPicPr>
      <xdr:blipFill>
        <a:blip xmlns:r="http://schemas.openxmlformats.org/officeDocument/2006/relationships" r:embed="rId1"/>
        <a:srcRect l="16048" t="5249" r="18559" b="1998"/>
        <a:stretch/>
      </xdr:blipFill>
      <xdr:spPr>
        <a:xfrm>
          <a:off x="12888720" y="19080"/>
          <a:ext cx="1595880" cy="815040"/>
        </a:xfrm>
        <a:prstGeom prst="rect">
          <a:avLst/>
        </a:prstGeom>
        <a:ln w="9360">
          <a:noFill/>
        </a:ln>
      </xdr:spPr>
    </xdr:pic>
    <xdr:clientData/>
  </xdr:twoCellAnchor>
  <xdr:twoCellAnchor>
    <xdr:from>
      <xdr:col>1</xdr:col>
      <xdr:colOff>142920</xdr:colOff>
      <xdr:row>0</xdr:row>
      <xdr:rowOff>28440</xdr:rowOff>
    </xdr:from>
    <xdr:to>
      <xdr:col>1</xdr:col>
      <xdr:colOff>1139040</xdr:colOff>
      <xdr:row>3</xdr:row>
      <xdr:rowOff>167400</xdr:rowOff>
    </xdr:to>
    <xdr:pic>
      <xdr:nvPicPr>
        <xdr:cNvPr id="76" name="Imagen 1">
          <a:extLst>
            <a:ext uri="{FF2B5EF4-FFF2-40B4-BE49-F238E27FC236}">
              <a16:creationId xmlns:a16="http://schemas.microsoft.com/office/drawing/2014/main" id="{00000000-0008-0000-0200-00004C000000}"/>
            </a:ext>
          </a:extLst>
        </xdr:cNvPr>
        <xdr:cNvPicPr/>
      </xdr:nvPicPr>
      <xdr:blipFill>
        <a:blip xmlns:r="http://schemas.openxmlformats.org/officeDocument/2006/relationships" r:embed="rId2"/>
        <a:stretch/>
      </xdr:blipFill>
      <xdr:spPr>
        <a:xfrm>
          <a:off x="257040" y="28440"/>
          <a:ext cx="996120" cy="824760"/>
        </a:xfrm>
        <a:prstGeom prst="rect">
          <a:avLst/>
        </a:prstGeom>
        <a:ln w="9360">
          <a:noFill/>
        </a:ln>
      </xdr:spPr>
    </xdr:pic>
    <xdr:clientData/>
  </xdr:twoCellAnchor>
  <xdr:twoCellAnchor>
    <xdr:from>
      <xdr:col>8</xdr:col>
      <xdr:colOff>428760</xdr:colOff>
      <xdr:row>0</xdr:row>
      <xdr:rowOff>19080</xdr:rowOff>
    </xdr:from>
    <xdr:to>
      <xdr:col>9</xdr:col>
      <xdr:colOff>577080</xdr:colOff>
      <xdr:row>3</xdr:row>
      <xdr:rowOff>148320</xdr:rowOff>
    </xdr:to>
    <xdr:pic>
      <xdr:nvPicPr>
        <xdr:cNvPr id="77" name="Imagen 2">
          <a:extLst>
            <a:ext uri="{FF2B5EF4-FFF2-40B4-BE49-F238E27FC236}">
              <a16:creationId xmlns:a16="http://schemas.microsoft.com/office/drawing/2014/main" id="{00000000-0008-0000-0200-00004D000000}"/>
            </a:ext>
          </a:extLst>
        </xdr:cNvPr>
        <xdr:cNvPicPr/>
      </xdr:nvPicPr>
      <xdr:blipFill>
        <a:blip xmlns:r="http://schemas.openxmlformats.org/officeDocument/2006/relationships" r:embed="rId1"/>
        <a:srcRect l="16048" t="5249" r="18559" b="1998"/>
        <a:stretch/>
      </xdr:blipFill>
      <xdr:spPr>
        <a:xfrm>
          <a:off x="12888720" y="19080"/>
          <a:ext cx="1595880" cy="815040"/>
        </a:xfrm>
        <a:prstGeom prst="rect">
          <a:avLst/>
        </a:prstGeom>
        <a:ln w="9360">
          <a:noFill/>
        </a:ln>
      </xdr:spPr>
    </xdr:pic>
    <xdr:clientData/>
  </xdr:twoCellAnchor>
  <xdr:twoCellAnchor>
    <xdr:from>
      <xdr:col>1</xdr:col>
      <xdr:colOff>142920</xdr:colOff>
      <xdr:row>0</xdr:row>
      <xdr:rowOff>28440</xdr:rowOff>
    </xdr:from>
    <xdr:to>
      <xdr:col>1</xdr:col>
      <xdr:colOff>1139040</xdr:colOff>
      <xdr:row>3</xdr:row>
      <xdr:rowOff>167400</xdr:rowOff>
    </xdr:to>
    <xdr:pic>
      <xdr:nvPicPr>
        <xdr:cNvPr id="78" name="Imagen 1">
          <a:extLst>
            <a:ext uri="{FF2B5EF4-FFF2-40B4-BE49-F238E27FC236}">
              <a16:creationId xmlns:a16="http://schemas.microsoft.com/office/drawing/2014/main" id="{00000000-0008-0000-0200-00004E000000}"/>
            </a:ext>
          </a:extLst>
        </xdr:cNvPr>
        <xdr:cNvPicPr/>
      </xdr:nvPicPr>
      <xdr:blipFill>
        <a:blip xmlns:r="http://schemas.openxmlformats.org/officeDocument/2006/relationships" r:embed="rId2"/>
        <a:stretch/>
      </xdr:blipFill>
      <xdr:spPr>
        <a:xfrm>
          <a:off x="257040" y="28440"/>
          <a:ext cx="996120" cy="824760"/>
        </a:xfrm>
        <a:prstGeom prst="rect">
          <a:avLst/>
        </a:prstGeom>
        <a:ln w="9360">
          <a:noFill/>
        </a:ln>
      </xdr:spPr>
    </xdr:pic>
    <xdr:clientData/>
  </xdr:twoCellAnchor>
  <xdr:twoCellAnchor>
    <xdr:from>
      <xdr:col>8</xdr:col>
      <xdr:colOff>428760</xdr:colOff>
      <xdr:row>0</xdr:row>
      <xdr:rowOff>19080</xdr:rowOff>
    </xdr:from>
    <xdr:to>
      <xdr:col>9</xdr:col>
      <xdr:colOff>577080</xdr:colOff>
      <xdr:row>3</xdr:row>
      <xdr:rowOff>148320</xdr:rowOff>
    </xdr:to>
    <xdr:pic>
      <xdr:nvPicPr>
        <xdr:cNvPr id="79" name="Imagen 2">
          <a:extLst>
            <a:ext uri="{FF2B5EF4-FFF2-40B4-BE49-F238E27FC236}">
              <a16:creationId xmlns:a16="http://schemas.microsoft.com/office/drawing/2014/main" id="{00000000-0008-0000-0200-00004F000000}"/>
            </a:ext>
          </a:extLst>
        </xdr:cNvPr>
        <xdr:cNvPicPr/>
      </xdr:nvPicPr>
      <xdr:blipFill>
        <a:blip xmlns:r="http://schemas.openxmlformats.org/officeDocument/2006/relationships" r:embed="rId1"/>
        <a:srcRect l="16048" t="5249" r="18559" b="1998"/>
        <a:stretch/>
      </xdr:blipFill>
      <xdr:spPr>
        <a:xfrm>
          <a:off x="12888720" y="19080"/>
          <a:ext cx="1595880" cy="815040"/>
        </a:xfrm>
        <a:prstGeom prst="rect">
          <a:avLst/>
        </a:prstGeom>
        <a:ln w="9360">
          <a:noFill/>
        </a:ln>
      </xdr:spPr>
    </xdr:pic>
    <xdr:clientData/>
  </xdr:twoCellAnchor>
  <xdr:twoCellAnchor>
    <xdr:from>
      <xdr:col>1</xdr:col>
      <xdr:colOff>142920</xdr:colOff>
      <xdr:row>0</xdr:row>
      <xdr:rowOff>28440</xdr:rowOff>
    </xdr:from>
    <xdr:to>
      <xdr:col>1</xdr:col>
      <xdr:colOff>1139040</xdr:colOff>
      <xdr:row>3</xdr:row>
      <xdr:rowOff>167400</xdr:rowOff>
    </xdr:to>
    <xdr:pic>
      <xdr:nvPicPr>
        <xdr:cNvPr id="80" name="Imagen 1">
          <a:extLst>
            <a:ext uri="{FF2B5EF4-FFF2-40B4-BE49-F238E27FC236}">
              <a16:creationId xmlns:a16="http://schemas.microsoft.com/office/drawing/2014/main" id="{00000000-0008-0000-0200-000050000000}"/>
            </a:ext>
          </a:extLst>
        </xdr:cNvPr>
        <xdr:cNvPicPr/>
      </xdr:nvPicPr>
      <xdr:blipFill>
        <a:blip xmlns:r="http://schemas.openxmlformats.org/officeDocument/2006/relationships" r:embed="rId2"/>
        <a:stretch/>
      </xdr:blipFill>
      <xdr:spPr>
        <a:xfrm>
          <a:off x="257040" y="28440"/>
          <a:ext cx="996120" cy="824760"/>
        </a:xfrm>
        <a:prstGeom prst="rect">
          <a:avLst/>
        </a:prstGeom>
        <a:ln w="9360">
          <a:noFill/>
        </a:ln>
      </xdr:spPr>
    </xdr:pic>
    <xdr:clientData/>
  </xdr:twoCellAnchor>
  <xdr:twoCellAnchor>
    <xdr:from>
      <xdr:col>8</xdr:col>
      <xdr:colOff>428760</xdr:colOff>
      <xdr:row>0</xdr:row>
      <xdr:rowOff>19080</xdr:rowOff>
    </xdr:from>
    <xdr:to>
      <xdr:col>9</xdr:col>
      <xdr:colOff>577080</xdr:colOff>
      <xdr:row>3</xdr:row>
      <xdr:rowOff>148320</xdr:rowOff>
    </xdr:to>
    <xdr:pic>
      <xdr:nvPicPr>
        <xdr:cNvPr id="81" name="Imagen 2">
          <a:extLst>
            <a:ext uri="{FF2B5EF4-FFF2-40B4-BE49-F238E27FC236}">
              <a16:creationId xmlns:a16="http://schemas.microsoft.com/office/drawing/2014/main" id="{00000000-0008-0000-0200-000051000000}"/>
            </a:ext>
          </a:extLst>
        </xdr:cNvPr>
        <xdr:cNvPicPr/>
      </xdr:nvPicPr>
      <xdr:blipFill>
        <a:blip xmlns:r="http://schemas.openxmlformats.org/officeDocument/2006/relationships" r:embed="rId1"/>
        <a:srcRect l="16048" t="5249" r="18559" b="1998"/>
        <a:stretch/>
      </xdr:blipFill>
      <xdr:spPr>
        <a:xfrm>
          <a:off x="12888720" y="19080"/>
          <a:ext cx="1595880" cy="815040"/>
        </a:xfrm>
        <a:prstGeom prst="rect">
          <a:avLst/>
        </a:prstGeom>
        <a:ln w="9360">
          <a:noFill/>
        </a:ln>
      </xdr:spPr>
    </xdr:pic>
    <xdr:clientData/>
  </xdr:twoCellAnchor>
  <xdr:twoCellAnchor>
    <xdr:from>
      <xdr:col>1</xdr:col>
      <xdr:colOff>142920</xdr:colOff>
      <xdr:row>0</xdr:row>
      <xdr:rowOff>28440</xdr:rowOff>
    </xdr:from>
    <xdr:to>
      <xdr:col>1</xdr:col>
      <xdr:colOff>1139040</xdr:colOff>
      <xdr:row>3</xdr:row>
      <xdr:rowOff>167400</xdr:rowOff>
    </xdr:to>
    <xdr:pic>
      <xdr:nvPicPr>
        <xdr:cNvPr id="82" name="Imagen 1">
          <a:extLst>
            <a:ext uri="{FF2B5EF4-FFF2-40B4-BE49-F238E27FC236}">
              <a16:creationId xmlns:a16="http://schemas.microsoft.com/office/drawing/2014/main" id="{00000000-0008-0000-0200-000052000000}"/>
            </a:ext>
          </a:extLst>
        </xdr:cNvPr>
        <xdr:cNvPicPr/>
      </xdr:nvPicPr>
      <xdr:blipFill>
        <a:blip xmlns:r="http://schemas.openxmlformats.org/officeDocument/2006/relationships" r:embed="rId2"/>
        <a:stretch/>
      </xdr:blipFill>
      <xdr:spPr>
        <a:xfrm>
          <a:off x="257040" y="28440"/>
          <a:ext cx="996120" cy="824760"/>
        </a:xfrm>
        <a:prstGeom prst="rect">
          <a:avLst/>
        </a:prstGeom>
        <a:ln w="9360">
          <a:noFill/>
        </a:ln>
      </xdr:spPr>
    </xdr:pic>
    <xdr:clientData/>
  </xdr:twoCellAnchor>
  <xdr:twoCellAnchor>
    <xdr:from>
      <xdr:col>8</xdr:col>
      <xdr:colOff>428760</xdr:colOff>
      <xdr:row>0</xdr:row>
      <xdr:rowOff>19080</xdr:rowOff>
    </xdr:from>
    <xdr:to>
      <xdr:col>9</xdr:col>
      <xdr:colOff>577080</xdr:colOff>
      <xdr:row>3</xdr:row>
      <xdr:rowOff>148320</xdr:rowOff>
    </xdr:to>
    <xdr:pic>
      <xdr:nvPicPr>
        <xdr:cNvPr id="83" name="Imagen 2">
          <a:extLst>
            <a:ext uri="{FF2B5EF4-FFF2-40B4-BE49-F238E27FC236}">
              <a16:creationId xmlns:a16="http://schemas.microsoft.com/office/drawing/2014/main" id="{00000000-0008-0000-0200-000053000000}"/>
            </a:ext>
          </a:extLst>
        </xdr:cNvPr>
        <xdr:cNvPicPr/>
      </xdr:nvPicPr>
      <xdr:blipFill>
        <a:blip xmlns:r="http://schemas.openxmlformats.org/officeDocument/2006/relationships" r:embed="rId1"/>
        <a:srcRect l="16048" t="5249" r="18559" b="1998"/>
        <a:stretch/>
      </xdr:blipFill>
      <xdr:spPr>
        <a:xfrm>
          <a:off x="12888720" y="19080"/>
          <a:ext cx="1595880" cy="815040"/>
        </a:xfrm>
        <a:prstGeom prst="rect">
          <a:avLst/>
        </a:prstGeom>
        <a:ln w="9360">
          <a:noFill/>
        </a:ln>
      </xdr:spPr>
    </xdr:pic>
    <xdr:clientData/>
  </xdr:twoCellAnchor>
  <xdr:twoCellAnchor>
    <xdr:from>
      <xdr:col>1</xdr:col>
      <xdr:colOff>142920</xdr:colOff>
      <xdr:row>0</xdr:row>
      <xdr:rowOff>28440</xdr:rowOff>
    </xdr:from>
    <xdr:to>
      <xdr:col>1</xdr:col>
      <xdr:colOff>1139040</xdr:colOff>
      <xdr:row>3</xdr:row>
      <xdr:rowOff>167400</xdr:rowOff>
    </xdr:to>
    <xdr:pic>
      <xdr:nvPicPr>
        <xdr:cNvPr id="84" name="Imagen 1">
          <a:extLst>
            <a:ext uri="{FF2B5EF4-FFF2-40B4-BE49-F238E27FC236}">
              <a16:creationId xmlns:a16="http://schemas.microsoft.com/office/drawing/2014/main" id="{00000000-0008-0000-0200-000054000000}"/>
            </a:ext>
          </a:extLst>
        </xdr:cNvPr>
        <xdr:cNvPicPr/>
      </xdr:nvPicPr>
      <xdr:blipFill>
        <a:blip xmlns:r="http://schemas.openxmlformats.org/officeDocument/2006/relationships" r:embed="rId2"/>
        <a:stretch/>
      </xdr:blipFill>
      <xdr:spPr>
        <a:xfrm>
          <a:off x="257040" y="28440"/>
          <a:ext cx="996120" cy="824760"/>
        </a:xfrm>
        <a:prstGeom prst="rect">
          <a:avLst/>
        </a:prstGeom>
        <a:ln w="9360">
          <a:noFill/>
        </a:ln>
      </xdr:spPr>
    </xdr:pic>
    <xdr:clientData/>
  </xdr:twoCellAnchor>
  <xdr:twoCellAnchor>
    <xdr:from>
      <xdr:col>8</xdr:col>
      <xdr:colOff>428760</xdr:colOff>
      <xdr:row>0</xdr:row>
      <xdr:rowOff>19080</xdr:rowOff>
    </xdr:from>
    <xdr:to>
      <xdr:col>9</xdr:col>
      <xdr:colOff>577080</xdr:colOff>
      <xdr:row>3</xdr:row>
      <xdr:rowOff>148320</xdr:rowOff>
    </xdr:to>
    <xdr:pic>
      <xdr:nvPicPr>
        <xdr:cNvPr id="85" name="Imagen 2">
          <a:extLst>
            <a:ext uri="{FF2B5EF4-FFF2-40B4-BE49-F238E27FC236}">
              <a16:creationId xmlns:a16="http://schemas.microsoft.com/office/drawing/2014/main" id="{00000000-0008-0000-0200-000055000000}"/>
            </a:ext>
          </a:extLst>
        </xdr:cNvPr>
        <xdr:cNvPicPr/>
      </xdr:nvPicPr>
      <xdr:blipFill>
        <a:blip xmlns:r="http://schemas.openxmlformats.org/officeDocument/2006/relationships" r:embed="rId1"/>
        <a:srcRect l="16048" t="5249" r="18559" b="1998"/>
        <a:stretch/>
      </xdr:blipFill>
      <xdr:spPr>
        <a:xfrm>
          <a:off x="12888720" y="19080"/>
          <a:ext cx="1595880" cy="815040"/>
        </a:xfrm>
        <a:prstGeom prst="rect">
          <a:avLst/>
        </a:prstGeom>
        <a:ln w="9360">
          <a:noFill/>
        </a:ln>
      </xdr:spPr>
    </xdr:pic>
    <xdr:clientData/>
  </xdr:twoCellAnchor>
  <xdr:twoCellAnchor>
    <xdr:from>
      <xdr:col>1</xdr:col>
      <xdr:colOff>142920</xdr:colOff>
      <xdr:row>0</xdr:row>
      <xdr:rowOff>28440</xdr:rowOff>
    </xdr:from>
    <xdr:to>
      <xdr:col>1</xdr:col>
      <xdr:colOff>1139040</xdr:colOff>
      <xdr:row>3</xdr:row>
      <xdr:rowOff>167400</xdr:rowOff>
    </xdr:to>
    <xdr:pic>
      <xdr:nvPicPr>
        <xdr:cNvPr id="86" name="Imagen 1">
          <a:extLst>
            <a:ext uri="{FF2B5EF4-FFF2-40B4-BE49-F238E27FC236}">
              <a16:creationId xmlns:a16="http://schemas.microsoft.com/office/drawing/2014/main" id="{00000000-0008-0000-0200-000056000000}"/>
            </a:ext>
          </a:extLst>
        </xdr:cNvPr>
        <xdr:cNvPicPr/>
      </xdr:nvPicPr>
      <xdr:blipFill>
        <a:blip xmlns:r="http://schemas.openxmlformats.org/officeDocument/2006/relationships" r:embed="rId2"/>
        <a:stretch/>
      </xdr:blipFill>
      <xdr:spPr>
        <a:xfrm>
          <a:off x="257040" y="28440"/>
          <a:ext cx="996120" cy="824760"/>
        </a:xfrm>
        <a:prstGeom prst="rect">
          <a:avLst/>
        </a:prstGeom>
        <a:ln w="9360">
          <a:noFill/>
        </a:ln>
      </xdr:spPr>
    </xdr:pic>
    <xdr:clientData/>
  </xdr:twoCellAnchor>
  <xdr:twoCellAnchor>
    <xdr:from>
      <xdr:col>8</xdr:col>
      <xdr:colOff>428760</xdr:colOff>
      <xdr:row>0</xdr:row>
      <xdr:rowOff>19080</xdr:rowOff>
    </xdr:from>
    <xdr:to>
      <xdr:col>9</xdr:col>
      <xdr:colOff>577080</xdr:colOff>
      <xdr:row>3</xdr:row>
      <xdr:rowOff>148320</xdr:rowOff>
    </xdr:to>
    <xdr:pic>
      <xdr:nvPicPr>
        <xdr:cNvPr id="87" name="Imagen 2">
          <a:extLst>
            <a:ext uri="{FF2B5EF4-FFF2-40B4-BE49-F238E27FC236}">
              <a16:creationId xmlns:a16="http://schemas.microsoft.com/office/drawing/2014/main" id="{00000000-0008-0000-0200-000057000000}"/>
            </a:ext>
          </a:extLst>
        </xdr:cNvPr>
        <xdr:cNvPicPr/>
      </xdr:nvPicPr>
      <xdr:blipFill>
        <a:blip xmlns:r="http://schemas.openxmlformats.org/officeDocument/2006/relationships" r:embed="rId1"/>
        <a:srcRect l="16048" t="5249" r="18559" b="1998"/>
        <a:stretch/>
      </xdr:blipFill>
      <xdr:spPr>
        <a:xfrm>
          <a:off x="12888720" y="19080"/>
          <a:ext cx="1595880" cy="815040"/>
        </a:xfrm>
        <a:prstGeom prst="rect">
          <a:avLst/>
        </a:prstGeom>
        <a:ln w="9360">
          <a:noFill/>
        </a:ln>
      </xdr:spPr>
    </xdr:pic>
    <xdr:clientData/>
  </xdr:twoCellAnchor>
  <xdr:twoCellAnchor>
    <xdr:from>
      <xdr:col>1</xdr:col>
      <xdr:colOff>142920</xdr:colOff>
      <xdr:row>0</xdr:row>
      <xdr:rowOff>28440</xdr:rowOff>
    </xdr:from>
    <xdr:to>
      <xdr:col>1</xdr:col>
      <xdr:colOff>1139040</xdr:colOff>
      <xdr:row>3</xdr:row>
      <xdr:rowOff>167400</xdr:rowOff>
    </xdr:to>
    <xdr:pic>
      <xdr:nvPicPr>
        <xdr:cNvPr id="88" name="Imagen 1">
          <a:extLst>
            <a:ext uri="{FF2B5EF4-FFF2-40B4-BE49-F238E27FC236}">
              <a16:creationId xmlns:a16="http://schemas.microsoft.com/office/drawing/2014/main" id="{00000000-0008-0000-0200-000058000000}"/>
            </a:ext>
          </a:extLst>
        </xdr:cNvPr>
        <xdr:cNvPicPr/>
      </xdr:nvPicPr>
      <xdr:blipFill>
        <a:blip xmlns:r="http://schemas.openxmlformats.org/officeDocument/2006/relationships" r:embed="rId2"/>
        <a:stretch/>
      </xdr:blipFill>
      <xdr:spPr>
        <a:xfrm>
          <a:off x="257040" y="28440"/>
          <a:ext cx="996120" cy="824760"/>
        </a:xfrm>
        <a:prstGeom prst="rect">
          <a:avLst/>
        </a:prstGeom>
        <a:ln w="9360">
          <a:noFill/>
        </a:ln>
      </xdr:spPr>
    </xdr:pic>
    <xdr:clientData/>
  </xdr:twoCellAnchor>
  <xdr:twoCellAnchor>
    <xdr:from>
      <xdr:col>8</xdr:col>
      <xdr:colOff>428760</xdr:colOff>
      <xdr:row>0</xdr:row>
      <xdr:rowOff>19080</xdr:rowOff>
    </xdr:from>
    <xdr:to>
      <xdr:col>9</xdr:col>
      <xdr:colOff>577080</xdr:colOff>
      <xdr:row>3</xdr:row>
      <xdr:rowOff>148320</xdr:rowOff>
    </xdr:to>
    <xdr:pic>
      <xdr:nvPicPr>
        <xdr:cNvPr id="89" name="Imagen 2">
          <a:extLst>
            <a:ext uri="{FF2B5EF4-FFF2-40B4-BE49-F238E27FC236}">
              <a16:creationId xmlns:a16="http://schemas.microsoft.com/office/drawing/2014/main" id="{00000000-0008-0000-0200-000059000000}"/>
            </a:ext>
          </a:extLst>
        </xdr:cNvPr>
        <xdr:cNvPicPr/>
      </xdr:nvPicPr>
      <xdr:blipFill>
        <a:blip xmlns:r="http://schemas.openxmlformats.org/officeDocument/2006/relationships" r:embed="rId1"/>
        <a:srcRect l="16048" t="5249" r="18559" b="1998"/>
        <a:stretch/>
      </xdr:blipFill>
      <xdr:spPr>
        <a:xfrm>
          <a:off x="12888720" y="19080"/>
          <a:ext cx="1595880" cy="815040"/>
        </a:xfrm>
        <a:prstGeom prst="rect">
          <a:avLst/>
        </a:prstGeom>
        <a:ln w="9360">
          <a:noFill/>
        </a:ln>
      </xdr:spPr>
    </xdr:pic>
    <xdr:clientData/>
  </xdr:twoCellAnchor>
  <xdr:twoCellAnchor>
    <xdr:from>
      <xdr:col>1</xdr:col>
      <xdr:colOff>142920</xdr:colOff>
      <xdr:row>0</xdr:row>
      <xdr:rowOff>28440</xdr:rowOff>
    </xdr:from>
    <xdr:to>
      <xdr:col>1</xdr:col>
      <xdr:colOff>1139040</xdr:colOff>
      <xdr:row>3</xdr:row>
      <xdr:rowOff>167400</xdr:rowOff>
    </xdr:to>
    <xdr:pic>
      <xdr:nvPicPr>
        <xdr:cNvPr id="90" name="Imagen 1">
          <a:extLst>
            <a:ext uri="{FF2B5EF4-FFF2-40B4-BE49-F238E27FC236}">
              <a16:creationId xmlns:a16="http://schemas.microsoft.com/office/drawing/2014/main" id="{00000000-0008-0000-0200-00005A000000}"/>
            </a:ext>
          </a:extLst>
        </xdr:cNvPr>
        <xdr:cNvPicPr/>
      </xdr:nvPicPr>
      <xdr:blipFill>
        <a:blip xmlns:r="http://schemas.openxmlformats.org/officeDocument/2006/relationships" r:embed="rId2"/>
        <a:stretch/>
      </xdr:blipFill>
      <xdr:spPr>
        <a:xfrm>
          <a:off x="257040" y="28440"/>
          <a:ext cx="996120" cy="824760"/>
        </a:xfrm>
        <a:prstGeom prst="rect">
          <a:avLst/>
        </a:prstGeom>
        <a:ln w="9360">
          <a:noFill/>
        </a:ln>
      </xdr:spPr>
    </xdr:pic>
    <xdr:clientData/>
  </xdr:twoCellAnchor>
  <xdr:twoCellAnchor>
    <xdr:from>
      <xdr:col>8</xdr:col>
      <xdr:colOff>428760</xdr:colOff>
      <xdr:row>0</xdr:row>
      <xdr:rowOff>19080</xdr:rowOff>
    </xdr:from>
    <xdr:to>
      <xdr:col>9</xdr:col>
      <xdr:colOff>577080</xdr:colOff>
      <xdr:row>3</xdr:row>
      <xdr:rowOff>148320</xdr:rowOff>
    </xdr:to>
    <xdr:pic>
      <xdr:nvPicPr>
        <xdr:cNvPr id="91" name="Imagen 2">
          <a:extLst>
            <a:ext uri="{FF2B5EF4-FFF2-40B4-BE49-F238E27FC236}">
              <a16:creationId xmlns:a16="http://schemas.microsoft.com/office/drawing/2014/main" id="{00000000-0008-0000-0200-00005B000000}"/>
            </a:ext>
          </a:extLst>
        </xdr:cNvPr>
        <xdr:cNvPicPr/>
      </xdr:nvPicPr>
      <xdr:blipFill>
        <a:blip xmlns:r="http://schemas.openxmlformats.org/officeDocument/2006/relationships" r:embed="rId1"/>
        <a:srcRect l="16048" t="5249" r="18559" b="1998"/>
        <a:stretch/>
      </xdr:blipFill>
      <xdr:spPr>
        <a:xfrm>
          <a:off x="12888720" y="19080"/>
          <a:ext cx="1595880" cy="815040"/>
        </a:xfrm>
        <a:prstGeom prst="rect">
          <a:avLst/>
        </a:prstGeom>
        <a:ln w="9360">
          <a:noFill/>
        </a:ln>
      </xdr:spPr>
    </xdr:pic>
    <xdr:clientData/>
  </xdr:twoCellAnchor>
  <xdr:twoCellAnchor>
    <xdr:from>
      <xdr:col>1</xdr:col>
      <xdr:colOff>142920</xdr:colOff>
      <xdr:row>0</xdr:row>
      <xdr:rowOff>28440</xdr:rowOff>
    </xdr:from>
    <xdr:to>
      <xdr:col>1</xdr:col>
      <xdr:colOff>1139040</xdr:colOff>
      <xdr:row>3</xdr:row>
      <xdr:rowOff>167400</xdr:rowOff>
    </xdr:to>
    <xdr:pic>
      <xdr:nvPicPr>
        <xdr:cNvPr id="92" name="Imagen 1">
          <a:extLst>
            <a:ext uri="{FF2B5EF4-FFF2-40B4-BE49-F238E27FC236}">
              <a16:creationId xmlns:a16="http://schemas.microsoft.com/office/drawing/2014/main" id="{00000000-0008-0000-0200-00005C000000}"/>
            </a:ext>
          </a:extLst>
        </xdr:cNvPr>
        <xdr:cNvPicPr/>
      </xdr:nvPicPr>
      <xdr:blipFill>
        <a:blip xmlns:r="http://schemas.openxmlformats.org/officeDocument/2006/relationships" r:embed="rId2"/>
        <a:stretch/>
      </xdr:blipFill>
      <xdr:spPr>
        <a:xfrm>
          <a:off x="257040" y="28440"/>
          <a:ext cx="996120" cy="824760"/>
        </a:xfrm>
        <a:prstGeom prst="rect">
          <a:avLst/>
        </a:prstGeom>
        <a:ln w="9360">
          <a:noFill/>
        </a:ln>
      </xdr:spPr>
    </xdr:pic>
    <xdr:clientData/>
  </xdr:twoCellAnchor>
  <xdr:twoCellAnchor>
    <xdr:from>
      <xdr:col>8</xdr:col>
      <xdr:colOff>428760</xdr:colOff>
      <xdr:row>0</xdr:row>
      <xdr:rowOff>19080</xdr:rowOff>
    </xdr:from>
    <xdr:to>
      <xdr:col>9</xdr:col>
      <xdr:colOff>577080</xdr:colOff>
      <xdr:row>3</xdr:row>
      <xdr:rowOff>148320</xdr:rowOff>
    </xdr:to>
    <xdr:pic>
      <xdr:nvPicPr>
        <xdr:cNvPr id="93" name="Imagen 2">
          <a:extLst>
            <a:ext uri="{FF2B5EF4-FFF2-40B4-BE49-F238E27FC236}">
              <a16:creationId xmlns:a16="http://schemas.microsoft.com/office/drawing/2014/main" id="{00000000-0008-0000-0200-00005D000000}"/>
            </a:ext>
          </a:extLst>
        </xdr:cNvPr>
        <xdr:cNvPicPr/>
      </xdr:nvPicPr>
      <xdr:blipFill>
        <a:blip xmlns:r="http://schemas.openxmlformats.org/officeDocument/2006/relationships" r:embed="rId1"/>
        <a:srcRect l="16048" t="5249" r="18559" b="1998"/>
        <a:stretch/>
      </xdr:blipFill>
      <xdr:spPr>
        <a:xfrm>
          <a:off x="12888720" y="19080"/>
          <a:ext cx="1595880" cy="815040"/>
        </a:xfrm>
        <a:prstGeom prst="rect">
          <a:avLst/>
        </a:prstGeom>
        <a:ln w="9360">
          <a:noFill/>
        </a:ln>
      </xdr:spPr>
    </xdr:pic>
    <xdr:clientData/>
  </xdr:twoCellAnchor>
  <xdr:twoCellAnchor>
    <xdr:from>
      <xdr:col>1</xdr:col>
      <xdr:colOff>142920</xdr:colOff>
      <xdr:row>0</xdr:row>
      <xdr:rowOff>28440</xdr:rowOff>
    </xdr:from>
    <xdr:to>
      <xdr:col>1</xdr:col>
      <xdr:colOff>1139040</xdr:colOff>
      <xdr:row>3</xdr:row>
      <xdr:rowOff>167400</xdr:rowOff>
    </xdr:to>
    <xdr:pic>
      <xdr:nvPicPr>
        <xdr:cNvPr id="94" name="Imagen 1">
          <a:extLst>
            <a:ext uri="{FF2B5EF4-FFF2-40B4-BE49-F238E27FC236}">
              <a16:creationId xmlns:a16="http://schemas.microsoft.com/office/drawing/2014/main" id="{00000000-0008-0000-0200-00005E000000}"/>
            </a:ext>
          </a:extLst>
        </xdr:cNvPr>
        <xdr:cNvPicPr/>
      </xdr:nvPicPr>
      <xdr:blipFill>
        <a:blip xmlns:r="http://schemas.openxmlformats.org/officeDocument/2006/relationships" r:embed="rId2"/>
        <a:stretch/>
      </xdr:blipFill>
      <xdr:spPr>
        <a:xfrm>
          <a:off x="257040" y="28440"/>
          <a:ext cx="996120" cy="824760"/>
        </a:xfrm>
        <a:prstGeom prst="rect">
          <a:avLst/>
        </a:prstGeom>
        <a:ln w="9360">
          <a:noFill/>
        </a:ln>
      </xdr:spPr>
    </xdr:pic>
    <xdr:clientData/>
  </xdr:twoCellAnchor>
  <xdr:twoCellAnchor>
    <xdr:from>
      <xdr:col>8</xdr:col>
      <xdr:colOff>428760</xdr:colOff>
      <xdr:row>0</xdr:row>
      <xdr:rowOff>19080</xdr:rowOff>
    </xdr:from>
    <xdr:to>
      <xdr:col>9</xdr:col>
      <xdr:colOff>577080</xdr:colOff>
      <xdr:row>3</xdr:row>
      <xdr:rowOff>148320</xdr:rowOff>
    </xdr:to>
    <xdr:pic>
      <xdr:nvPicPr>
        <xdr:cNvPr id="95" name="Imagen 2">
          <a:extLst>
            <a:ext uri="{FF2B5EF4-FFF2-40B4-BE49-F238E27FC236}">
              <a16:creationId xmlns:a16="http://schemas.microsoft.com/office/drawing/2014/main" id="{00000000-0008-0000-0200-00005F000000}"/>
            </a:ext>
          </a:extLst>
        </xdr:cNvPr>
        <xdr:cNvPicPr/>
      </xdr:nvPicPr>
      <xdr:blipFill>
        <a:blip xmlns:r="http://schemas.openxmlformats.org/officeDocument/2006/relationships" r:embed="rId1"/>
        <a:srcRect l="16048" t="5249" r="18559" b="1998"/>
        <a:stretch/>
      </xdr:blipFill>
      <xdr:spPr>
        <a:xfrm>
          <a:off x="12888720" y="19080"/>
          <a:ext cx="1595880" cy="815040"/>
        </a:xfrm>
        <a:prstGeom prst="rect">
          <a:avLst/>
        </a:prstGeom>
        <a:ln w="9360">
          <a:noFill/>
        </a:ln>
      </xdr:spPr>
    </xdr:pic>
    <xdr:clientData/>
  </xdr:twoCellAnchor>
  <xdr:twoCellAnchor>
    <xdr:from>
      <xdr:col>1</xdr:col>
      <xdr:colOff>142920</xdr:colOff>
      <xdr:row>0</xdr:row>
      <xdr:rowOff>28440</xdr:rowOff>
    </xdr:from>
    <xdr:to>
      <xdr:col>1</xdr:col>
      <xdr:colOff>1139040</xdr:colOff>
      <xdr:row>3</xdr:row>
      <xdr:rowOff>167400</xdr:rowOff>
    </xdr:to>
    <xdr:pic>
      <xdr:nvPicPr>
        <xdr:cNvPr id="96" name="Imagen 1">
          <a:extLst>
            <a:ext uri="{FF2B5EF4-FFF2-40B4-BE49-F238E27FC236}">
              <a16:creationId xmlns:a16="http://schemas.microsoft.com/office/drawing/2014/main" id="{00000000-0008-0000-0200-000060000000}"/>
            </a:ext>
          </a:extLst>
        </xdr:cNvPr>
        <xdr:cNvPicPr/>
      </xdr:nvPicPr>
      <xdr:blipFill>
        <a:blip xmlns:r="http://schemas.openxmlformats.org/officeDocument/2006/relationships" r:embed="rId2"/>
        <a:stretch/>
      </xdr:blipFill>
      <xdr:spPr>
        <a:xfrm>
          <a:off x="257040" y="28440"/>
          <a:ext cx="996120" cy="824760"/>
        </a:xfrm>
        <a:prstGeom prst="rect">
          <a:avLst/>
        </a:prstGeom>
        <a:ln w="9360">
          <a:noFill/>
        </a:ln>
      </xdr:spPr>
    </xdr:pic>
    <xdr:clientData/>
  </xdr:twoCellAnchor>
  <xdr:twoCellAnchor>
    <xdr:from>
      <xdr:col>8</xdr:col>
      <xdr:colOff>428760</xdr:colOff>
      <xdr:row>0</xdr:row>
      <xdr:rowOff>19080</xdr:rowOff>
    </xdr:from>
    <xdr:to>
      <xdr:col>9</xdr:col>
      <xdr:colOff>577080</xdr:colOff>
      <xdr:row>3</xdr:row>
      <xdr:rowOff>148320</xdr:rowOff>
    </xdr:to>
    <xdr:pic>
      <xdr:nvPicPr>
        <xdr:cNvPr id="97" name="Imagen 2">
          <a:extLst>
            <a:ext uri="{FF2B5EF4-FFF2-40B4-BE49-F238E27FC236}">
              <a16:creationId xmlns:a16="http://schemas.microsoft.com/office/drawing/2014/main" id="{00000000-0008-0000-0200-000061000000}"/>
            </a:ext>
          </a:extLst>
        </xdr:cNvPr>
        <xdr:cNvPicPr/>
      </xdr:nvPicPr>
      <xdr:blipFill>
        <a:blip xmlns:r="http://schemas.openxmlformats.org/officeDocument/2006/relationships" r:embed="rId1"/>
        <a:srcRect l="16048" t="5249" r="18559" b="1998"/>
        <a:stretch/>
      </xdr:blipFill>
      <xdr:spPr>
        <a:xfrm>
          <a:off x="12888720" y="19080"/>
          <a:ext cx="1595880" cy="815040"/>
        </a:xfrm>
        <a:prstGeom prst="rect">
          <a:avLst/>
        </a:prstGeom>
        <a:ln w="9360">
          <a:noFill/>
        </a:ln>
      </xdr:spPr>
    </xdr:pic>
    <xdr:clientData/>
  </xdr:twoCellAnchor>
  <xdr:twoCellAnchor>
    <xdr:from>
      <xdr:col>1</xdr:col>
      <xdr:colOff>142920</xdr:colOff>
      <xdr:row>0</xdr:row>
      <xdr:rowOff>28440</xdr:rowOff>
    </xdr:from>
    <xdr:to>
      <xdr:col>1</xdr:col>
      <xdr:colOff>1139040</xdr:colOff>
      <xdr:row>3</xdr:row>
      <xdr:rowOff>167400</xdr:rowOff>
    </xdr:to>
    <xdr:pic>
      <xdr:nvPicPr>
        <xdr:cNvPr id="98" name="Imagen 1">
          <a:extLst>
            <a:ext uri="{FF2B5EF4-FFF2-40B4-BE49-F238E27FC236}">
              <a16:creationId xmlns:a16="http://schemas.microsoft.com/office/drawing/2014/main" id="{00000000-0008-0000-0200-000062000000}"/>
            </a:ext>
          </a:extLst>
        </xdr:cNvPr>
        <xdr:cNvPicPr/>
      </xdr:nvPicPr>
      <xdr:blipFill>
        <a:blip xmlns:r="http://schemas.openxmlformats.org/officeDocument/2006/relationships" r:embed="rId2"/>
        <a:stretch/>
      </xdr:blipFill>
      <xdr:spPr>
        <a:xfrm>
          <a:off x="257040" y="28440"/>
          <a:ext cx="996120" cy="824760"/>
        </a:xfrm>
        <a:prstGeom prst="rect">
          <a:avLst/>
        </a:prstGeom>
        <a:ln w="9360">
          <a:noFill/>
        </a:ln>
      </xdr:spPr>
    </xdr:pic>
    <xdr:clientData/>
  </xdr:twoCellAnchor>
  <xdr:twoCellAnchor>
    <xdr:from>
      <xdr:col>8</xdr:col>
      <xdr:colOff>428760</xdr:colOff>
      <xdr:row>0</xdr:row>
      <xdr:rowOff>19080</xdr:rowOff>
    </xdr:from>
    <xdr:to>
      <xdr:col>9</xdr:col>
      <xdr:colOff>577080</xdr:colOff>
      <xdr:row>3</xdr:row>
      <xdr:rowOff>148320</xdr:rowOff>
    </xdr:to>
    <xdr:pic>
      <xdr:nvPicPr>
        <xdr:cNvPr id="99" name="Imagen 2">
          <a:extLst>
            <a:ext uri="{FF2B5EF4-FFF2-40B4-BE49-F238E27FC236}">
              <a16:creationId xmlns:a16="http://schemas.microsoft.com/office/drawing/2014/main" id="{00000000-0008-0000-0200-000063000000}"/>
            </a:ext>
          </a:extLst>
        </xdr:cNvPr>
        <xdr:cNvPicPr/>
      </xdr:nvPicPr>
      <xdr:blipFill>
        <a:blip xmlns:r="http://schemas.openxmlformats.org/officeDocument/2006/relationships" r:embed="rId1"/>
        <a:srcRect l="16048" t="5249" r="18559" b="1998"/>
        <a:stretch/>
      </xdr:blipFill>
      <xdr:spPr>
        <a:xfrm>
          <a:off x="12888720" y="19080"/>
          <a:ext cx="1595880" cy="815040"/>
        </a:xfrm>
        <a:prstGeom prst="rect">
          <a:avLst/>
        </a:prstGeom>
        <a:ln w="9360">
          <a:noFill/>
        </a:ln>
      </xdr:spPr>
    </xdr:pic>
    <xdr:clientData/>
  </xdr:twoCellAnchor>
  <xdr:twoCellAnchor>
    <xdr:from>
      <xdr:col>1</xdr:col>
      <xdr:colOff>142920</xdr:colOff>
      <xdr:row>0</xdr:row>
      <xdr:rowOff>28440</xdr:rowOff>
    </xdr:from>
    <xdr:to>
      <xdr:col>1</xdr:col>
      <xdr:colOff>1139040</xdr:colOff>
      <xdr:row>3</xdr:row>
      <xdr:rowOff>167400</xdr:rowOff>
    </xdr:to>
    <xdr:pic>
      <xdr:nvPicPr>
        <xdr:cNvPr id="100" name="Imagen 1">
          <a:extLst>
            <a:ext uri="{FF2B5EF4-FFF2-40B4-BE49-F238E27FC236}">
              <a16:creationId xmlns:a16="http://schemas.microsoft.com/office/drawing/2014/main" id="{00000000-0008-0000-0200-000064000000}"/>
            </a:ext>
          </a:extLst>
        </xdr:cNvPr>
        <xdr:cNvPicPr/>
      </xdr:nvPicPr>
      <xdr:blipFill>
        <a:blip xmlns:r="http://schemas.openxmlformats.org/officeDocument/2006/relationships" r:embed="rId2"/>
        <a:stretch/>
      </xdr:blipFill>
      <xdr:spPr>
        <a:xfrm>
          <a:off x="257040" y="28440"/>
          <a:ext cx="996120" cy="824760"/>
        </a:xfrm>
        <a:prstGeom prst="rect">
          <a:avLst/>
        </a:prstGeom>
        <a:ln w="9360">
          <a:noFill/>
        </a:ln>
      </xdr:spPr>
    </xdr:pic>
    <xdr:clientData/>
  </xdr:twoCellAnchor>
  <xdr:twoCellAnchor>
    <xdr:from>
      <xdr:col>8</xdr:col>
      <xdr:colOff>428760</xdr:colOff>
      <xdr:row>0</xdr:row>
      <xdr:rowOff>19080</xdr:rowOff>
    </xdr:from>
    <xdr:to>
      <xdr:col>9</xdr:col>
      <xdr:colOff>577080</xdr:colOff>
      <xdr:row>3</xdr:row>
      <xdr:rowOff>148320</xdr:rowOff>
    </xdr:to>
    <xdr:pic>
      <xdr:nvPicPr>
        <xdr:cNvPr id="101" name="Imagen 2">
          <a:extLst>
            <a:ext uri="{FF2B5EF4-FFF2-40B4-BE49-F238E27FC236}">
              <a16:creationId xmlns:a16="http://schemas.microsoft.com/office/drawing/2014/main" id="{00000000-0008-0000-0200-000065000000}"/>
            </a:ext>
          </a:extLst>
        </xdr:cNvPr>
        <xdr:cNvPicPr/>
      </xdr:nvPicPr>
      <xdr:blipFill>
        <a:blip xmlns:r="http://schemas.openxmlformats.org/officeDocument/2006/relationships" r:embed="rId1"/>
        <a:srcRect l="16048" t="5249" r="18559" b="1998"/>
        <a:stretch/>
      </xdr:blipFill>
      <xdr:spPr>
        <a:xfrm>
          <a:off x="12888720" y="19080"/>
          <a:ext cx="1595880" cy="815040"/>
        </a:xfrm>
        <a:prstGeom prst="rect">
          <a:avLst/>
        </a:prstGeom>
        <a:ln w="9360">
          <a:noFill/>
        </a:ln>
      </xdr:spPr>
    </xdr:pic>
    <xdr:clientData/>
  </xdr:twoCellAnchor>
  <xdr:twoCellAnchor>
    <xdr:from>
      <xdr:col>1</xdr:col>
      <xdr:colOff>142920</xdr:colOff>
      <xdr:row>0</xdr:row>
      <xdr:rowOff>28440</xdr:rowOff>
    </xdr:from>
    <xdr:to>
      <xdr:col>1</xdr:col>
      <xdr:colOff>1139040</xdr:colOff>
      <xdr:row>3</xdr:row>
      <xdr:rowOff>167400</xdr:rowOff>
    </xdr:to>
    <xdr:pic>
      <xdr:nvPicPr>
        <xdr:cNvPr id="102" name="Imagen 1">
          <a:extLst>
            <a:ext uri="{FF2B5EF4-FFF2-40B4-BE49-F238E27FC236}">
              <a16:creationId xmlns:a16="http://schemas.microsoft.com/office/drawing/2014/main" id="{00000000-0008-0000-0200-000066000000}"/>
            </a:ext>
          </a:extLst>
        </xdr:cNvPr>
        <xdr:cNvPicPr/>
      </xdr:nvPicPr>
      <xdr:blipFill>
        <a:blip xmlns:r="http://schemas.openxmlformats.org/officeDocument/2006/relationships" r:embed="rId2"/>
        <a:stretch/>
      </xdr:blipFill>
      <xdr:spPr>
        <a:xfrm>
          <a:off x="257040" y="28440"/>
          <a:ext cx="996120" cy="824760"/>
        </a:xfrm>
        <a:prstGeom prst="rect">
          <a:avLst/>
        </a:prstGeom>
        <a:ln w="9360">
          <a:noFill/>
        </a:ln>
      </xdr:spPr>
    </xdr:pic>
    <xdr:clientData/>
  </xdr:twoCellAnchor>
  <xdr:twoCellAnchor>
    <xdr:from>
      <xdr:col>8</xdr:col>
      <xdr:colOff>428760</xdr:colOff>
      <xdr:row>0</xdr:row>
      <xdr:rowOff>19080</xdr:rowOff>
    </xdr:from>
    <xdr:to>
      <xdr:col>9</xdr:col>
      <xdr:colOff>577080</xdr:colOff>
      <xdr:row>3</xdr:row>
      <xdr:rowOff>148320</xdr:rowOff>
    </xdr:to>
    <xdr:pic>
      <xdr:nvPicPr>
        <xdr:cNvPr id="103" name="Imagen 2">
          <a:extLst>
            <a:ext uri="{FF2B5EF4-FFF2-40B4-BE49-F238E27FC236}">
              <a16:creationId xmlns:a16="http://schemas.microsoft.com/office/drawing/2014/main" id="{00000000-0008-0000-0200-000067000000}"/>
            </a:ext>
          </a:extLst>
        </xdr:cNvPr>
        <xdr:cNvPicPr/>
      </xdr:nvPicPr>
      <xdr:blipFill>
        <a:blip xmlns:r="http://schemas.openxmlformats.org/officeDocument/2006/relationships" r:embed="rId1"/>
        <a:srcRect l="16048" t="5249" r="18559" b="1998"/>
        <a:stretch/>
      </xdr:blipFill>
      <xdr:spPr>
        <a:xfrm>
          <a:off x="12888720" y="19080"/>
          <a:ext cx="1595880" cy="815040"/>
        </a:xfrm>
        <a:prstGeom prst="rect">
          <a:avLst/>
        </a:prstGeom>
        <a:ln w="9360">
          <a:noFill/>
        </a:ln>
      </xdr:spPr>
    </xdr:pic>
    <xdr:clientData/>
  </xdr:twoCellAnchor>
  <xdr:twoCellAnchor>
    <xdr:from>
      <xdr:col>1</xdr:col>
      <xdr:colOff>142920</xdr:colOff>
      <xdr:row>0</xdr:row>
      <xdr:rowOff>28440</xdr:rowOff>
    </xdr:from>
    <xdr:to>
      <xdr:col>1</xdr:col>
      <xdr:colOff>1139040</xdr:colOff>
      <xdr:row>3</xdr:row>
      <xdr:rowOff>167400</xdr:rowOff>
    </xdr:to>
    <xdr:pic>
      <xdr:nvPicPr>
        <xdr:cNvPr id="104" name="Imagen 1">
          <a:extLst>
            <a:ext uri="{FF2B5EF4-FFF2-40B4-BE49-F238E27FC236}">
              <a16:creationId xmlns:a16="http://schemas.microsoft.com/office/drawing/2014/main" id="{00000000-0008-0000-0200-000068000000}"/>
            </a:ext>
          </a:extLst>
        </xdr:cNvPr>
        <xdr:cNvPicPr/>
      </xdr:nvPicPr>
      <xdr:blipFill>
        <a:blip xmlns:r="http://schemas.openxmlformats.org/officeDocument/2006/relationships" r:embed="rId2"/>
        <a:stretch/>
      </xdr:blipFill>
      <xdr:spPr>
        <a:xfrm>
          <a:off x="257040" y="28440"/>
          <a:ext cx="996120" cy="824760"/>
        </a:xfrm>
        <a:prstGeom prst="rect">
          <a:avLst/>
        </a:prstGeom>
        <a:ln w="9360">
          <a:noFill/>
        </a:ln>
      </xdr:spPr>
    </xdr:pic>
    <xdr:clientData/>
  </xdr:twoCellAnchor>
  <xdr:twoCellAnchor>
    <xdr:from>
      <xdr:col>8</xdr:col>
      <xdr:colOff>428760</xdr:colOff>
      <xdr:row>0</xdr:row>
      <xdr:rowOff>19080</xdr:rowOff>
    </xdr:from>
    <xdr:to>
      <xdr:col>9</xdr:col>
      <xdr:colOff>577080</xdr:colOff>
      <xdr:row>3</xdr:row>
      <xdr:rowOff>148320</xdr:rowOff>
    </xdr:to>
    <xdr:pic>
      <xdr:nvPicPr>
        <xdr:cNvPr id="105" name="Imagen 2">
          <a:extLst>
            <a:ext uri="{FF2B5EF4-FFF2-40B4-BE49-F238E27FC236}">
              <a16:creationId xmlns:a16="http://schemas.microsoft.com/office/drawing/2014/main" id="{00000000-0008-0000-0200-000069000000}"/>
            </a:ext>
          </a:extLst>
        </xdr:cNvPr>
        <xdr:cNvPicPr/>
      </xdr:nvPicPr>
      <xdr:blipFill>
        <a:blip xmlns:r="http://schemas.openxmlformats.org/officeDocument/2006/relationships" r:embed="rId1"/>
        <a:srcRect l="16048" t="5249" r="18559" b="1998"/>
        <a:stretch/>
      </xdr:blipFill>
      <xdr:spPr>
        <a:xfrm>
          <a:off x="12888720" y="19080"/>
          <a:ext cx="1595880" cy="815040"/>
        </a:xfrm>
        <a:prstGeom prst="rect">
          <a:avLst/>
        </a:prstGeom>
        <a:ln w="9360">
          <a:noFill/>
        </a:ln>
      </xdr:spPr>
    </xdr:pic>
    <xdr:clientData/>
  </xdr:twoCellAnchor>
  <xdr:twoCellAnchor>
    <xdr:from>
      <xdr:col>1</xdr:col>
      <xdr:colOff>142920</xdr:colOff>
      <xdr:row>0</xdr:row>
      <xdr:rowOff>28440</xdr:rowOff>
    </xdr:from>
    <xdr:to>
      <xdr:col>1</xdr:col>
      <xdr:colOff>1139040</xdr:colOff>
      <xdr:row>3</xdr:row>
      <xdr:rowOff>167400</xdr:rowOff>
    </xdr:to>
    <xdr:pic>
      <xdr:nvPicPr>
        <xdr:cNvPr id="106" name="Imagen 1">
          <a:extLst>
            <a:ext uri="{FF2B5EF4-FFF2-40B4-BE49-F238E27FC236}">
              <a16:creationId xmlns:a16="http://schemas.microsoft.com/office/drawing/2014/main" id="{00000000-0008-0000-0200-00006A000000}"/>
            </a:ext>
          </a:extLst>
        </xdr:cNvPr>
        <xdr:cNvPicPr/>
      </xdr:nvPicPr>
      <xdr:blipFill>
        <a:blip xmlns:r="http://schemas.openxmlformats.org/officeDocument/2006/relationships" r:embed="rId2"/>
        <a:stretch/>
      </xdr:blipFill>
      <xdr:spPr>
        <a:xfrm>
          <a:off x="257040" y="28440"/>
          <a:ext cx="996120" cy="824760"/>
        </a:xfrm>
        <a:prstGeom prst="rect">
          <a:avLst/>
        </a:prstGeom>
        <a:ln w="9360">
          <a:noFill/>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1</xdr:col>
      <xdr:colOff>315000</xdr:colOff>
      <xdr:row>0</xdr:row>
      <xdr:rowOff>123840</xdr:rowOff>
    </xdr:from>
    <xdr:to>
      <xdr:col>1</xdr:col>
      <xdr:colOff>1320840</xdr:colOff>
      <xdr:row>2</xdr:row>
      <xdr:rowOff>434880</xdr:rowOff>
    </xdr:to>
    <xdr:pic>
      <xdr:nvPicPr>
        <xdr:cNvPr id="107" name="Imagen 4" descr="escudo_negro">
          <a:extLst>
            <a:ext uri="{FF2B5EF4-FFF2-40B4-BE49-F238E27FC236}">
              <a16:creationId xmlns:a16="http://schemas.microsoft.com/office/drawing/2014/main" id="{00000000-0008-0000-0300-00006B000000}"/>
            </a:ext>
          </a:extLst>
        </xdr:cNvPr>
        <xdr:cNvPicPr/>
      </xdr:nvPicPr>
      <xdr:blipFill>
        <a:blip xmlns:r="http://schemas.openxmlformats.org/officeDocument/2006/relationships" r:embed="rId1"/>
        <a:stretch/>
      </xdr:blipFill>
      <xdr:spPr>
        <a:xfrm>
          <a:off x="403560" y="123840"/>
          <a:ext cx="1005840" cy="1263240"/>
        </a:xfrm>
        <a:prstGeom prst="rect">
          <a:avLst/>
        </a:prstGeom>
        <a:ln w="9360">
          <a:noFill/>
        </a:ln>
      </xdr:spPr>
    </xdr:pic>
    <xdr:clientData/>
  </xdr:twoCellAnchor>
  <xdr:twoCellAnchor editAs="oneCell">
    <xdr:from>
      <xdr:col>1</xdr:col>
      <xdr:colOff>12240</xdr:colOff>
      <xdr:row>39</xdr:row>
      <xdr:rowOff>11880</xdr:rowOff>
    </xdr:from>
    <xdr:to>
      <xdr:col>8</xdr:col>
      <xdr:colOff>1476360</xdr:colOff>
      <xdr:row>43</xdr:row>
      <xdr:rowOff>376920</xdr:rowOff>
    </xdr:to>
    <xdr:graphicFrame macro="">
      <xdr:nvGraphicFramePr>
        <xdr:cNvPr id="108" name="Gráfico 3">
          <a:extLst>
            <a:ext uri="{FF2B5EF4-FFF2-40B4-BE49-F238E27FC236}">
              <a16:creationId xmlns:a16="http://schemas.microsoft.com/office/drawing/2014/main" id="{00000000-0008-0000-0300-00006C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editAs="absolute">
    <xdr:from>
      <xdr:col>8</xdr:col>
      <xdr:colOff>47520</xdr:colOff>
      <xdr:row>1</xdr:row>
      <xdr:rowOff>19080</xdr:rowOff>
    </xdr:from>
    <xdr:to>
      <xdr:col>8</xdr:col>
      <xdr:colOff>1444320</xdr:colOff>
      <xdr:row>1</xdr:row>
      <xdr:rowOff>444240</xdr:rowOff>
    </xdr:to>
    <xdr:pic>
      <xdr:nvPicPr>
        <xdr:cNvPr id="109" name="Picture 1208">
          <a:extLst>
            <a:ext uri="{FF2B5EF4-FFF2-40B4-BE49-F238E27FC236}">
              <a16:creationId xmlns:a16="http://schemas.microsoft.com/office/drawing/2014/main" id="{00000000-0008-0000-0300-00006D000000}"/>
            </a:ext>
          </a:extLst>
        </xdr:cNvPr>
        <xdr:cNvPicPr/>
      </xdr:nvPicPr>
      <xdr:blipFill>
        <a:blip xmlns:r="http://schemas.openxmlformats.org/officeDocument/2006/relationships" r:embed="rId3"/>
        <a:stretch/>
      </xdr:blipFill>
      <xdr:spPr>
        <a:xfrm>
          <a:off x="12926520" y="495000"/>
          <a:ext cx="1396800" cy="425160"/>
        </a:xfrm>
        <a:prstGeom prst="rect">
          <a:avLst/>
        </a:prstGeom>
        <a:ln>
          <a:noFill/>
        </a:ln>
      </xdr:spPr>
    </xdr:pic>
    <xdr:clientData/>
  </xdr:twoCellAnchor>
</xdr:wsDr>
</file>

<file path=xl/drawings/drawing5.xml><?xml version="1.0" encoding="utf-8"?>
<xdr:wsDr xmlns:xdr="http://schemas.openxmlformats.org/drawingml/2006/spreadsheetDrawing" xmlns:a="http://schemas.openxmlformats.org/drawingml/2006/main">
  <xdr:twoCellAnchor>
    <xdr:from>
      <xdr:col>1</xdr:col>
      <xdr:colOff>315360</xdr:colOff>
      <xdr:row>0</xdr:row>
      <xdr:rowOff>123840</xdr:rowOff>
    </xdr:from>
    <xdr:to>
      <xdr:col>1</xdr:col>
      <xdr:colOff>1321200</xdr:colOff>
      <xdr:row>2</xdr:row>
      <xdr:rowOff>435240</xdr:rowOff>
    </xdr:to>
    <xdr:pic>
      <xdr:nvPicPr>
        <xdr:cNvPr id="110" name="Imagen 4" descr="escudo_negro">
          <a:extLst>
            <a:ext uri="{FF2B5EF4-FFF2-40B4-BE49-F238E27FC236}">
              <a16:creationId xmlns:a16="http://schemas.microsoft.com/office/drawing/2014/main" id="{00000000-0008-0000-0400-00006E000000}"/>
            </a:ext>
          </a:extLst>
        </xdr:cNvPr>
        <xdr:cNvPicPr/>
      </xdr:nvPicPr>
      <xdr:blipFill>
        <a:blip xmlns:r="http://schemas.openxmlformats.org/officeDocument/2006/relationships" r:embed="rId1"/>
        <a:stretch/>
      </xdr:blipFill>
      <xdr:spPr>
        <a:xfrm>
          <a:off x="403920" y="123840"/>
          <a:ext cx="1005840" cy="1263600"/>
        </a:xfrm>
        <a:prstGeom prst="rect">
          <a:avLst/>
        </a:prstGeom>
        <a:ln w="9360">
          <a:noFill/>
        </a:ln>
      </xdr:spPr>
    </xdr:pic>
    <xdr:clientData/>
  </xdr:twoCellAnchor>
  <xdr:twoCellAnchor editAs="oneCell">
    <xdr:from>
      <xdr:col>1</xdr:col>
      <xdr:colOff>28800</xdr:colOff>
      <xdr:row>39</xdr:row>
      <xdr:rowOff>28440</xdr:rowOff>
    </xdr:from>
    <xdr:to>
      <xdr:col>8</xdr:col>
      <xdr:colOff>1446840</xdr:colOff>
      <xdr:row>43</xdr:row>
      <xdr:rowOff>277919</xdr:rowOff>
    </xdr:to>
    <xdr:graphicFrame macro="">
      <xdr:nvGraphicFramePr>
        <xdr:cNvPr id="111" name="Gráfico 3">
          <a:extLst>
            <a:ext uri="{FF2B5EF4-FFF2-40B4-BE49-F238E27FC236}">
              <a16:creationId xmlns:a16="http://schemas.microsoft.com/office/drawing/2014/main" id="{00000000-0008-0000-0400-00006F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editAs="absolute">
    <xdr:from>
      <xdr:col>8</xdr:col>
      <xdr:colOff>47520</xdr:colOff>
      <xdr:row>1</xdr:row>
      <xdr:rowOff>19080</xdr:rowOff>
    </xdr:from>
    <xdr:to>
      <xdr:col>8</xdr:col>
      <xdr:colOff>1444320</xdr:colOff>
      <xdr:row>1</xdr:row>
      <xdr:rowOff>444240</xdr:rowOff>
    </xdr:to>
    <xdr:pic>
      <xdr:nvPicPr>
        <xdr:cNvPr id="112" name="Picture 1">
          <a:extLst>
            <a:ext uri="{FF2B5EF4-FFF2-40B4-BE49-F238E27FC236}">
              <a16:creationId xmlns:a16="http://schemas.microsoft.com/office/drawing/2014/main" id="{00000000-0008-0000-0400-000070000000}"/>
            </a:ext>
          </a:extLst>
        </xdr:cNvPr>
        <xdr:cNvPicPr/>
      </xdr:nvPicPr>
      <xdr:blipFill>
        <a:blip xmlns:r="http://schemas.openxmlformats.org/officeDocument/2006/relationships" r:embed="rId3"/>
        <a:stretch/>
      </xdr:blipFill>
      <xdr:spPr>
        <a:xfrm>
          <a:off x="12926520" y="495000"/>
          <a:ext cx="1396800" cy="425160"/>
        </a:xfrm>
        <a:prstGeom prst="rect">
          <a:avLst/>
        </a:prstGeom>
        <a:ln>
          <a:noFill/>
        </a:ln>
      </xdr:spPr>
    </xdr:pic>
    <xdr:clientData/>
  </xdr:twoCellAnchor>
</xdr:wsDr>
</file>

<file path=xl/drawings/drawing6.xml><?xml version="1.0" encoding="utf-8"?>
<xdr:wsDr xmlns:xdr="http://schemas.openxmlformats.org/drawingml/2006/spreadsheetDrawing" xmlns:a="http://schemas.openxmlformats.org/drawingml/2006/main">
  <xdr:twoCellAnchor>
    <xdr:from>
      <xdr:col>1</xdr:col>
      <xdr:colOff>315000</xdr:colOff>
      <xdr:row>0</xdr:row>
      <xdr:rowOff>123840</xdr:rowOff>
    </xdr:from>
    <xdr:to>
      <xdr:col>1</xdr:col>
      <xdr:colOff>1320840</xdr:colOff>
      <xdr:row>2</xdr:row>
      <xdr:rowOff>434880</xdr:rowOff>
    </xdr:to>
    <xdr:pic>
      <xdr:nvPicPr>
        <xdr:cNvPr id="113" name="Imagen 4" descr="escudo_negro">
          <a:extLst>
            <a:ext uri="{FF2B5EF4-FFF2-40B4-BE49-F238E27FC236}">
              <a16:creationId xmlns:a16="http://schemas.microsoft.com/office/drawing/2014/main" id="{00000000-0008-0000-0500-000071000000}"/>
            </a:ext>
          </a:extLst>
        </xdr:cNvPr>
        <xdr:cNvPicPr/>
      </xdr:nvPicPr>
      <xdr:blipFill>
        <a:blip xmlns:r="http://schemas.openxmlformats.org/officeDocument/2006/relationships" r:embed="rId1"/>
        <a:stretch/>
      </xdr:blipFill>
      <xdr:spPr>
        <a:xfrm>
          <a:off x="403560" y="123840"/>
          <a:ext cx="1005840" cy="1263240"/>
        </a:xfrm>
        <a:prstGeom prst="rect">
          <a:avLst/>
        </a:prstGeom>
        <a:ln w="9360">
          <a:noFill/>
        </a:ln>
      </xdr:spPr>
    </xdr:pic>
    <xdr:clientData/>
  </xdr:twoCellAnchor>
  <xdr:twoCellAnchor editAs="oneCell">
    <xdr:from>
      <xdr:col>1</xdr:col>
      <xdr:colOff>55080</xdr:colOff>
      <xdr:row>39</xdr:row>
      <xdr:rowOff>13680</xdr:rowOff>
    </xdr:from>
    <xdr:to>
      <xdr:col>8</xdr:col>
      <xdr:colOff>1433160</xdr:colOff>
      <xdr:row>43</xdr:row>
      <xdr:rowOff>336961</xdr:rowOff>
    </xdr:to>
    <xdr:graphicFrame macro="">
      <xdr:nvGraphicFramePr>
        <xdr:cNvPr id="114" name="Gráfico 3">
          <a:extLst>
            <a:ext uri="{FF2B5EF4-FFF2-40B4-BE49-F238E27FC236}">
              <a16:creationId xmlns:a16="http://schemas.microsoft.com/office/drawing/2014/main" id="{00000000-0008-0000-0500-00007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editAs="absolute">
    <xdr:from>
      <xdr:col>8</xdr:col>
      <xdr:colOff>47520</xdr:colOff>
      <xdr:row>1</xdr:row>
      <xdr:rowOff>19080</xdr:rowOff>
    </xdr:from>
    <xdr:to>
      <xdr:col>8</xdr:col>
      <xdr:colOff>1444320</xdr:colOff>
      <xdr:row>1</xdr:row>
      <xdr:rowOff>444240</xdr:rowOff>
    </xdr:to>
    <xdr:pic>
      <xdr:nvPicPr>
        <xdr:cNvPr id="115" name="Picture 1">
          <a:extLst>
            <a:ext uri="{FF2B5EF4-FFF2-40B4-BE49-F238E27FC236}">
              <a16:creationId xmlns:a16="http://schemas.microsoft.com/office/drawing/2014/main" id="{00000000-0008-0000-0500-000073000000}"/>
            </a:ext>
          </a:extLst>
        </xdr:cNvPr>
        <xdr:cNvPicPr/>
      </xdr:nvPicPr>
      <xdr:blipFill>
        <a:blip xmlns:r="http://schemas.openxmlformats.org/officeDocument/2006/relationships" r:embed="rId3"/>
        <a:stretch/>
      </xdr:blipFill>
      <xdr:spPr>
        <a:xfrm>
          <a:off x="12926520" y="495000"/>
          <a:ext cx="1396800" cy="425160"/>
        </a:xfrm>
        <a:prstGeom prst="rect">
          <a:avLst/>
        </a:prstGeom>
        <a:ln>
          <a:noFill/>
        </a:ln>
      </xdr:spPr>
    </xdr:pic>
    <xdr:clientData/>
  </xdr:twoCellAnchor>
</xdr:wsDr>
</file>

<file path=xl/drawings/drawing7.xml><?xml version="1.0" encoding="utf-8"?>
<xdr:wsDr xmlns:xdr="http://schemas.openxmlformats.org/drawingml/2006/spreadsheetDrawing" xmlns:a="http://schemas.openxmlformats.org/drawingml/2006/main">
  <xdr:twoCellAnchor>
    <xdr:from>
      <xdr:col>1</xdr:col>
      <xdr:colOff>314640</xdr:colOff>
      <xdr:row>0</xdr:row>
      <xdr:rowOff>123840</xdr:rowOff>
    </xdr:from>
    <xdr:to>
      <xdr:col>1</xdr:col>
      <xdr:colOff>1320480</xdr:colOff>
      <xdr:row>2</xdr:row>
      <xdr:rowOff>434520</xdr:rowOff>
    </xdr:to>
    <xdr:pic>
      <xdr:nvPicPr>
        <xdr:cNvPr id="116" name="Imagen 4" descr="escudo_negro">
          <a:extLst>
            <a:ext uri="{FF2B5EF4-FFF2-40B4-BE49-F238E27FC236}">
              <a16:creationId xmlns:a16="http://schemas.microsoft.com/office/drawing/2014/main" id="{00000000-0008-0000-0600-000074000000}"/>
            </a:ext>
          </a:extLst>
        </xdr:cNvPr>
        <xdr:cNvPicPr/>
      </xdr:nvPicPr>
      <xdr:blipFill>
        <a:blip xmlns:r="http://schemas.openxmlformats.org/officeDocument/2006/relationships" r:embed="rId1"/>
        <a:stretch/>
      </xdr:blipFill>
      <xdr:spPr>
        <a:xfrm>
          <a:off x="403200" y="123840"/>
          <a:ext cx="1005840" cy="1262880"/>
        </a:xfrm>
        <a:prstGeom prst="rect">
          <a:avLst/>
        </a:prstGeom>
        <a:ln w="9360">
          <a:noFill/>
        </a:ln>
      </xdr:spPr>
    </xdr:pic>
    <xdr:clientData/>
  </xdr:twoCellAnchor>
  <xdr:twoCellAnchor editAs="oneCell">
    <xdr:from>
      <xdr:col>1</xdr:col>
      <xdr:colOff>27720</xdr:colOff>
      <xdr:row>39</xdr:row>
      <xdr:rowOff>14040</xdr:rowOff>
    </xdr:from>
    <xdr:to>
      <xdr:col>8</xdr:col>
      <xdr:colOff>1479600</xdr:colOff>
      <xdr:row>43</xdr:row>
      <xdr:rowOff>336960</xdr:rowOff>
    </xdr:to>
    <xdr:graphicFrame macro="">
      <xdr:nvGraphicFramePr>
        <xdr:cNvPr id="117" name="Gráfico 3">
          <a:extLst>
            <a:ext uri="{FF2B5EF4-FFF2-40B4-BE49-F238E27FC236}">
              <a16:creationId xmlns:a16="http://schemas.microsoft.com/office/drawing/2014/main" id="{00000000-0008-0000-0600-000075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editAs="absolute">
    <xdr:from>
      <xdr:col>8</xdr:col>
      <xdr:colOff>47520</xdr:colOff>
      <xdr:row>1</xdr:row>
      <xdr:rowOff>19080</xdr:rowOff>
    </xdr:from>
    <xdr:to>
      <xdr:col>8</xdr:col>
      <xdr:colOff>1444320</xdr:colOff>
      <xdr:row>1</xdr:row>
      <xdr:rowOff>444240</xdr:rowOff>
    </xdr:to>
    <xdr:pic>
      <xdr:nvPicPr>
        <xdr:cNvPr id="118" name="Picture 1">
          <a:extLst>
            <a:ext uri="{FF2B5EF4-FFF2-40B4-BE49-F238E27FC236}">
              <a16:creationId xmlns:a16="http://schemas.microsoft.com/office/drawing/2014/main" id="{00000000-0008-0000-0600-000076000000}"/>
            </a:ext>
          </a:extLst>
        </xdr:cNvPr>
        <xdr:cNvPicPr/>
      </xdr:nvPicPr>
      <xdr:blipFill>
        <a:blip xmlns:r="http://schemas.openxmlformats.org/officeDocument/2006/relationships" r:embed="rId3"/>
        <a:stretch/>
      </xdr:blipFill>
      <xdr:spPr>
        <a:xfrm>
          <a:off x="12926520" y="495000"/>
          <a:ext cx="1396800" cy="425160"/>
        </a:xfrm>
        <a:prstGeom prst="rect">
          <a:avLst/>
        </a:prstGeom>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343080</xdr:colOff>
      <xdr:row>1</xdr:row>
      <xdr:rowOff>47520</xdr:rowOff>
    </xdr:from>
    <xdr:to>
      <xdr:col>1</xdr:col>
      <xdr:colOff>1329840</xdr:colOff>
      <xdr:row>4</xdr:row>
      <xdr:rowOff>243720</xdr:rowOff>
    </xdr:to>
    <xdr:pic>
      <xdr:nvPicPr>
        <xdr:cNvPr id="122" name="Imagen 1">
          <a:extLst>
            <a:ext uri="{FF2B5EF4-FFF2-40B4-BE49-F238E27FC236}">
              <a16:creationId xmlns:a16="http://schemas.microsoft.com/office/drawing/2014/main" id="{00000000-0008-0000-0700-00007A000000}"/>
            </a:ext>
          </a:extLst>
        </xdr:cNvPr>
        <xdr:cNvPicPr/>
      </xdr:nvPicPr>
      <xdr:blipFill>
        <a:blip xmlns:r="http://schemas.openxmlformats.org/officeDocument/2006/relationships" r:embed="rId1"/>
        <a:srcRect l="20426" t="8337" r="19307" b="10939"/>
        <a:stretch/>
      </xdr:blipFill>
      <xdr:spPr>
        <a:xfrm>
          <a:off x="431640" y="123480"/>
          <a:ext cx="986760" cy="1167840"/>
        </a:xfrm>
        <a:prstGeom prst="rect">
          <a:avLst/>
        </a:prstGeom>
        <a:ln w="9360">
          <a:noFill/>
        </a:ln>
      </xdr:spPr>
    </xdr:pic>
    <xdr:clientData/>
  </xdr:twoCellAnchor>
  <xdr:twoCellAnchor>
    <xdr:from>
      <xdr:col>8</xdr:col>
      <xdr:colOff>152280</xdr:colOff>
      <xdr:row>1</xdr:row>
      <xdr:rowOff>28440</xdr:rowOff>
    </xdr:from>
    <xdr:to>
      <xdr:col>8</xdr:col>
      <xdr:colOff>1224720</xdr:colOff>
      <xdr:row>4</xdr:row>
      <xdr:rowOff>234000</xdr:rowOff>
    </xdr:to>
    <xdr:pic>
      <xdr:nvPicPr>
        <xdr:cNvPr id="123" name="Imagen 2">
          <a:extLst>
            <a:ext uri="{FF2B5EF4-FFF2-40B4-BE49-F238E27FC236}">
              <a16:creationId xmlns:a16="http://schemas.microsoft.com/office/drawing/2014/main" id="{00000000-0008-0000-0700-00007B000000}"/>
            </a:ext>
          </a:extLst>
        </xdr:cNvPr>
        <xdr:cNvPicPr/>
      </xdr:nvPicPr>
      <xdr:blipFill>
        <a:blip xmlns:r="http://schemas.openxmlformats.org/officeDocument/2006/relationships" r:embed="rId2"/>
        <a:srcRect l="16048" t="5249" r="18559" b="1998"/>
        <a:stretch/>
      </xdr:blipFill>
      <xdr:spPr>
        <a:xfrm>
          <a:off x="13031280" y="104400"/>
          <a:ext cx="1072440" cy="1177200"/>
        </a:xfrm>
        <a:prstGeom prst="rect">
          <a:avLst/>
        </a:prstGeom>
        <a:ln w="9360">
          <a:noFill/>
        </a:ln>
      </xdr:spPr>
    </xdr:pic>
    <xdr:clientData/>
  </xdr:twoCellAnchor>
  <xdr:twoCellAnchor editAs="oneCell">
    <xdr:from>
      <xdr:col>3</xdr:col>
      <xdr:colOff>361800</xdr:colOff>
      <xdr:row>43</xdr:row>
      <xdr:rowOff>95400</xdr:rowOff>
    </xdr:from>
    <xdr:to>
      <xdr:col>6</xdr:col>
      <xdr:colOff>1015200</xdr:colOff>
      <xdr:row>47</xdr:row>
      <xdr:rowOff>329400</xdr:rowOff>
    </xdr:to>
    <xdr:graphicFrame macro="">
      <xdr:nvGraphicFramePr>
        <xdr:cNvPr id="124" name="3 Gráfico">
          <a:extLst>
            <a:ext uri="{FF2B5EF4-FFF2-40B4-BE49-F238E27FC236}">
              <a16:creationId xmlns:a16="http://schemas.microsoft.com/office/drawing/2014/main" id="{00000000-0008-0000-0700-00007C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9.xml><?xml version="1.0" encoding="utf-8"?>
<xdr:wsDr xmlns:xdr="http://schemas.openxmlformats.org/drawingml/2006/spreadsheetDrawing" xmlns:a="http://schemas.openxmlformats.org/drawingml/2006/main">
  <xdr:twoCellAnchor>
    <xdr:from>
      <xdr:col>8</xdr:col>
      <xdr:colOff>428760</xdr:colOff>
      <xdr:row>0</xdr:row>
      <xdr:rowOff>19080</xdr:rowOff>
    </xdr:from>
    <xdr:to>
      <xdr:col>9</xdr:col>
      <xdr:colOff>577080</xdr:colOff>
      <xdr:row>3</xdr:row>
      <xdr:rowOff>148320</xdr:rowOff>
    </xdr:to>
    <xdr:pic>
      <xdr:nvPicPr>
        <xdr:cNvPr id="125" name="Imagen 2">
          <a:extLst>
            <a:ext uri="{FF2B5EF4-FFF2-40B4-BE49-F238E27FC236}">
              <a16:creationId xmlns:a16="http://schemas.microsoft.com/office/drawing/2014/main" id="{00000000-0008-0000-0800-00007D000000}"/>
            </a:ext>
          </a:extLst>
        </xdr:cNvPr>
        <xdr:cNvPicPr/>
      </xdr:nvPicPr>
      <xdr:blipFill>
        <a:blip xmlns:r="http://schemas.openxmlformats.org/officeDocument/2006/relationships" r:embed="rId1"/>
        <a:srcRect l="16048" t="5249" r="18559" b="1998"/>
        <a:stretch/>
      </xdr:blipFill>
      <xdr:spPr>
        <a:xfrm>
          <a:off x="14234760" y="19080"/>
          <a:ext cx="1596240" cy="815040"/>
        </a:xfrm>
        <a:prstGeom prst="rect">
          <a:avLst/>
        </a:prstGeom>
        <a:ln w="9360">
          <a:noFill/>
        </a:ln>
      </xdr:spPr>
    </xdr:pic>
    <xdr:clientData/>
  </xdr:twoCellAnchor>
  <xdr:twoCellAnchor>
    <xdr:from>
      <xdr:col>1</xdr:col>
      <xdr:colOff>142920</xdr:colOff>
      <xdr:row>0</xdr:row>
      <xdr:rowOff>28440</xdr:rowOff>
    </xdr:from>
    <xdr:to>
      <xdr:col>1</xdr:col>
      <xdr:colOff>1139040</xdr:colOff>
      <xdr:row>3</xdr:row>
      <xdr:rowOff>167400</xdr:rowOff>
    </xdr:to>
    <xdr:pic>
      <xdr:nvPicPr>
        <xdr:cNvPr id="126" name="Imagen 1">
          <a:extLst>
            <a:ext uri="{FF2B5EF4-FFF2-40B4-BE49-F238E27FC236}">
              <a16:creationId xmlns:a16="http://schemas.microsoft.com/office/drawing/2014/main" id="{00000000-0008-0000-0800-00007E000000}"/>
            </a:ext>
          </a:extLst>
        </xdr:cNvPr>
        <xdr:cNvPicPr/>
      </xdr:nvPicPr>
      <xdr:blipFill>
        <a:blip xmlns:r="http://schemas.openxmlformats.org/officeDocument/2006/relationships" r:embed="rId2"/>
        <a:stretch/>
      </xdr:blipFill>
      <xdr:spPr>
        <a:xfrm>
          <a:off x="257040" y="28440"/>
          <a:ext cx="996120" cy="824760"/>
        </a:xfrm>
        <a:prstGeom prst="rect">
          <a:avLst/>
        </a:prstGeom>
        <a:ln w="9360">
          <a:noFill/>
        </a:ln>
      </xdr:spPr>
    </xdr:pic>
    <xdr:clientData/>
  </xdr:twoCellAnchor>
  <xdr:twoCellAnchor>
    <xdr:from>
      <xdr:col>8</xdr:col>
      <xdr:colOff>428760</xdr:colOff>
      <xdr:row>0</xdr:row>
      <xdr:rowOff>19080</xdr:rowOff>
    </xdr:from>
    <xdr:to>
      <xdr:col>9</xdr:col>
      <xdr:colOff>577080</xdr:colOff>
      <xdr:row>3</xdr:row>
      <xdr:rowOff>148320</xdr:rowOff>
    </xdr:to>
    <xdr:pic>
      <xdr:nvPicPr>
        <xdr:cNvPr id="127" name="Imagen 2">
          <a:extLst>
            <a:ext uri="{FF2B5EF4-FFF2-40B4-BE49-F238E27FC236}">
              <a16:creationId xmlns:a16="http://schemas.microsoft.com/office/drawing/2014/main" id="{00000000-0008-0000-0800-00007F000000}"/>
            </a:ext>
          </a:extLst>
        </xdr:cNvPr>
        <xdr:cNvPicPr/>
      </xdr:nvPicPr>
      <xdr:blipFill>
        <a:blip xmlns:r="http://schemas.openxmlformats.org/officeDocument/2006/relationships" r:embed="rId1"/>
        <a:srcRect l="16048" t="5249" r="18559" b="1998"/>
        <a:stretch/>
      </xdr:blipFill>
      <xdr:spPr>
        <a:xfrm>
          <a:off x="14234760" y="19080"/>
          <a:ext cx="1596240" cy="815040"/>
        </a:xfrm>
        <a:prstGeom prst="rect">
          <a:avLst/>
        </a:prstGeom>
        <a:ln w="9360">
          <a:noFill/>
        </a:ln>
      </xdr:spPr>
    </xdr:pic>
    <xdr:clientData/>
  </xdr:twoCellAnchor>
  <xdr:twoCellAnchor>
    <xdr:from>
      <xdr:col>1</xdr:col>
      <xdr:colOff>142920</xdr:colOff>
      <xdr:row>0</xdr:row>
      <xdr:rowOff>28440</xdr:rowOff>
    </xdr:from>
    <xdr:to>
      <xdr:col>1</xdr:col>
      <xdr:colOff>1139040</xdr:colOff>
      <xdr:row>3</xdr:row>
      <xdr:rowOff>167400</xdr:rowOff>
    </xdr:to>
    <xdr:pic>
      <xdr:nvPicPr>
        <xdr:cNvPr id="128" name="Imagen 1">
          <a:extLst>
            <a:ext uri="{FF2B5EF4-FFF2-40B4-BE49-F238E27FC236}">
              <a16:creationId xmlns:a16="http://schemas.microsoft.com/office/drawing/2014/main" id="{00000000-0008-0000-0800-000080000000}"/>
            </a:ext>
          </a:extLst>
        </xdr:cNvPr>
        <xdr:cNvPicPr/>
      </xdr:nvPicPr>
      <xdr:blipFill>
        <a:blip xmlns:r="http://schemas.openxmlformats.org/officeDocument/2006/relationships" r:embed="rId2"/>
        <a:stretch/>
      </xdr:blipFill>
      <xdr:spPr>
        <a:xfrm>
          <a:off x="257040" y="28440"/>
          <a:ext cx="996120" cy="824760"/>
        </a:xfrm>
        <a:prstGeom prst="rect">
          <a:avLst/>
        </a:prstGeom>
        <a:ln w="9360">
          <a:noFill/>
        </a:ln>
      </xdr:spPr>
    </xdr:pic>
    <xdr:clientData/>
  </xdr:twoCellAnchor>
  <xdr:twoCellAnchor>
    <xdr:from>
      <xdr:col>8</xdr:col>
      <xdr:colOff>428760</xdr:colOff>
      <xdr:row>0</xdr:row>
      <xdr:rowOff>19080</xdr:rowOff>
    </xdr:from>
    <xdr:to>
      <xdr:col>9</xdr:col>
      <xdr:colOff>577080</xdr:colOff>
      <xdr:row>3</xdr:row>
      <xdr:rowOff>148320</xdr:rowOff>
    </xdr:to>
    <xdr:pic>
      <xdr:nvPicPr>
        <xdr:cNvPr id="129" name="Imagen 2">
          <a:extLst>
            <a:ext uri="{FF2B5EF4-FFF2-40B4-BE49-F238E27FC236}">
              <a16:creationId xmlns:a16="http://schemas.microsoft.com/office/drawing/2014/main" id="{00000000-0008-0000-0800-000081000000}"/>
            </a:ext>
          </a:extLst>
        </xdr:cNvPr>
        <xdr:cNvPicPr/>
      </xdr:nvPicPr>
      <xdr:blipFill>
        <a:blip xmlns:r="http://schemas.openxmlformats.org/officeDocument/2006/relationships" r:embed="rId1"/>
        <a:srcRect l="16048" t="5249" r="18559" b="1998"/>
        <a:stretch/>
      </xdr:blipFill>
      <xdr:spPr>
        <a:xfrm>
          <a:off x="14234760" y="19080"/>
          <a:ext cx="1596240" cy="815040"/>
        </a:xfrm>
        <a:prstGeom prst="rect">
          <a:avLst/>
        </a:prstGeom>
        <a:ln w="9360">
          <a:noFill/>
        </a:ln>
      </xdr:spPr>
    </xdr:pic>
    <xdr:clientData/>
  </xdr:twoCellAnchor>
  <xdr:twoCellAnchor>
    <xdr:from>
      <xdr:col>1</xdr:col>
      <xdr:colOff>142920</xdr:colOff>
      <xdr:row>0</xdr:row>
      <xdr:rowOff>28440</xdr:rowOff>
    </xdr:from>
    <xdr:to>
      <xdr:col>1</xdr:col>
      <xdr:colOff>1139040</xdr:colOff>
      <xdr:row>3</xdr:row>
      <xdr:rowOff>167400</xdr:rowOff>
    </xdr:to>
    <xdr:pic>
      <xdr:nvPicPr>
        <xdr:cNvPr id="130" name="Imagen 1">
          <a:extLst>
            <a:ext uri="{FF2B5EF4-FFF2-40B4-BE49-F238E27FC236}">
              <a16:creationId xmlns:a16="http://schemas.microsoft.com/office/drawing/2014/main" id="{00000000-0008-0000-0800-000082000000}"/>
            </a:ext>
          </a:extLst>
        </xdr:cNvPr>
        <xdr:cNvPicPr/>
      </xdr:nvPicPr>
      <xdr:blipFill>
        <a:blip xmlns:r="http://schemas.openxmlformats.org/officeDocument/2006/relationships" r:embed="rId2"/>
        <a:stretch/>
      </xdr:blipFill>
      <xdr:spPr>
        <a:xfrm>
          <a:off x="257040" y="28440"/>
          <a:ext cx="996120" cy="824760"/>
        </a:xfrm>
        <a:prstGeom prst="rect">
          <a:avLst/>
        </a:prstGeom>
        <a:ln w="9360">
          <a:noFill/>
        </a:ln>
      </xdr:spPr>
    </xdr:pic>
    <xdr:clientData/>
  </xdr:twoCellAnchor>
  <xdr:twoCellAnchor>
    <xdr:from>
      <xdr:col>8</xdr:col>
      <xdr:colOff>428760</xdr:colOff>
      <xdr:row>0</xdr:row>
      <xdr:rowOff>19080</xdr:rowOff>
    </xdr:from>
    <xdr:to>
      <xdr:col>9</xdr:col>
      <xdr:colOff>577080</xdr:colOff>
      <xdr:row>3</xdr:row>
      <xdr:rowOff>148320</xdr:rowOff>
    </xdr:to>
    <xdr:pic>
      <xdr:nvPicPr>
        <xdr:cNvPr id="131" name="Imagen 2">
          <a:extLst>
            <a:ext uri="{FF2B5EF4-FFF2-40B4-BE49-F238E27FC236}">
              <a16:creationId xmlns:a16="http://schemas.microsoft.com/office/drawing/2014/main" id="{00000000-0008-0000-0800-000083000000}"/>
            </a:ext>
          </a:extLst>
        </xdr:cNvPr>
        <xdr:cNvPicPr/>
      </xdr:nvPicPr>
      <xdr:blipFill>
        <a:blip xmlns:r="http://schemas.openxmlformats.org/officeDocument/2006/relationships" r:embed="rId1"/>
        <a:srcRect l="16048" t="5249" r="18559" b="1998"/>
        <a:stretch/>
      </xdr:blipFill>
      <xdr:spPr>
        <a:xfrm>
          <a:off x="14234760" y="19080"/>
          <a:ext cx="1596240" cy="815040"/>
        </a:xfrm>
        <a:prstGeom prst="rect">
          <a:avLst/>
        </a:prstGeom>
        <a:ln w="9360">
          <a:noFill/>
        </a:ln>
      </xdr:spPr>
    </xdr:pic>
    <xdr:clientData/>
  </xdr:twoCellAnchor>
  <xdr:twoCellAnchor>
    <xdr:from>
      <xdr:col>1</xdr:col>
      <xdr:colOff>142920</xdr:colOff>
      <xdr:row>0</xdr:row>
      <xdr:rowOff>28440</xdr:rowOff>
    </xdr:from>
    <xdr:to>
      <xdr:col>1</xdr:col>
      <xdr:colOff>1139040</xdr:colOff>
      <xdr:row>3</xdr:row>
      <xdr:rowOff>167400</xdr:rowOff>
    </xdr:to>
    <xdr:pic>
      <xdr:nvPicPr>
        <xdr:cNvPr id="132" name="Imagen 1">
          <a:extLst>
            <a:ext uri="{FF2B5EF4-FFF2-40B4-BE49-F238E27FC236}">
              <a16:creationId xmlns:a16="http://schemas.microsoft.com/office/drawing/2014/main" id="{00000000-0008-0000-0800-000084000000}"/>
            </a:ext>
          </a:extLst>
        </xdr:cNvPr>
        <xdr:cNvPicPr/>
      </xdr:nvPicPr>
      <xdr:blipFill>
        <a:blip xmlns:r="http://schemas.openxmlformats.org/officeDocument/2006/relationships" r:embed="rId2"/>
        <a:stretch/>
      </xdr:blipFill>
      <xdr:spPr>
        <a:xfrm>
          <a:off x="257040" y="28440"/>
          <a:ext cx="996120" cy="824760"/>
        </a:xfrm>
        <a:prstGeom prst="rect">
          <a:avLst/>
        </a:prstGeom>
        <a:ln w="9360">
          <a:noFill/>
        </a:ln>
      </xdr:spPr>
    </xdr:pic>
    <xdr:clientData/>
  </xdr:twoCellAnchor>
  <xdr:twoCellAnchor>
    <xdr:from>
      <xdr:col>8</xdr:col>
      <xdr:colOff>428760</xdr:colOff>
      <xdr:row>0</xdr:row>
      <xdr:rowOff>19080</xdr:rowOff>
    </xdr:from>
    <xdr:to>
      <xdr:col>9</xdr:col>
      <xdr:colOff>577080</xdr:colOff>
      <xdr:row>3</xdr:row>
      <xdr:rowOff>148320</xdr:rowOff>
    </xdr:to>
    <xdr:pic>
      <xdr:nvPicPr>
        <xdr:cNvPr id="133" name="Imagen 2">
          <a:extLst>
            <a:ext uri="{FF2B5EF4-FFF2-40B4-BE49-F238E27FC236}">
              <a16:creationId xmlns:a16="http://schemas.microsoft.com/office/drawing/2014/main" id="{00000000-0008-0000-0800-000085000000}"/>
            </a:ext>
          </a:extLst>
        </xdr:cNvPr>
        <xdr:cNvPicPr/>
      </xdr:nvPicPr>
      <xdr:blipFill>
        <a:blip xmlns:r="http://schemas.openxmlformats.org/officeDocument/2006/relationships" r:embed="rId1"/>
        <a:srcRect l="16048" t="5249" r="18559" b="1998"/>
        <a:stretch/>
      </xdr:blipFill>
      <xdr:spPr>
        <a:xfrm>
          <a:off x="14234760" y="19080"/>
          <a:ext cx="1596240" cy="815040"/>
        </a:xfrm>
        <a:prstGeom prst="rect">
          <a:avLst/>
        </a:prstGeom>
        <a:ln w="9360">
          <a:noFill/>
        </a:ln>
      </xdr:spPr>
    </xdr:pic>
    <xdr:clientData/>
  </xdr:twoCellAnchor>
  <xdr:twoCellAnchor>
    <xdr:from>
      <xdr:col>1</xdr:col>
      <xdr:colOff>142920</xdr:colOff>
      <xdr:row>0</xdr:row>
      <xdr:rowOff>28440</xdr:rowOff>
    </xdr:from>
    <xdr:to>
      <xdr:col>1</xdr:col>
      <xdr:colOff>1139040</xdr:colOff>
      <xdr:row>3</xdr:row>
      <xdr:rowOff>167400</xdr:rowOff>
    </xdr:to>
    <xdr:pic>
      <xdr:nvPicPr>
        <xdr:cNvPr id="134" name="Imagen 1">
          <a:extLst>
            <a:ext uri="{FF2B5EF4-FFF2-40B4-BE49-F238E27FC236}">
              <a16:creationId xmlns:a16="http://schemas.microsoft.com/office/drawing/2014/main" id="{00000000-0008-0000-0800-000086000000}"/>
            </a:ext>
          </a:extLst>
        </xdr:cNvPr>
        <xdr:cNvPicPr/>
      </xdr:nvPicPr>
      <xdr:blipFill>
        <a:blip xmlns:r="http://schemas.openxmlformats.org/officeDocument/2006/relationships" r:embed="rId2"/>
        <a:stretch/>
      </xdr:blipFill>
      <xdr:spPr>
        <a:xfrm>
          <a:off x="257040" y="28440"/>
          <a:ext cx="996120" cy="824760"/>
        </a:xfrm>
        <a:prstGeom prst="rect">
          <a:avLst/>
        </a:prstGeom>
        <a:ln w="9360">
          <a:noFill/>
        </a:ln>
      </xdr:spPr>
    </xdr:pic>
    <xdr:clientData/>
  </xdr:twoCellAnchor>
  <xdr:twoCellAnchor>
    <xdr:from>
      <xdr:col>8</xdr:col>
      <xdr:colOff>428760</xdr:colOff>
      <xdr:row>0</xdr:row>
      <xdr:rowOff>19080</xdr:rowOff>
    </xdr:from>
    <xdr:to>
      <xdr:col>9</xdr:col>
      <xdr:colOff>577080</xdr:colOff>
      <xdr:row>3</xdr:row>
      <xdr:rowOff>148320</xdr:rowOff>
    </xdr:to>
    <xdr:pic>
      <xdr:nvPicPr>
        <xdr:cNvPr id="135" name="Imagen 2">
          <a:extLst>
            <a:ext uri="{FF2B5EF4-FFF2-40B4-BE49-F238E27FC236}">
              <a16:creationId xmlns:a16="http://schemas.microsoft.com/office/drawing/2014/main" id="{00000000-0008-0000-0800-000087000000}"/>
            </a:ext>
          </a:extLst>
        </xdr:cNvPr>
        <xdr:cNvPicPr/>
      </xdr:nvPicPr>
      <xdr:blipFill>
        <a:blip xmlns:r="http://schemas.openxmlformats.org/officeDocument/2006/relationships" r:embed="rId1"/>
        <a:srcRect l="16048" t="5249" r="18559" b="1998"/>
        <a:stretch/>
      </xdr:blipFill>
      <xdr:spPr>
        <a:xfrm>
          <a:off x="14234760" y="19080"/>
          <a:ext cx="1596240" cy="815040"/>
        </a:xfrm>
        <a:prstGeom prst="rect">
          <a:avLst/>
        </a:prstGeom>
        <a:ln w="9360">
          <a:noFill/>
        </a:ln>
      </xdr:spPr>
    </xdr:pic>
    <xdr:clientData/>
  </xdr:twoCellAnchor>
  <xdr:twoCellAnchor>
    <xdr:from>
      <xdr:col>1</xdr:col>
      <xdr:colOff>142920</xdr:colOff>
      <xdr:row>0</xdr:row>
      <xdr:rowOff>28440</xdr:rowOff>
    </xdr:from>
    <xdr:to>
      <xdr:col>1</xdr:col>
      <xdr:colOff>1139040</xdr:colOff>
      <xdr:row>3</xdr:row>
      <xdr:rowOff>167400</xdr:rowOff>
    </xdr:to>
    <xdr:pic>
      <xdr:nvPicPr>
        <xdr:cNvPr id="136" name="Imagen 1">
          <a:extLst>
            <a:ext uri="{FF2B5EF4-FFF2-40B4-BE49-F238E27FC236}">
              <a16:creationId xmlns:a16="http://schemas.microsoft.com/office/drawing/2014/main" id="{00000000-0008-0000-0800-000088000000}"/>
            </a:ext>
          </a:extLst>
        </xdr:cNvPr>
        <xdr:cNvPicPr/>
      </xdr:nvPicPr>
      <xdr:blipFill>
        <a:blip xmlns:r="http://schemas.openxmlformats.org/officeDocument/2006/relationships" r:embed="rId2"/>
        <a:stretch/>
      </xdr:blipFill>
      <xdr:spPr>
        <a:xfrm>
          <a:off x="257040" y="28440"/>
          <a:ext cx="996120" cy="824760"/>
        </a:xfrm>
        <a:prstGeom prst="rect">
          <a:avLst/>
        </a:prstGeom>
        <a:ln w="9360">
          <a:noFill/>
        </a:ln>
      </xdr:spPr>
    </xdr:pic>
    <xdr:clientData/>
  </xdr:twoCellAnchor>
  <xdr:twoCellAnchor>
    <xdr:from>
      <xdr:col>8</xdr:col>
      <xdr:colOff>428760</xdr:colOff>
      <xdr:row>0</xdr:row>
      <xdr:rowOff>19080</xdr:rowOff>
    </xdr:from>
    <xdr:to>
      <xdr:col>9</xdr:col>
      <xdr:colOff>577080</xdr:colOff>
      <xdr:row>3</xdr:row>
      <xdr:rowOff>148320</xdr:rowOff>
    </xdr:to>
    <xdr:pic>
      <xdr:nvPicPr>
        <xdr:cNvPr id="137" name="Imagen 2">
          <a:extLst>
            <a:ext uri="{FF2B5EF4-FFF2-40B4-BE49-F238E27FC236}">
              <a16:creationId xmlns:a16="http://schemas.microsoft.com/office/drawing/2014/main" id="{00000000-0008-0000-0800-000089000000}"/>
            </a:ext>
          </a:extLst>
        </xdr:cNvPr>
        <xdr:cNvPicPr/>
      </xdr:nvPicPr>
      <xdr:blipFill>
        <a:blip xmlns:r="http://schemas.openxmlformats.org/officeDocument/2006/relationships" r:embed="rId1"/>
        <a:srcRect l="16048" t="5249" r="18559" b="1998"/>
        <a:stretch/>
      </xdr:blipFill>
      <xdr:spPr>
        <a:xfrm>
          <a:off x="14234760" y="19080"/>
          <a:ext cx="1596240" cy="815040"/>
        </a:xfrm>
        <a:prstGeom prst="rect">
          <a:avLst/>
        </a:prstGeom>
        <a:ln w="9360">
          <a:noFill/>
        </a:ln>
      </xdr:spPr>
    </xdr:pic>
    <xdr:clientData/>
  </xdr:twoCellAnchor>
  <xdr:twoCellAnchor>
    <xdr:from>
      <xdr:col>1</xdr:col>
      <xdr:colOff>142920</xdr:colOff>
      <xdr:row>0</xdr:row>
      <xdr:rowOff>28440</xdr:rowOff>
    </xdr:from>
    <xdr:to>
      <xdr:col>1</xdr:col>
      <xdr:colOff>1139040</xdr:colOff>
      <xdr:row>3</xdr:row>
      <xdr:rowOff>167400</xdr:rowOff>
    </xdr:to>
    <xdr:pic>
      <xdr:nvPicPr>
        <xdr:cNvPr id="138" name="Imagen 1">
          <a:extLst>
            <a:ext uri="{FF2B5EF4-FFF2-40B4-BE49-F238E27FC236}">
              <a16:creationId xmlns:a16="http://schemas.microsoft.com/office/drawing/2014/main" id="{00000000-0008-0000-0800-00008A000000}"/>
            </a:ext>
          </a:extLst>
        </xdr:cNvPr>
        <xdr:cNvPicPr/>
      </xdr:nvPicPr>
      <xdr:blipFill>
        <a:blip xmlns:r="http://schemas.openxmlformats.org/officeDocument/2006/relationships" r:embed="rId2"/>
        <a:stretch/>
      </xdr:blipFill>
      <xdr:spPr>
        <a:xfrm>
          <a:off x="257040" y="28440"/>
          <a:ext cx="996120" cy="824760"/>
        </a:xfrm>
        <a:prstGeom prst="rect">
          <a:avLst/>
        </a:prstGeom>
        <a:ln w="9360">
          <a:noFill/>
        </a:ln>
      </xdr:spPr>
    </xdr:pic>
    <xdr:clientData/>
  </xdr:twoCellAnchor>
  <xdr:twoCellAnchor>
    <xdr:from>
      <xdr:col>8</xdr:col>
      <xdr:colOff>428760</xdr:colOff>
      <xdr:row>0</xdr:row>
      <xdr:rowOff>19080</xdr:rowOff>
    </xdr:from>
    <xdr:to>
      <xdr:col>9</xdr:col>
      <xdr:colOff>577080</xdr:colOff>
      <xdr:row>3</xdr:row>
      <xdr:rowOff>148320</xdr:rowOff>
    </xdr:to>
    <xdr:pic>
      <xdr:nvPicPr>
        <xdr:cNvPr id="139" name="Imagen 2">
          <a:extLst>
            <a:ext uri="{FF2B5EF4-FFF2-40B4-BE49-F238E27FC236}">
              <a16:creationId xmlns:a16="http://schemas.microsoft.com/office/drawing/2014/main" id="{00000000-0008-0000-0800-00008B000000}"/>
            </a:ext>
          </a:extLst>
        </xdr:cNvPr>
        <xdr:cNvPicPr/>
      </xdr:nvPicPr>
      <xdr:blipFill>
        <a:blip xmlns:r="http://schemas.openxmlformats.org/officeDocument/2006/relationships" r:embed="rId1"/>
        <a:srcRect l="16048" t="5249" r="18559" b="1998"/>
        <a:stretch/>
      </xdr:blipFill>
      <xdr:spPr>
        <a:xfrm>
          <a:off x="14234760" y="19080"/>
          <a:ext cx="1596240" cy="815040"/>
        </a:xfrm>
        <a:prstGeom prst="rect">
          <a:avLst/>
        </a:prstGeom>
        <a:ln w="9360">
          <a:noFill/>
        </a:ln>
      </xdr:spPr>
    </xdr:pic>
    <xdr:clientData/>
  </xdr:twoCellAnchor>
  <xdr:twoCellAnchor>
    <xdr:from>
      <xdr:col>1</xdr:col>
      <xdr:colOff>142920</xdr:colOff>
      <xdr:row>0</xdr:row>
      <xdr:rowOff>28440</xdr:rowOff>
    </xdr:from>
    <xdr:to>
      <xdr:col>1</xdr:col>
      <xdr:colOff>1139040</xdr:colOff>
      <xdr:row>3</xdr:row>
      <xdr:rowOff>167400</xdr:rowOff>
    </xdr:to>
    <xdr:pic>
      <xdr:nvPicPr>
        <xdr:cNvPr id="140" name="Imagen 1">
          <a:extLst>
            <a:ext uri="{FF2B5EF4-FFF2-40B4-BE49-F238E27FC236}">
              <a16:creationId xmlns:a16="http://schemas.microsoft.com/office/drawing/2014/main" id="{00000000-0008-0000-0800-00008C000000}"/>
            </a:ext>
          </a:extLst>
        </xdr:cNvPr>
        <xdr:cNvPicPr/>
      </xdr:nvPicPr>
      <xdr:blipFill>
        <a:blip xmlns:r="http://schemas.openxmlformats.org/officeDocument/2006/relationships" r:embed="rId2"/>
        <a:stretch/>
      </xdr:blipFill>
      <xdr:spPr>
        <a:xfrm>
          <a:off x="257040" y="28440"/>
          <a:ext cx="996120" cy="824760"/>
        </a:xfrm>
        <a:prstGeom prst="rect">
          <a:avLst/>
        </a:prstGeom>
        <a:ln w="9360">
          <a:noFill/>
        </a:ln>
      </xdr:spPr>
    </xdr:pic>
    <xdr:clientData/>
  </xdr:twoCellAnchor>
  <xdr:twoCellAnchor>
    <xdr:from>
      <xdr:col>8</xdr:col>
      <xdr:colOff>428760</xdr:colOff>
      <xdr:row>0</xdr:row>
      <xdr:rowOff>19080</xdr:rowOff>
    </xdr:from>
    <xdr:to>
      <xdr:col>9</xdr:col>
      <xdr:colOff>577080</xdr:colOff>
      <xdr:row>3</xdr:row>
      <xdr:rowOff>148320</xdr:rowOff>
    </xdr:to>
    <xdr:pic>
      <xdr:nvPicPr>
        <xdr:cNvPr id="141" name="Imagen 2">
          <a:extLst>
            <a:ext uri="{FF2B5EF4-FFF2-40B4-BE49-F238E27FC236}">
              <a16:creationId xmlns:a16="http://schemas.microsoft.com/office/drawing/2014/main" id="{00000000-0008-0000-0800-00008D000000}"/>
            </a:ext>
          </a:extLst>
        </xdr:cNvPr>
        <xdr:cNvPicPr/>
      </xdr:nvPicPr>
      <xdr:blipFill>
        <a:blip xmlns:r="http://schemas.openxmlformats.org/officeDocument/2006/relationships" r:embed="rId1"/>
        <a:srcRect l="16048" t="5249" r="18559" b="1998"/>
        <a:stretch/>
      </xdr:blipFill>
      <xdr:spPr>
        <a:xfrm>
          <a:off x="14234760" y="19080"/>
          <a:ext cx="1596240" cy="815040"/>
        </a:xfrm>
        <a:prstGeom prst="rect">
          <a:avLst/>
        </a:prstGeom>
        <a:ln w="9360">
          <a:noFill/>
        </a:ln>
      </xdr:spPr>
    </xdr:pic>
    <xdr:clientData/>
  </xdr:twoCellAnchor>
  <xdr:twoCellAnchor>
    <xdr:from>
      <xdr:col>1</xdr:col>
      <xdr:colOff>142920</xdr:colOff>
      <xdr:row>0</xdr:row>
      <xdr:rowOff>28440</xdr:rowOff>
    </xdr:from>
    <xdr:to>
      <xdr:col>1</xdr:col>
      <xdr:colOff>1139040</xdr:colOff>
      <xdr:row>3</xdr:row>
      <xdr:rowOff>167400</xdr:rowOff>
    </xdr:to>
    <xdr:pic>
      <xdr:nvPicPr>
        <xdr:cNvPr id="142" name="Imagen 1">
          <a:extLst>
            <a:ext uri="{FF2B5EF4-FFF2-40B4-BE49-F238E27FC236}">
              <a16:creationId xmlns:a16="http://schemas.microsoft.com/office/drawing/2014/main" id="{00000000-0008-0000-0800-00008E000000}"/>
            </a:ext>
          </a:extLst>
        </xdr:cNvPr>
        <xdr:cNvPicPr/>
      </xdr:nvPicPr>
      <xdr:blipFill>
        <a:blip xmlns:r="http://schemas.openxmlformats.org/officeDocument/2006/relationships" r:embed="rId2"/>
        <a:stretch/>
      </xdr:blipFill>
      <xdr:spPr>
        <a:xfrm>
          <a:off x="257040" y="28440"/>
          <a:ext cx="996120" cy="824760"/>
        </a:xfrm>
        <a:prstGeom prst="rect">
          <a:avLst/>
        </a:prstGeom>
        <a:ln w="9360">
          <a:noFill/>
        </a:ln>
      </xdr:spPr>
    </xdr:pic>
    <xdr:clientData/>
  </xdr:twoCellAnchor>
  <xdr:twoCellAnchor>
    <xdr:from>
      <xdr:col>8</xdr:col>
      <xdr:colOff>428760</xdr:colOff>
      <xdr:row>0</xdr:row>
      <xdr:rowOff>19080</xdr:rowOff>
    </xdr:from>
    <xdr:to>
      <xdr:col>9</xdr:col>
      <xdr:colOff>577080</xdr:colOff>
      <xdr:row>3</xdr:row>
      <xdr:rowOff>148320</xdr:rowOff>
    </xdr:to>
    <xdr:pic>
      <xdr:nvPicPr>
        <xdr:cNvPr id="143" name="Imagen 2">
          <a:extLst>
            <a:ext uri="{FF2B5EF4-FFF2-40B4-BE49-F238E27FC236}">
              <a16:creationId xmlns:a16="http://schemas.microsoft.com/office/drawing/2014/main" id="{00000000-0008-0000-0800-00008F000000}"/>
            </a:ext>
          </a:extLst>
        </xdr:cNvPr>
        <xdr:cNvPicPr/>
      </xdr:nvPicPr>
      <xdr:blipFill>
        <a:blip xmlns:r="http://schemas.openxmlformats.org/officeDocument/2006/relationships" r:embed="rId1"/>
        <a:srcRect l="16048" t="5249" r="18559" b="1998"/>
        <a:stretch/>
      </xdr:blipFill>
      <xdr:spPr>
        <a:xfrm>
          <a:off x="14234760" y="19080"/>
          <a:ext cx="1596240" cy="815040"/>
        </a:xfrm>
        <a:prstGeom prst="rect">
          <a:avLst/>
        </a:prstGeom>
        <a:ln w="9360">
          <a:noFill/>
        </a:ln>
      </xdr:spPr>
    </xdr:pic>
    <xdr:clientData/>
  </xdr:twoCellAnchor>
  <xdr:twoCellAnchor>
    <xdr:from>
      <xdr:col>1</xdr:col>
      <xdr:colOff>142920</xdr:colOff>
      <xdr:row>0</xdr:row>
      <xdr:rowOff>28440</xdr:rowOff>
    </xdr:from>
    <xdr:to>
      <xdr:col>1</xdr:col>
      <xdr:colOff>1139040</xdr:colOff>
      <xdr:row>3</xdr:row>
      <xdr:rowOff>167400</xdr:rowOff>
    </xdr:to>
    <xdr:pic>
      <xdr:nvPicPr>
        <xdr:cNvPr id="144" name="Imagen 1">
          <a:extLst>
            <a:ext uri="{FF2B5EF4-FFF2-40B4-BE49-F238E27FC236}">
              <a16:creationId xmlns:a16="http://schemas.microsoft.com/office/drawing/2014/main" id="{00000000-0008-0000-0800-000090000000}"/>
            </a:ext>
          </a:extLst>
        </xdr:cNvPr>
        <xdr:cNvPicPr/>
      </xdr:nvPicPr>
      <xdr:blipFill>
        <a:blip xmlns:r="http://schemas.openxmlformats.org/officeDocument/2006/relationships" r:embed="rId2"/>
        <a:stretch/>
      </xdr:blipFill>
      <xdr:spPr>
        <a:xfrm>
          <a:off x="257040" y="28440"/>
          <a:ext cx="996120" cy="824760"/>
        </a:xfrm>
        <a:prstGeom prst="rect">
          <a:avLst/>
        </a:prstGeom>
        <a:ln w="9360">
          <a:noFill/>
        </a:ln>
      </xdr:spPr>
    </xdr:pic>
    <xdr:clientData/>
  </xdr:twoCellAnchor>
  <xdr:twoCellAnchor>
    <xdr:from>
      <xdr:col>8</xdr:col>
      <xdr:colOff>428760</xdr:colOff>
      <xdr:row>0</xdr:row>
      <xdr:rowOff>19080</xdr:rowOff>
    </xdr:from>
    <xdr:to>
      <xdr:col>9</xdr:col>
      <xdr:colOff>577080</xdr:colOff>
      <xdr:row>3</xdr:row>
      <xdr:rowOff>148320</xdr:rowOff>
    </xdr:to>
    <xdr:pic>
      <xdr:nvPicPr>
        <xdr:cNvPr id="145" name="Imagen 2">
          <a:extLst>
            <a:ext uri="{FF2B5EF4-FFF2-40B4-BE49-F238E27FC236}">
              <a16:creationId xmlns:a16="http://schemas.microsoft.com/office/drawing/2014/main" id="{00000000-0008-0000-0800-000091000000}"/>
            </a:ext>
          </a:extLst>
        </xdr:cNvPr>
        <xdr:cNvPicPr/>
      </xdr:nvPicPr>
      <xdr:blipFill>
        <a:blip xmlns:r="http://schemas.openxmlformats.org/officeDocument/2006/relationships" r:embed="rId1"/>
        <a:srcRect l="16048" t="5249" r="18559" b="1998"/>
        <a:stretch/>
      </xdr:blipFill>
      <xdr:spPr>
        <a:xfrm>
          <a:off x="14234760" y="19080"/>
          <a:ext cx="1596240" cy="815040"/>
        </a:xfrm>
        <a:prstGeom prst="rect">
          <a:avLst/>
        </a:prstGeom>
        <a:ln w="9360">
          <a:noFill/>
        </a:ln>
      </xdr:spPr>
    </xdr:pic>
    <xdr:clientData/>
  </xdr:twoCellAnchor>
  <xdr:twoCellAnchor>
    <xdr:from>
      <xdr:col>1</xdr:col>
      <xdr:colOff>142920</xdr:colOff>
      <xdr:row>0</xdr:row>
      <xdr:rowOff>28440</xdr:rowOff>
    </xdr:from>
    <xdr:to>
      <xdr:col>1</xdr:col>
      <xdr:colOff>1139040</xdr:colOff>
      <xdr:row>3</xdr:row>
      <xdr:rowOff>167400</xdr:rowOff>
    </xdr:to>
    <xdr:pic>
      <xdr:nvPicPr>
        <xdr:cNvPr id="146" name="Imagen 1">
          <a:extLst>
            <a:ext uri="{FF2B5EF4-FFF2-40B4-BE49-F238E27FC236}">
              <a16:creationId xmlns:a16="http://schemas.microsoft.com/office/drawing/2014/main" id="{00000000-0008-0000-0800-000092000000}"/>
            </a:ext>
          </a:extLst>
        </xdr:cNvPr>
        <xdr:cNvPicPr/>
      </xdr:nvPicPr>
      <xdr:blipFill>
        <a:blip xmlns:r="http://schemas.openxmlformats.org/officeDocument/2006/relationships" r:embed="rId2"/>
        <a:stretch/>
      </xdr:blipFill>
      <xdr:spPr>
        <a:xfrm>
          <a:off x="257040" y="28440"/>
          <a:ext cx="996120" cy="824760"/>
        </a:xfrm>
        <a:prstGeom prst="rect">
          <a:avLst/>
        </a:prstGeom>
        <a:ln w="9360">
          <a:noFill/>
        </a:ln>
      </xdr:spPr>
    </xdr:pic>
    <xdr:clientData/>
  </xdr:twoCellAnchor>
  <xdr:twoCellAnchor>
    <xdr:from>
      <xdr:col>8</xdr:col>
      <xdr:colOff>428760</xdr:colOff>
      <xdr:row>0</xdr:row>
      <xdr:rowOff>19080</xdr:rowOff>
    </xdr:from>
    <xdr:to>
      <xdr:col>9</xdr:col>
      <xdr:colOff>577080</xdr:colOff>
      <xdr:row>3</xdr:row>
      <xdr:rowOff>148320</xdr:rowOff>
    </xdr:to>
    <xdr:pic>
      <xdr:nvPicPr>
        <xdr:cNvPr id="147" name="Imagen 2">
          <a:extLst>
            <a:ext uri="{FF2B5EF4-FFF2-40B4-BE49-F238E27FC236}">
              <a16:creationId xmlns:a16="http://schemas.microsoft.com/office/drawing/2014/main" id="{00000000-0008-0000-0800-000093000000}"/>
            </a:ext>
          </a:extLst>
        </xdr:cNvPr>
        <xdr:cNvPicPr/>
      </xdr:nvPicPr>
      <xdr:blipFill>
        <a:blip xmlns:r="http://schemas.openxmlformats.org/officeDocument/2006/relationships" r:embed="rId1"/>
        <a:srcRect l="16048" t="5249" r="18559" b="1998"/>
        <a:stretch/>
      </xdr:blipFill>
      <xdr:spPr>
        <a:xfrm>
          <a:off x="14234760" y="19080"/>
          <a:ext cx="1596240" cy="815040"/>
        </a:xfrm>
        <a:prstGeom prst="rect">
          <a:avLst/>
        </a:prstGeom>
        <a:ln w="9360">
          <a:noFill/>
        </a:ln>
      </xdr:spPr>
    </xdr:pic>
    <xdr:clientData/>
  </xdr:twoCellAnchor>
  <xdr:twoCellAnchor>
    <xdr:from>
      <xdr:col>1</xdr:col>
      <xdr:colOff>142920</xdr:colOff>
      <xdr:row>0</xdr:row>
      <xdr:rowOff>28440</xdr:rowOff>
    </xdr:from>
    <xdr:to>
      <xdr:col>1</xdr:col>
      <xdr:colOff>1139040</xdr:colOff>
      <xdr:row>3</xdr:row>
      <xdr:rowOff>167400</xdr:rowOff>
    </xdr:to>
    <xdr:pic>
      <xdr:nvPicPr>
        <xdr:cNvPr id="148" name="Imagen 1">
          <a:extLst>
            <a:ext uri="{FF2B5EF4-FFF2-40B4-BE49-F238E27FC236}">
              <a16:creationId xmlns:a16="http://schemas.microsoft.com/office/drawing/2014/main" id="{00000000-0008-0000-0800-000094000000}"/>
            </a:ext>
          </a:extLst>
        </xdr:cNvPr>
        <xdr:cNvPicPr/>
      </xdr:nvPicPr>
      <xdr:blipFill>
        <a:blip xmlns:r="http://schemas.openxmlformats.org/officeDocument/2006/relationships" r:embed="rId2"/>
        <a:stretch/>
      </xdr:blipFill>
      <xdr:spPr>
        <a:xfrm>
          <a:off x="257040" y="28440"/>
          <a:ext cx="996120" cy="824760"/>
        </a:xfrm>
        <a:prstGeom prst="rect">
          <a:avLst/>
        </a:prstGeom>
        <a:ln w="9360">
          <a:noFill/>
        </a:ln>
      </xdr:spPr>
    </xdr:pic>
    <xdr:clientData/>
  </xdr:twoCellAnchor>
</xdr:wsDr>
</file>

<file path=xl/drawings/drawing10.xml><?xml version="1.0" encoding="utf-8"?>
<xdr:wsDr xmlns:xdr="http://schemas.openxmlformats.org/drawingml/2006/spreadsheetDrawing" xmlns:a="http://schemas.openxmlformats.org/drawingml/2006/main">
  <xdr:twoCellAnchor>
    <xdr:from>
      <xdr:col>1</xdr:col>
      <xdr:colOff>315000</xdr:colOff>
      <xdr:row>0</xdr:row>
      <xdr:rowOff>123840</xdr:rowOff>
    </xdr:from>
    <xdr:to>
      <xdr:col>1</xdr:col>
      <xdr:colOff>1320840</xdr:colOff>
      <xdr:row>2</xdr:row>
      <xdr:rowOff>434880</xdr:rowOff>
    </xdr:to>
    <xdr:pic>
      <xdr:nvPicPr>
        <xdr:cNvPr id="119" name="Imagen 4" descr="escudo_negro">
          <a:extLst>
            <a:ext uri="{FF2B5EF4-FFF2-40B4-BE49-F238E27FC236}">
              <a16:creationId xmlns:a16="http://schemas.microsoft.com/office/drawing/2014/main" id="{00000000-0008-0000-0B00-000077000000}"/>
            </a:ext>
          </a:extLst>
        </xdr:cNvPr>
        <xdr:cNvPicPr/>
      </xdr:nvPicPr>
      <xdr:blipFill>
        <a:blip xmlns:r="http://schemas.openxmlformats.org/officeDocument/2006/relationships" r:embed="rId1"/>
        <a:stretch/>
      </xdr:blipFill>
      <xdr:spPr>
        <a:xfrm>
          <a:off x="403560" y="123840"/>
          <a:ext cx="1005840" cy="1263240"/>
        </a:xfrm>
        <a:prstGeom prst="rect">
          <a:avLst/>
        </a:prstGeom>
        <a:ln w="9360">
          <a:noFill/>
        </a:ln>
      </xdr:spPr>
    </xdr:pic>
    <xdr:clientData/>
  </xdr:twoCellAnchor>
  <xdr:twoCellAnchor editAs="oneCell">
    <xdr:from>
      <xdr:col>1</xdr:col>
      <xdr:colOff>10080</xdr:colOff>
      <xdr:row>39</xdr:row>
      <xdr:rowOff>19440</xdr:rowOff>
    </xdr:from>
    <xdr:to>
      <xdr:col>8</xdr:col>
      <xdr:colOff>1485360</xdr:colOff>
      <xdr:row>43</xdr:row>
      <xdr:rowOff>283320</xdr:rowOff>
    </xdr:to>
    <xdr:graphicFrame macro="">
      <xdr:nvGraphicFramePr>
        <xdr:cNvPr id="120" name="Gráfico 3">
          <a:extLst>
            <a:ext uri="{FF2B5EF4-FFF2-40B4-BE49-F238E27FC236}">
              <a16:creationId xmlns:a16="http://schemas.microsoft.com/office/drawing/2014/main" id="{00000000-0008-0000-0B00-000078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editAs="absolute">
    <xdr:from>
      <xdr:col>8</xdr:col>
      <xdr:colOff>47520</xdr:colOff>
      <xdr:row>1</xdr:row>
      <xdr:rowOff>19080</xdr:rowOff>
    </xdr:from>
    <xdr:to>
      <xdr:col>8</xdr:col>
      <xdr:colOff>1444320</xdr:colOff>
      <xdr:row>1</xdr:row>
      <xdr:rowOff>444240</xdr:rowOff>
    </xdr:to>
    <xdr:pic>
      <xdr:nvPicPr>
        <xdr:cNvPr id="121" name="Picture 1">
          <a:extLst>
            <a:ext uri="{FF2B5EF4-FFF2-40B4-BE49-F238E27FC236}">
              <a16:creationId xmlns:a16="http://schemas.microsoft.com/office/drawing/2014/main" id="{00000000-0008-0000-0B00-000079000000}"/>
            </a:ext>
          </a:extLst>
        </xdr:cNvPr>
        <xdr:cNvPicPr/>
      </xdr:nvPicPr>
      <xdr:blipFill>
        <a:blip xmlns:r="http://schemas.openxmlformats.org/officeDocument/2006/relationships" r:embed="rId3"/>
        <a:stretch/>
      </xdr:blipFill>
      <xdr:spPr>
        <a:xfrm>
          <a:off x="12926520" y="495000"/>
          <a:ext cx="1396800" cy="425160"/>
        </a:xfrm>
        <a:prstGeom prst="rect">
          <a:avLst/>
        </a:prstGeom>
        <a:ln>
          <a:noFill/>
        </a:ln>
      </xdr:spPr>
    </xdr:pic>
    <xdr:clientData/>
  </xdr:twoCellAnchor>
</xdr:wsDr>
</file>

<file path=xl/drawings/drawing11.xml><?xml version="1.0" encoding="utf-8"?>
<xdr:wsDr xmlns:xdr="http://schemas.openxmlformats.org/drawingml/2006/spreadsheetDrawing" xmlns:a="http://schemas.openxmlformats.org/drawingml/2006/main">
  <xdr:twoCellAnchor>
    <xdr:from>
      <xdr:col>1</xdr:col>
      <xdr:colOff>315360</xdr:colOff>
      <xdr:row>0</xdr:row>
      <xdr:rowOff>123840</xdr:rowOff>
    </xdr:from>
    <xdr:to>
      <xdr:col>1</xdr:col>
      <xdr:colOff>1321200</xdr:colOff>
      <xdr:row>2</xdr:row>
      <xdr:rowOff>435240</xdr:rowOff>
    </xdr:to>
    <xdr:pic>
      <xdr:nvPicPr>
        <xdr:cNvPr id="149" name="Imagen 4_0" descr="escudo_negro">
          <a:extLst>
            <a:ext uri="{FF2B5EF4-FFF2-40B4-BE49-F238E27FC236}">
              <a16:creationId xmlns:a16="http://schemas.microsoft.com/office/drawing/2014/main" id="{00000000-0008-0000-0C00-000095000000}"/>
            </a:ext>
          </a:extLst>
        </xdr:cNvPr>
        <xdr:cNvPicPr/>
      </xdr:nvPicPr>
      <xdr:blipFill>
        <a:blip xmlns:r="http://schemas.openxmlformats.org/officeDocument/2006/relationships" r:embed="rId1"/>
        <a:stretch/>
      </xdr:blipFill>
      <xdr:spPr>
        <a:xfrm>
          <a:off x="403920" y="123840"/>
          <a:ext cx="1005840" cy="1263600"/>
        </a:xfrm>
        <a:prstGeom prst="rect">
          <a:avLst/>
        </a:prstGeom>
        <a:ln w="9360">
          <a:noFill/>
        </a:ln>
      </xdr:spPr>
    </xdr:pic>
    <xdr:clientData/>
  </xdr:twoCellAnchor>
  <xdr:twoCellAnchor editAs="oneCell">
    <xdr:from>
      <xdr:col>3</xdr:col>
      <xdr:colOff>181800</xdr:colOff>
      <xdr:row>39</xdr:row>
      <xdr:rowOff>86040</xdr:rowOff>
    </xdr:from>
    <xdr:to>
      <xdr:col>7</xdr:col>
      <xdr:colOff>832680</xdr:colOff>
      <xdr:row>43</xdr:row>
      <xdr:rowOff>268560</xdr:rowOff>
    </xdr:to>
    <xdr:graphicFrame macro="">
      <xdr:nvGraphicFramePr>
        <xdr:cNvPr id="150" name="3 Gráfico_0">
          <a:extLst>
            <a:ext uri="{FF2B5EF4-FFF2-40B4-BE49-F238E27FC236}">
              <a16:creationId xmlns:a16="http://schemas.microsoft.com/office/drawing/2014/main" id="{00000000-0008-0000-0C00-000096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editAs="oneCell">
    <xdr:from>
      <xdr:col>1</xdr:col>
      <xdr:colOff>1080</xdr:colOff>
      <xdr:row>39</xdr:row>
      <xdr:rowOff>9720</xdr:rowOff>
    </xdr:from>
    <xdr:to>
      <xdr:col>8</xdr:col>
      <xdr:colOff>1476360</xdr:colOff>
      <xdr:row>43</xdr:row>
      <xdr:rowOff>321840</xdr:rowOff>
    </xdr:to>
    <xdr:graphicFrame macro="">
      <xdr:nvGraphicFramePr>
        <xdr:cNvPr id="151" name="Gráfico 3_0">
          <a:extLst>
            <a:ext uri="{FF2B5EF4-FFF2-40B4-BE49-F238E27FC236}">
              <a16:creationId xmlns:a16="http://schemas.microsoft.com/office/drawing/2014/main" id="{00000000-0008-0000-0C00-000097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editAs="absolute">
    <xdr:from>
      <xdr:col>8</xdr:col>
      <xdr:colOff>47520</xdr:colOff>
      <xdr:row>1</xdr:row>
      <xdr:rowOff>19080</xdr:rowOff>
    </xdr:from>
    <xdr:to>
      <xdr:col>8</xdr:col>
      <xdr:colOff>1444320</xdr:colOff>
      <xdr:row>1</xdr:row>
      <xdr:rowOff>444240</xdr:rowOff>
    </xdr:to>
    <xdr:pic>
      <xdr:nvPicPr>
        <xdr:cNvPr id="152" name="Picture 1_0">
          <a:extLst>
            <a:ext uri="{FF2B5EF4-FFF2-40B4-BE49-F238E27FC236}">
              <a16:creationId xmlns:a16="http://schemas.microsoft.com/office/drawing/2014/main" id="{00000000-0008-0000-0C00-000098000000}"/>
            </a:ext>
          </a:extLst>
        </xdr:cNvPr>
        <xdr:cNvPicPr/>
      </xdr:nvPicPr>
      <xdr:blipFill>
        <a:blip xmlns:r="http://schemas.openxmlformats.org/officeDocument/2006/relationships" r:embed="rId4"/>
        <a:stretch/>
      </xdr:blipFill>
      <xdr:spPr>
        <a:xfrm>
          <a:off x="12926520" y="495000"/>
          <a:ext cx="1396800" cy="425160"/>
        </a:xfrm>
        <a:prstGeom prst="rect">
          <a:avLst/>
        </a:prstGeom>
        <a:ln>
          <a:noFill/>
        </a:ln>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C://Perfil%20ldguerrero/Documents/1.%20DOC%20DARY%202016/1.%20UNIDAD%20EJECUTORA%2002%202016/2.%20POAS%20BOGOTA%20MEJOR%20PARA%20TODOS%202016-2020/4%20POAS%20OCTUBRE%202016%20BMPT/POA%20PROYECTO%201044%20OCTUBRE%20CORREGIDO%20(1%20dic).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C://Perfil%20ldguerrero/Documents/1.%20DOC%20DARY%202016/1.%20UNIDAD%20EJECUTORA%2002%202016/2.%20POAS%20BOGOTA%20MEJOR%20PARA%20TODOS%202016-2020/3.%20POAS%20SEPTIEMBRE%202016%20BMPT%20PUBLICAR/POA%20_PYTO_1032%20TRIMESTRE%20III%202016_BMPT.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C://mduran/Desktop/POA%201032%20JUNIO%20-apico.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C://Users/concepcion.ruiz/Downloads/POA%20PYTO%201032%20SEPTIEMBRE.%20SIT%2005102017.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C://Users/amsanchez/Downloads/POA%201032%20I%20Trimestre%202017-PICO%207%20ABRIL%20(1).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C://Users/ANDRES/OneDrive%20-%20INSTITUTO%20DE%20PROTECCION%20ANIMAL%20899999061052/ARCHIVOS_ANDRES/IDPYBA2022/1ENERO/Obligacion9/Reportediciembre/Ficha_T&#233;cnica_Indicadores_de_Gesti&#243;n_Diciembre_2021.xlsx"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http://intranetmovilidad.movilidadbogota.gov.co/POAS/POA%20%201032%20DICIEMBRE%20%20ANGELICA%20PICO.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ección 1. Metas - Magnitud"/>
      <sheetName val="Sección 2. Metas - Presupuesto"/>
      <sheetName val="Sección 3. Metas Producto"/>
      <sheetName val="Sección 4. Territorialización"/>
      <sheetName val="1"/>
      <sheetName val="Act. 1"/>
      <sheetName val="2"/>
      <sheetName val="Act. 2"/>
      <sheetName val="3"/>
      <sheetName val="Act. 3"/>
      <sheetName val="4"/>
      <sheetName val="Act. 4"/>
      <sheetName val="5"/>
      <sheetName val="Act. 5"/>
      <sheetName val="6"/>
      <sheetName val="Act.6"/>
      <sheetName val="7"/>
      <sheetName val="Act. 7"/>
      <sheetName val="Variables"/>
    </sheetNames>
    <sheetDataSet>
      <sheetData sheetId="0">
        <row r="13">
          <cell r="B13" t="str">
            <v>PLAN DE DESARROLLO - BOGOTÁ MEJOR PARA TODOS 2016-2020</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ección 1. Metas - Magnitud"/>
      <sheetName val="Sección 2. Metas - Presupuesto"/>
      <sheetName val="Sección 3. Metas Producto"/>
      <sheetName val="Sección 4. Territorialización"/>
      <sheetName val="1"/>
      <sheetName val="Act. 1"/>
      <sheetName val="2"/>
      <sheetName val="Act. 2"/>
      <sheetName val="3"/>
      <sheetName val="Act. 3"/>
      <sheetName val="4"/>
      <sheetName val="Act. 4"/>
      <sheetName val="5"/>
      <sheetName val="Act. 5"/>
      <sheetName val="6"/>
      <sheetName val="Act. 6"/>
      <sheetName val="18"/>
      <sheetName val="Act. 18"/>
      <sheetName val="8"/>
      <sheetName val="Act. 8"/>
      <sheetName val="9"/>
      <sheetName val="Act. 9"/>
      <sheetName val="10"/>
      <sheetName val="Act. 10"/>
      <sheetName val="11"/>
      <sheetName val="Act. 11"/>
      <sheetName val="12"/>
      <sheetName val="Act. 12"/>
      <sheetName val="13"/>
      <sheetName val="Act.  13"/>
      <sheetName val="14"/>
      <sheetName val="Act. 14"/>
      <sheetName val="15"/>
      <sheetName val="Act. 15"/>
      <sheetName val="16"/>
      <sheetName val="ACt. 16"/>
      <sheetName val="17"/>
      <sheetName val="Act. 17"/>
      <sheetName val="7"/>
      <sheetName val="Act. 7"/>
      <sheetName val="Variables"/>
    </sheetNames>
    <sheetDataSet>
      <sheetData sheetId="0">
        <row r="15">
          <cell r="I15" t="str">
            <v>Demarcar 2.600 kilómetro carril de vías</v>
          </cell>
        </row>
        <row r="18">
          <cell r="I18" t="str">
            <v>Instalar 35.000 señales verticales de pedestal</v>
          </cell>
        </row>
        <row r="45">
          <cell r="I45" t="str">
            <v>Realizar el 100% de las actividades para la segunda fase del Sistema Inteligente de Tranporte - SIT</v>
          </cell>
        </row>
        <row r="48">
          <cell r="I48" t="str">
            <v>Realizar el 100% de las actividades para la segunda fase de Semáforos Inteligentes.</v>
          </cell>
        </row>
        <row r="51">
          <cell r="I51" t="str">
            <v>Realizar el 100% de las actividades para la primera fase de Detección Electrónica DEI</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ección 1. Metas - Magnitud"/>
      <sheetName val="Sección 2. Metas - Presupuesto"/>
      <sheetName val="Sección 3. Metas Producto"/>
      <sheetName val="Sección 4. Territorialización"/>
      <sheetName val="HV 1"/>
      <sheetName val="Act. 1"/>
      <sheetName val="HV 2"/>
      <sheetName val="Act. 2"/>
      <sheetName val="HV 3"/>
      <sheetName val="Act. 3"/>
      <sheetName val="HV 4"/>
      <sheetName val="Act. 4"/>
      <sheetName val="HV 5"/>
      <sheetName val="Act. 5"/>
      <sheetName val="HV 6"/>
      <sheetName val="Act. 6"/>
      <sheetName val="HV 8"/>
      <sheetName val="Act. 8"/>
      <sheetName val="HV 9"/>
      <sheetName val="Act. 9"/>
      <sheetName val="HV 10"/>
      <sheetName val="Act. 10"/>
      <sheetName val="HV 11"/>
      <sheetName val="Act. 11"/>
      <sheetName val="HV 12"/>
      <sheetName val="Act. 12"/>
      <sheetName val="HV 13"/>
      <sheetName val="Act. 13"/>
      <sheetName val="HV 14"/>
      <sheetName val="Act. 14"/>
      <sheetName val="HV 15"/>
      <sheetName val="Act. 15"/>
      <sheetName val="HV 16"/>
      <sheetName val="Act. 16"/>
      <sheetName val="HV 17"/>
      <sheetName val="ACt. 17"/>
      <sheetName val="HV 7"/>
      <sheetName val="Act. 7"/>
      <sheetName val="HV 19"/>
      <sheetName val="Act. 19"/>
      <sheetName val="Variables"/>
      <sheetName val="Hoja1"/>
      <sheetName val="Hoja2"/>
    </sheetNames>
    <sheetDataSet>
      <sheetData sheetId="0"/>
      <sheetData sheetId="1"/>
      <sheetData sheetId="2"/>
      <sheetData sheetId="3"/>
      <sheetData sheetId="4">
        <row r="56">
          <cell r="C56" t="str">
            <v>NICOLAS ADOLFO CORREAL HUERTAS</v>
          </cell>
        </row>
      </sheetData>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ección 1. Metas - Magnitud"/>
      <sheetName val="Sección 2. Metas - Presupuesto"/>
      <sheetName val="Sección 3. Metas Producto"/>
      <sheetName val="HV  231"/>
      <sheetName val="Act. 231"/>
      <sheetName val="Sección 4. Territorialización"/>
      <sheetName val="HV 1"/>
      <sheetName val="Act. 1"/>
      <sheetName val="HV 2"/>
      <sheetName val="Act. 2"/>
      <sheetName val="HV 3"/>
      <sheetName val="Act. 3"/>
      <sheetName val="HV 4"/>
      <sheetName val="Act. 4"/>
      <sheetName val="HV 5"/>
      <sheetName val="Act. 5"/>
      <sheetName val="HV 6"/>
      <sheetName val="Act. 6"/>
      <sheetName val="HV 8"/>
      <sheetName val="Act. 8"/>
      <sheetName val="HV 9"/>
      <sheetName val="Act. 9"/>
      <sheetName val="HV 10"/>
      <sheetName val="Act. 10"/>
      <sheetName val="HV 11"/>
      <sheetName val="Act. 11"/>
      <sheetName val="HV 12"/>
      <sheetName val="Act. 12"/>
      <sheetName val="HV 13"/>
      <sheetName val="Act. 13"/>
      <sheetName val="HV 14"/>
      <sheetName val="Act. 14"/>
      <sheetName val="HV 15"/>
      <sheetName val="Act. 15"/>
      <sheetName val="HV 16"/>
      <sheetName val="Act. 16"/>
      <sheetName val="HV 17"/>
      <sheetName val="ACt. 17"/>
      <sheetName val="HV 7"/>
      <sheetName val="Act. 7"/>
      <sheetName val="HV 19"/>
      <sheetName val="Act. 19"/>
      <sheetName val="Variables"/>
      <sheetName val="Hoja2"/>
    </sheetNames>
    <sheetDataSet>
      <sheetData sheetId="0"/>
      <sheetData sheetId="1"/>
      <sheetData sheetId="2"/>
      <sheetData sheetId="3"/>
      <sheetData sheetId="4"/>
      <sheetData sheetId="5"/>
      <sheetData sheetId="6">
        <row r="56">
          <cell r="G56" t="str">
            <v>DIANA VIDAL</v>
          </cell>
        </row>
      </sheetData>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ección 1. Metas - Magnitud"/>
      <sheetName val="Sección 2. Metas - Presupuesto"/>
      <sheetName val="Sección 3. Metas Producto"/>
      <sheetName val="Sección 4. Territorialización"/>
      <sheetName val="HV 1"/>
      <sheetName val="Act. 1"/>
      <sheetName val="HV 2"/>
      <sheetName val="Act. 2"/>
      <sheetName val="HV 3"/>
      <sheetName val="Act. 3"/>
      <sheetName val="HV 4"/>
      <sheetName val="Act. 4"/>
      <sheetName val="HV 5"/>
      <sheetName val="Act. 5"/>
      <sheetName val="HV 6"/>
      <sheetName val="Act. 6"/>
      <sheetName val="HV 8"/>
      <sheetName val="Act. 8"/>
      <sheetName val="HV 9"/>
      <sheetName val="Act. 9"/>
      <sheetName val="HV 10"/>
      <sheetName val="Act. 10"/>
      <sheetName val="HV 11"/>
      <sheetName val="Act. 11"/>
      <sheetName val="HV 12"/>
      <sheetName val="Act. 12"/>
      <sheetName val="HV 13"/>
      <sheetName val="Act. 13"/>
      <sheetName val="HV 14"/>
      <sheetName val="Act. 14"/>
      <sheetName val="HV 15"/>
      <sheetName val="Act. 15"/>
      <sheetName val="HV 16"/>
      <sheetName val="Act. 16"/>
      <sheetName val="HV 17"/>
      <sheetName val="ACt. 17"/>
      <sheetName val="HV 7"/>
      <sheetName val="Act. 7"/>
      <sheetName val="HV 19"/>
      <sheetName val="Act. 19"/>
      <sheetName val="Variables"/>
      <sheetName val="Hoja1"/>
    </sheetNames>
    <sheetDataSet>
      <sheetData sheetId="0">
        <row r="7">
          <cell r="C7" t="str">
            <v>1032 - Gestión y control de tránsito y transporte</v>
          </cell>
        </row>
        <row r="8">
          <cell r="C8" t="str">
            <v>Dirección de Control y Vigilancia</v>
          </cell>
        </row>
        <row r="9">
          <cell r="C9" t="str">
            <v>Subsecretaría de Servicios de la Movilidad</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OCUMENTO DIAGNOSTICO"/>
      <sheetName val="PRESENTACIÓN DE PROYECTO DE RED"/>
      <sheetName val="REALIZACIÓN DE AJUSTES AL PROYE"/>
      <sheetName val="CAMPAÑAS"/>
      <sheetName val="DISEÑO"/>
      <sheetName val="MEDIOS DE COMUNICACION"/>
      <sheetName val="GESTION DE CANALES PROPIOS"/>
      <sheetName val="REPORTES"/>
      <sheetName val="AJUSTESPDA"/>
      <sheetName val="ANTEPROYECTO"/>
      <sheetName val="POLITICAS"/>
      <sheetName val="INSTRUMENTOSFORMULADOS"/>
      <sheetName val="MIPG-FURAG"/>
      <sheetName val="PAAC"/>
      <sheetName val="RIESGOSDEGESTION"/>
      <sheetName val="GESTIONDOCUMENTOS"/>
      <sheetName val="REPORTESMIPG"/>
      <sheetName val="ASUNTOS JURIDICOS"/>
      <sheetName val="REQUERIMIENTOS"/>
      <sheetName val="DISCIPLINARIOS"/>
      <sheetName val="INFORME DE SATISFACCION"/>
      <sheetName val="SEGUIMIENTO A LOS PQRS"/>
      <sheetName val="CAPACITACIONES sac"/>
      <sheetName val="GUIA DE TRAMITES"/>
      <sheetName val="CARACTERIZACION DE CIUDADANOS"/>
      <sheetName val="POLITICA DE SERVICIO AL CIUDADA"/>
      <sheetName val="REGISTRO DE INGRESOS Y SALI"/>
      <sheetName val="ACTUALIZACION DE INVENTARIO"/>
      <sheetName val="PROVEEDORES"/>
      <sheetName val="SERVICIOS PÚBLICOS"/>
      <sheetName val="MANTENIMIENTO"/>
      <sheetName val="REGISTRO DE BAJAS"/>
      <sheetName val="PIC"/>
      <sheetName val="BIENESTAR"/>
      <sheetName val="SST"/>
      <sheetName val="SITUACIONES ADMINISTRATIVAS"/>
      <sheetName val="REPORTES TH"/>
      <sheetName val="PIGA"/>
      <sheetName val="PACA"/>
      <sheetName val="PIMS "/>
      <sheetName val="PAI"/>
      <sheetName val="INFORMES"/>
      <sheetName val="CAPACITACIONES Y SENSIBILI"/>
      <sheetName val="SEGUIMIENTO A LA EJECUCIÓN"/>
      <sheetName val="SEGUIMIENTO A GIROS"/>
      <sheetName val="COBRO PERSUASIVO Y COACTIVO"/>
      <sheetName val="POLITICA"/>
      <sheetName val="INFORME ESTADOS FINANCIEROS"/>
      <sheetName val="OPERACIONES CONTABLES"/>
      <sheetName val="SEGUIMIENTO A PAC"/>
      <sheetName val="SEGUIMIENTO A PAA"/>
      <sheetName val="CDP Y CRP"/>
      <sheetName val="RESERVAS PRESUPUESTALES"/>
      <sheetName val="PINAR"/>
      <sheetName val="TRANSFERENCIAS DOCU"/>
      <sheetName val="INSTRUMENTOS ARCHIVISTICOS"/>
      <sheetName val="INVENTARIOS DOCUMENTALES"/>
      <sheetName val="PETI"/>
      <sheetName val="SISTEMAS_INFO"/>
      <sheetName val="seguridad"/>
      <sheetName val="CENSOS"/>
      <sheetName val="VISITAS SINANTROPICOS"/>
      <sheetName val="MALTRATO"/>
      <sheetName val="URGENCIAS"/>
      <sheetName val="BRIGADAS"/>
      <sheetName val="ADOPCIÓN"/>
      <sheetName val="CUSTODIA"/>
      <sheetName val="PALOMAS"/>
      <sheetName val="IDENTIFICACIÓN"/>
      <sheetName val="JORNADAS IDENTIFICACIÓN"/>
      <sheetName val="VISITAS MALTRATO"/>
      <sheetName val="ESTERILIZACIÓN"/>
      <sheetName val="JORNADAS DE ESTERILIZACIÓN"/>
      <sheetName val="Reportes Observatorio"/>
      <sheetName val="Diagnostico de Necesidades"/>
      <sheetName val="Bateria de Herramientas"/>
      <sheetName val="Productos de Investigaciones"/>
      <sheetName val="Convenios"/>
      <sheetName val="Semilleros de Investigacion"/>
      <sheetName val="Estrategia Prestadores Servicio"/>
      <sheetName val="Prestadores de Servicios"/>
      <sheetName val="Campañas Pedagogicas"/>
      <sheetName val="Servicio Social Estudiantil"/>
      <sheetName val="Sensibilizaciones"/>
      <sheetName val="Red de Aliados"/>
      <sheetName val="Espacios de Participacion"/>
      <sheetName val="Voluntariado PYBA"/>
      <sheetName val="Concejos e Instancias"/>
      <sheetName val="Copropiedad"/>
      <sheetName val="Pactos"/>
      <sheetName val="Alianzas"/>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sheetData sheetId="83"/>
      <sheetData sheetId="84"/>
      <sheetData sheetId="85"/>
      <sheetData sheetId="86"/>
      <sheetData sheetId="87"/>
      <sheetData sheetId="88"/>
      <sheetData sheetId="89"/>
      <sheetData sheetId="90"/>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ección 1. Metas - Magnitud"/>
      <sheetName val="Sección 2. Metas - Presupuesto"/>
      <sheetName val="Sección 3. Metas Producto"/>
      <sheetName val="MP - SIT"/>
      <sheetName val="Act.Meta_SIT"/>
      <sheetName val="Sección 4. Territorialización"/>
      <sheetName val="HV 1"/>
      <sheetName val="Act. 1"/>
      <sheetName val="HV 2"/>
      <sheetName val="Act. 2"/>
      <sheetName val="HV 3"/>
      <sheetName val="Act. 3"/>
      <sheetName val="HV 4"/>
      <sheetName val="Act. 4"/>
      <sheetName val="HV 5"/>
      <sheetName val="Act. 5"/>
      <sheetName val="HV 6"/>
      <sheetName val="Act. 6"/>
      <sheetName val="HV 8"/>
      <sheetName val="Act. 8"/>
      <sheetName val="HV 9"/>
      <sheetName val="Act. 9"/>
      <sheetName val="HV 10"/>
      <sheetName val="Act. 10"/>
      <sheetName val="HV 11"/>
      <sheetName val="Act. 11"/>
      <sheetName val="HV 12"/>
      <sheetName val="Act. 12"/>
      <sheetName val="HV 13"/>
      <sheetName val="Act. 13"/>
      <sheetName val="HV 14"/>
      <sheetName val="Act. 14"/>
      <sheetName val="HV 15"/>
      <sheetName val="Act. 15"/>
      <sheetName val="HV 16"/>
      <sheetName val="Act. 16"/>
      <sheetName val="HV 17"/>
      <sheetName val="ACt. 17"/>
      <sheetName val="HV 7"/>
      <sheetName val="Act. 7"/>
      <sheetName val="HV 19"/>
      <sheetName val="Act. 19"/>
      <sheetName val="Variables"/>
      <sheetName val="Hoja1"/>
      <sheetName val="Hoja2"/>
    </sheetNames>
    <sheetDataSet>
      <sheetData sheetId="0" refreshError="1"/>
      <sheetData sheetId="1" refreshError="1"/>
      <sheetData sheetId="2" refreshError="1"/>
      <sheetData sheetId="3" refreshError="1"/>
      <sheetData sheetId="4" refreshError="1"/>
      <sheetData sheetId="5" refreshError="1"/>
      <sheetData sheetId="6" refreshError="1">
        <row r="59">
          <cell r="G59" t="str">
            <v>DIANA VIDAL</v>
          </cell>
        </row>
      </sheetData>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row r="9">
          <cell r="F9" t="str">
            <v>14. Realizar 241 visitas administrativas y de seguimiento a empresas prestadoras del servicio público de transporte.</v>
          </cell>
        </row>
      </sheetData>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Set>
  </externalBook>
</externalLink>
</file>

<file path=xl/theme/theme1.xml><?xml version="1.0" encoding="utf-8"?>
<a:theme xmlns:a="http://schemas.openxmlformats.org/drawingml/2006/main" name="Office 2013 - Tema de 2022">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4.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5.xml"/><Relationship Id="rId1" Type="http://schemas.openxmlformats.org/officeDocument/2006/relationships/printerSettings" Target="../printerSettings/printerSettings2.bin"/><Relationship Id="rId4" Type="http://schemas.openxmlformats.org/officeDocument/2006/relationships/comments" Target="../comments2.xml"/></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6.xml"/><Relationship Id="rId1" Type="http://schemas.openxmlformats.org/officeDocument/2006/relationships/printerSettings" Target="../printerSettings/printerSettings3.bin"/><Relationship Id="rId4" Type="http://schemas.openxmlformats.org/officeDocument/2006/relationships/comments" Target="../comments3.xml"/></Relationships>
</file>

<file path=xl/worksheets/_rels/sheet7.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drawing" Target="../drawings/drawing7.xml"/></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12.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drawing" Target="../drawings/drawing10.xml"/></Relationships>
</file>

<file path=xl/worksheets/_rels/sheet13.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11.xml"/><Relationship Id="rId1" Type="http://schemas.openxmlformats.org/officeDocument/2006/relationships/printerSettings" Target="../printerSettings/printerSettings4.bin"/><Relationship Id="rId4" Type="http://schemas.openxmlformats.org/officeDocument/2006/relationships/comments" Target="../comments6.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AMJ22"/>
  <sheetViews>
    <sheetView showGridLines="0" zoomScale="65" zoomScaleNormal="65" workbookViewId="0"/>
  </sheetViews>
  <sheetFormatPr baseColWidth="10" defaultColWidth="11.42578125" defaultRowHeight="15" x14ac:dyDescent="0.25"/>
  <cols>
    <col min="1" max="1" width="15.85546875" style="1" customWidth="1"/>
    <col min="2" max="2" width="23.140625" style="1" customWidth="1"/>
    <col min="3" max="3" width="16.140625" style="1" customWidth="1"/>
    <col min="4" max="4" width="16.42578125" style="2" customWidth="1"/>
    <col min="5" max="5" width="17.42578125" style="1" customWidth="1"/>
    <col min="6" max="6" width="23.42578125" style="1" customWidth="1"/>
    <col min="7" max="7" width="17.140625" style="1" customWidth="1"/>
    <col min="8" max="8" width="16.42578125" style="1" customWidth="1"/>
    <col min="9" max="9" width="18.140625" style="1" customWidth="1"/>
    <col min="10" max="10" width="13.85546875" style="1" customWidth="1"/>
    <col min="11" max="11" width="13.85546875" style="3" customWidth="1"/>
    <col min="12" max="14" width="13.85546875" style="1" customWidth="1"/>
    <col min="15" max="17" width="13.7109375" style="1" customWidth="1"/>
    <col min="18" max="18" width="11.7109375" style="1" customWidth="1"/>
    <col min="19" max="19" width="9.85546875" style="1" customWidth="1"/>
    <col min="20" max="20" width="10.28515625" style="1" customWidth="1"/>
    <col min="21" max="21" width="14.140625" style="1" customWidth="1"/>
    <col min="22" max="22" width="11.7109375" style="1" customWidth="1"/>
    <col min="23" max="23" width="12.42578125" style="1" customWidth="1"/>
    <col min="24" max="26" width="14.7109375" style="1" customWidth="1"/>
    <col min="27" max="27" width="16.42578125" style="4" customWidth="1"/>
    <col min="28" max="28" width="14.85546875" style="1" customWidth="1"/>
    <col min="29" max="29" width="14.42578125" style="1" customWidth="1"/>
    <col min="30" max="30" width="89.85546875" style="1" customWidth="1"/>
    <col min="31" max="31" width="79.42578125" style="1" customWidth="1"/>
    <col min="32" max="32" width="87.42578125" style="1" customWidth="1"/>
    <col min="33" max="1024" width="11.42578125" style="1"/>
  </cols>
  <sheetData>
    <row r="2" spans="1:67" s="5" customFormat="1" ht="45.75" customHeight="1" x14ac:dyDescent="0.25">
      <c r="A2" s="157"/>
      <c r="B2" s="157"/>
      <c r="C2" s="158" t="s">
        <v>0</v>
      </c>
      <c r="D2" s="158"/>
      <c r="E2" s="158"/>
      <c r="F2" s="158"/>
      <c r="G2" s="158"/>
      <c r="H2" s="158"/>
      <c r="I2" s="158"/>
      <c r="J2" s="158"/>
      <c r="K2" s="158"/>
      <c r="L2" s="158"/>
      <c r="M2" s="158"/>
      <c r="N2" s="158"/>
      <c r="O2" s="158"/>
      <c r="P2" s="158"/>
      <c r="Q2" s="158"/>
      <c r="R2" s="158"/>
      <c r="S2" s="158"/>
      <c r="T2" s="158"/>
      <c r="U2" s="158"/>
      <c r="V2" s="158"/>
      <c r="W2" s="158"/>
      <c r="X2" s="158"/>
      <c r="Y2" s="158"/>
      <c r="Z2" s="158"/>
      <c r="AA2" s="158"/>
      <c r="AB2" s="158"/>
      <c r="AC2" s="158"/>
      <c r="AD2" s="158"/>
      <c r="AE2" s="158"/>
      <c r="AF2" s="159"/>
    </row>
    <row r="3" spans="1:67" s="5" customFormat="1" ht="45.75" customHeight="1" x14ac:dyDescent="0.25">
      <c r="A3" s="157"/>
      <c r="B3" s="157"/>
      <c r="C3" s="158" t="s">
        <v>1</v>
      </c>
      <c r="D3" s="158"/>
      <c r="E3" s="158"/>
      <c r="F3" s="158"/>
      <c r="G3" s="158"/>
      <c r="H3" s="158"/>
      <c r="I3" s="158"/>
      <c r="J3" s="158"/>
      <c r="K3" s="158"/>
      <c r="L3" s="158"/>
      <c r="M3" s="158"/>
      <c r="N3" s="158"/>
      <c r="O3" s="158"/>
      <c r="P3" s="158"/>
      <c r="Q3" s="158"/>
      <c r="R3" s="158"/>
      <c r="S3" s="158"/>
      <c r="T3" s="158"/>
      <c r="U3" s="158"/>
      <c r="V3" s="158"/>
      <c r="W3" s="158"/>
      <c r="X3" s="158"/>
      <c r="Y3" s="158"/>
      <c r="Z3" s="158"/>
      <c r="AA3" s="158"/>
      <c r="AB3" s="158"/>
      <c r="AC3" s="158"/>
      <c r="AD3" s="158"/>
      <c r="AE3" s="158"/>
      <c r="AF3" s="159"/>
    </row>
    <row r="4" spans="1:67" s="5" customFormat="1" ht="45.75" customHeight="1" x14ac:dyDescent="0.25">
      <c r="A4" s="157"/>
      <c r="B4" s="157"/>
      <c r="C4" s="158" t="s">
        <v>2</v>
      </c>
      <c r="D4" s="158"/>
      <c r="E4" s="158"/>
      <c r="F4" s="158"/>
      <c r="G4" s="158"/>
      <c r="H4" s="158"/>
      <c r="I4" s="158"/>
      <c r="J4" s="158"/>
      <c r="K4" s="158"/>
      <c r="L4" s="158"/>
      <c r="M4" s="158"/>
      <c r="N4" s="158"/>
      <c r="O4" s="158"/>
      <c r="P4" s="158"/>
      <c r="Q4" s="158"/>
      <c r="R4" s="158"/>
      <c r="S4" s="158"/>
      <c r="T4" s="158"/>
      <c r="U4" s="158"/>
      <c r="V4" s="158"/>
      <c r="W4" s="158"/>
      <c r="X4" s="158"/>
      <c r="Y4" s="158"/>
      <c r="Z4" s="158"/>
      <c r="AA4" s="158"/>
      <c r="AB4" s="158"/>
      <c r="AC4" s="158"/>
      <c r="AD4" s="158"/>
      <c r="AE4" s="158"/>
      <c r="AF4" s="159"/>
    </row>
    <row r="5" spans="1:67" s="5" customFormat="1" ht="45.75" customHeight="1" x14ac:dyDescent="0.25">
      <c r="A5" s="157"/>
      <c r="B5" s="157"/>
      <c r="C5" s="160" t="s">
        <v>3</v>
      </c>
      <c r="D5" s="160"/>
      <c r="E5" s="160"/>
      <c r="F5" s="160"/>
      <c r="G5" s="160"/>
      <c r="H5" s="160"/>
      <c r="I5" s="160"/>
      <c r="J5" s="160"/>
      <c r="K5" s="160"/>
      <c r="L5" s="160"/>
      <c r="M5" s="160"/>
      <c r="N5" s="160"/>
      <c r="O5" s="160"/>
      <c r="P5" s="160"/>
      <c r="Q5" s="160"/>
      <c r="R5" s="161" t="s">
        <v>4</v>
      </c>
      <c r="S5" s="161"/>
      <c r="T5" s="161"/>
      <c r="U5" s="161"/>
      <c r="V5" s="161"/>
      <c r="W5" s="161"/>
      <c r="X5" s="161"/>
      <c r="Y5" s="161"/>
      <c r="Z5" s="161"/>
      <c r="AA5" s="161"/>
      <c r="AB5" s="161"/>
      <c r="AC5" s="161"/>
      <c r="AD5" s="161"/>
      <c r="AE5" s="161"/>
      <c r="AF5" s="159"/>
    </row>
    <row r="6" spans="1:67" s="6" customFormat="1" ht="30.75" customHeight="1" x14ac:dyDescent="0.25">
      <c r="D6" s="7"/>
      <c r="K6" s="5"/>
      <c r="AA6" s="8"/>
    </row>
    <row r="7" spans="1:67" s="6" customFormat="1" ht="42" customHeight="1" x14ac:dyDescent="0.25">
      <c r="B7" s="9" t="s">
        <v>5</v>
      </c>
      <c r="C7" s="162" t="e">
        <f>+#REF!</f>
        <v>#REF!</v>
      </c>
      <c r="D7" s="162"/>
      <c r="E7" s="162"/>
      <c r="F7" s="162"/>
      <c r="G7" s="162"/>
      <c r="K7" s="5"/>
      <c r="AA7" s="8"/>
    </row>
    <row r="8" spans="1:67" s="6" customFormat="1" ht="42" customHeight="1" x14ac:dyDescent="0.25">
      <c r="B8" s="9" t="s">
        <v>6</v>
      </c>
      <c r="C8" s="162" t="e">
        <f>+#REF!</f>
        <v>#REF!</v>
      </c>
      <c r="D8" s="162"/>
      <c r="E8" s="162"/>
      <c r="F8" s="162"/>
      <c r="G8" s="162"/>
      <c r="K8" s="5"/>
      <c r="AA8" s="8"/>
    </row>
    <row r="9" spans="1:67" s="6" customFormat="1" ht="42" customHeight="1" x14ac:dyDescent="0.25">
      <c r="B9" s="10" t="s">
        <v>7</v>
      </c>
      <c r="C9" s="162" t="e">
        <f>+#REF!</f>
        <v>#REF!</v>
      </c>
      <c r="D9" s="162"/>
      <c r="E9" s="162"/>
      <c r="F9" s="162"/>
      <c r="G9" s="162"/>
      <c r="K9" s="5"/>
      <c r="Q9" s="11"/>
      <c r="R9" s="12"/>
      <c r="AA9" s="8"/>
    </row>
    <row r="10" spans="1:67" s="17" customFormat="1" ht="24.75" customHeight="1" x14ac:dyDescent="0.2">
      <c r="A10" s="13"/>
      <c r="B10" s="13"/>
      <c r="C10" s="13"/>
      <c r="D10" s="13"/>
      <c r="E10" s="14"/>
      <c r="F10" s="14"/>
      <c r="G10" s="14"/>
      <c r="H10" s="14"/>
      <c r="I10" s="14"/>
      <c r="J10" s="14"/>
      <c r="K10" s="15"/>
      <c r="L10" s="14"/>
      <c r="M10" s="14"/>
      <c r="N10" s="14"/>
      <c r="O10" s="14"/>
      <c r="P10" s="14"/>
      <c r="Q10" s="14"/>
      <c r="R10" s="14"/>
      <c r="S10" s="14"/>
      <c r="T10" s="14"/>
      <c r="U10" s="14"/>
      <c r="V10" s="14"/>
      <c r="W10" s="14"/>
      <c r="X10" s="14"/>
      <c r="Y10" s="14"/>
      <c r="Z10" s="14"/>
      <c r="AA10" s="16"/>
      <c r="AB10" s="14"/>
      <c r="AC10" s="14"/>
    </row>
    <row r="11" spans="1:67" s="17" customFormat="1" ht="35.25" customHeight="1" x14ac:dyDescent="0.2">
      <c r="A11" s="163" t="str">
        <f>+'[1]Sección 1. Metas - Magnitud'!B13</f>
        <v>PLAN DE DESARROLLO - BOGOTÁ MEJOR PARA TODOS 2016-2020</v>
      </c>
      <c r="B11" s="163"/>
      <c r="C11" s="163"/>
      <c r="D11" s="163"/>
      <c r="E11" s="163"/>
      <c r="F11" s="163"/>
      <c r="G11" s="163"/>
      <c r="H11" s="163"/>
      <c r="I11" s="164" t="s">
        <v>8</v>
      </c>
      <c r="J11" s="164"/>
      <c r="K11" s="164"/>
      <c r="L11" s="164"/>
      <c r="M11" s="164"/>
      <c r="N11" s="164"/>
      <c r="O11" s="163" t="s">
        <v>9</v>
      </c>
      <c r="P11" s="163"/>
      <c r="Q11" s="163"/>
      <c r="R11" s="163"/>
      <c r="S11" s="163"/>
      <c r="T11" s="163"/>
      <c r="U11" s="163"/>
      <c r="V11" s="163"/>
      <c r="W11" s="163"/>
      <c r="X11" s="163"/>
      <c r="Y11" s="163"/>
      <c r="Z11" s="163"/>
      <c r="AA11" s="163"/>
      <c r="AB11" s="163"/>
      <c r="AC11" s="163"/>
      <c r="AD11" s="163" t="s">
        <v>10</v>
      </c>
      <c r="AE11" s="163"/>
      <c r="AF11" s="163"/>
    </row>
    <row r="12" spans="1:67" s="17" customFormat="1" ht="56.25" customHeight="1" x14ac:dyDescent="0.2">
      <c r="A12" s="18" t="s">
        <v>11</v>
      </c>
      <c r="B12" s="18" t="s">
        <v>12</v>
      </c>
      <c r="C12" s="18" t="s">
        <v>13</v>
      </c>
      <c r="D12" s="18" t="s">
        <v>14</v>
      </c>
      <c r="E12" s="18" t="s">
        <v>15</v>
      </c>
      <c r="F12" s="18" t="s">
        <v>16</v>
      </c>
      <c r="G12" s="18" t="s">
        <v>17</v>
      </c>
      <c r="H12" s="18" t="s">
        <v>18</v>
      </c>
      <c r="I12" s="19" t="s">
        <v>19</v>
      </c>
      <c r="J12" s="19">
        <v>2016</v>
      </c>
      <c r="K12" s="19">
        <v>2017</v>
      </c>
      <c r="L12" s="19">
        <v>2018</v>
      </c>
      <c r="M12" s="19">
        <v>2019</v>
      </c>
      <c r="N12" s="19">
        <v>2020</v>
      </c>
      <c r="O12" s="20" t="s">
        <v>20</v>
      </c>
      <c r="P12" s="20" t="s">
        <v>21</v>
      </c>
      <c r="Q12" s="20" t="s">
        <v>22</v>
      </c>
      <c r="R12" s="20" t="s">
        <v>23</v>
      </c>
      <c r="S12" s="20" t="s">
        <v>24</v>
      </c>
      <c r="T12" s="20" t="s">
        <v>25</v>
      </c>
      <c r="U12" s="20" t="s">
        <v>26</v>
      </c>
      <c r="V12" s="20" t="s">
        <v>27</v>
      </c>
      <c r="W12" s="20" t="s">
        <v>28</v>
      </c>
      <c r="X12" s="20" t="s">
        <v>29</v>
      </c>
      <c r="Y12" s="20" t="s">
        <v>30</v>
      </c>
      <c r="Z12" s="20" t="s">
        <v>31</v>
      </c>
      <c r="AA12" s="20" t="s">
        <v>32</v>
      </c>
      <c r="AB12" s="21" t="s">
        <v>33</v>
      </c>
      <c r="AC12" s="20" t="s">
        <v>34</v>
      </c>
      <c r="AD12" s="22" t="s">
        <v>35</v>
      </c>
      <c r="AE12" s="22" t="s">
        <v>36</v>
      </c>
      <c r="AF12" s="22" t="s">
        <v>37</v>
      </c>
    </row>
    <row r="13" spans="1:67" s="24" customFormat="1" ht="84.75" customHeight="1" x14ac:dyDescent="0.25">
      <c r="A13" s="165" t="s">
        <v>38</v>
      </c>
      <c r="B13" s="165" t="str">
        <f>+'[2]Sección 1. Metas - Magnitud'!I15</f>
        <v>Demarcar 2.600 kilómetro carril de vías</v>
      </c>
      <c r="C13" s="165">
        <v>224</v>
      </c>
      <c r="D13" s="165" t="s">
        <v>39</v>
      </c>
      <c r="E13" s="165">
        <v>171</v>
      </c>
      <c r="F13" s="166" t="s">
        <v>40</v>
      </c>
      <c r="G13" s="165" t="s">
        <v>41</v>
      </c>
      <c r="H13" s="165" t="s">
        <v>42</v>
      </c>
      <c r="I13" s="167" t="e">
        <f>SUM(J13:N14)</f>
        <v>#REF!</v>
      </c>
      <c r="J13" s="168" t="e">
        <f>+#REF!</f>
        <v>#REF!</v>
      </c>
      <c r="K13" s="169" t="e">
        <f>+#REF!</f>
        <v>#REF!</v>
      </c>
      <c r="L13" s="170" t="e">
        <f>+#REF!</f>
        <v>#REF!</v>
      </c>
      <c r="M13" s="168" t="e">
        <f>+#REF!</f>
        <v>#REF!</v>
      </c>
      <c r="N13" s="168" t="e">
        <f>+#REF!</f>
        <v>#REF!</v>
      </c>
      <c r="O13" s="171" t="e">
        <f>+#REF!</f>
        <v>#REF!</v>
      </c>
      <c r="P13" s="171">
        <v>6.45</v>
      </c>
      <c r="Q13" s="171">
        <v>31.03</v>
      </c>
      <c r="R13" s="171"/>
      <c r="S13" s="171" t="e">
        <f>+#REF!</f>
        <v>#REF!</v>
      </c>
      <c r="T13" s="171" t="e">
        <f>+#REF!</f>
        <v>#REF!</v>
      </c>
      <c r="U13" s="171" t="e">
        <f>+#REF!</f>
        <v>#REF!</v>
      </c>
      <c r="V13" s="171" t="e">
        <f>+#REF!</f>
        <v>#REF!</v>
      </c>
      <c r="W13" s="171" t="e">
        <f>+#REF!</f>
        <v>#REF!</v>
      </c>
      <c r="X13" s="171" t="e">
        <f>+#REF!</f>
        <v>#REF!</v>
      </c>
      <c r="Y13" s="171" t="e">
        <f>+#REF!</f>
        <v>#REF!</v>
      </c>
      <c r="Z13" s="171" t="e">
        <f>+#REF!</f>
        <v>#REF!</v>
      </c>
      <c r="AA13" s="172" t="e">
        <f>SUM(O13:Z14)</f>
        <v>#REF!</v>
      </c>
      <c r="AB13" s="173" t="e">
        <f>+AA13/K13</f>
        <v>#REF!</v>
      </c>
      <c r="AC13" s="173" t="e">
        <f>+(J13+AA13)/I13</f>
        <v>#REF!</v>
      </c>
      <c r="AD13" s="174" t="s">
        <v>43</v>
      </c>
      <c r="AE13" s="175" t="s">
        <v>44</v>
      </c>
      <c r="AF13" s="174" t="s">
        <v>45</v>
      </c>
      <c r="AG13" s="23"/>
      <c r="AH13" s="23"/>
      <c r="AI13" s="23"/>
      <c r="AJ13" s="23"/>
      <c r="AK13" s="23"/>
      <c r="AL13" s="23"/>
      <c r="AM13" s="23"/>
      <c r="AN13" s="23"/>
      <c r="AO13" s="23"/>
      <c r="AP13" s="23"/>
      <c r="AQ13" s="23"/>
      <c r="AR13" s="23"/>
      <c r="AS13" s="23"/>
      <c r="AT13" s="23"/>
      <c r="AU13" s="23"/>
      <c r="AV13" s="23"/>
      <c r="AW13" s="23"/>
      <c r="AX13" s="23"/>
      <c r="AY13" s="23"/>
      <c r="AZ13" s="23"/>
      <c r="BA13" s="23"/>
      <c r="BB13" s="23"/>
      <c r="BC13" s="23"/>
      <c r="BD13" s="23"/>
      <c r="BE13" s="23"/>
      <c r="BF13" s="23"/>
      <c r="BG13" s="23"/>
      <c r="BH13" s="23"/>
      <c r="BI13" s="23"/>
      <c r="BJ13" s="23"/>
      <c r="BK13" s="23"/>
      <c r="BL13" s="23"/>
      <c r="BM13" s="23"/>
      <c r="BN13" s="23"/>
      <c r="BO13" s="23"/>
    </row>
    <row r="14" spans="1:67" ht="195.75" customHeight="1" x14ac:dyDescent="0.25">
      <c r="A14" s="165"/>
      <c r="B14" s="165"/>
      <c r="C14" s="165"/>
      <c r="D14" s="165"/>
      <c r="E14" s="165"/>
      <c r="F14" s="166"/>
      <c r="G14" s="165"/>
      <c r="H14" s="165"/>
      <c r="I14" s="167"/>
      <c r="J14" s="168"/>
      <c r="K14" s="169"/>
      <c r="L14" s="170"/>
      <c r="M14" s="168"/>
      <c r="N14" s="168"/>
      <c r="O14" s="171"/>
      <c r="P14" s="171"/>
      <c r="Q14" s="171"/>
      <c r="R14" s="171"/>
      <c r="S14" s="171"/>
      <c r="T14" s="171"/>
      <c r="U14" s="171"/>
      <c r="V14" s="171"/>
      <c r="W14" s="171"/>
      <c r="X14" s="171"/>
      <c r="Y14" s="171"/>
      <c r="Z14" s="171"/>
      <c r="AA14" s="172"/>
      <c r="AB14" s="173"/>
      <c r="AC14" s="173"/>
      <c r="AD14" s="174"/>
      <c r="AE14" s="175"/>
      <c r="AF14" s="174"/>
    </row>
    <row r="15" spans="1:67" ht="89.25" customHeight="1" x14ac:dyDescent="0.25">
      <c r="A15" s="165" t="s">
        <v>38</v>
      </c>
      <c r="B15" s="165" t="str">
        <f>+'[2]Sección 1. Metas - Magnitud'!I18</f>
        <v>Instalar 35.000 señales verticales de pedestal</v>
      </c>
      <c r="C15" s="165">
        <v>223</v>
      </c>
      <c r="D15" s="165" t="s">
        <v>46</v>
      </c>
      <c r="E15" s="165">
        <v>170</v>
      </c>
      <c r="F15" s="166" t="s">
        <v>47</v>
      </c>
      <c r="G15" s="165" t="s">
        <v>41</v>
      </c>
      <c r="H15" s="165" t="s">
        <v>42</v>
      </c>
      <c r="I15" s="167" t="e">
        <f>SUM(J15:N16)</f>
        <v>#REF!</v>
      </c>
      <c r="J15" s="167" t="e">
        <f>+#REF!</f>
        <v>#REF!</v>
      </c>
      <c r="K15" s="176" t="e">
        <f>+#REF!</f>
        <v>#REF!</v>
      </c>
      <c r="L15" s="177" t="e">
        <f>+#REF!</f>
        <v>#REF!</v>
      </c>
      <c r="M15" s="167" t="e">
        <f>+#REF!</f>
        <v>#REF!</v>
      </c>
      <c r="N15" s="167" t="e">
        <f>+#REF!</f>
        <v>#REF!</v>
      </c>
      <c r="O15" s="171">
        <v>53</v>
      </c>
      <c r="P15" s="171">
        <v>712</v>
      </c>
      <c r="Q15" s="171">
        <v>881</v>
      </c>
      <c r="R15" s="171"/>
      <c r="S15" s="171" t="e">
        <f>+#REF!</f>
        <v>#REF!</v>
      </c>
      <c r="T15" s="171" t="e">
        <f>+#REF!</f>
        <v>#REF!</v>
      </c>
      <c r="U15" s="171" t="e">
        <f>+#REF!</f>
        <v>#REF!</v>
      </c>
      <c r="V15" s="171" t="e">
        <f>+#REF!</f>
        <v>#REF!</v>
      </c>
      <c r="W15" s="171" t="e">
        <f>+#REF!</f>
        <v>#REF!</v>
      </c>
      <c r="X15" s="171" t="e">
        <f>+#REF!</f>
        <v>#REF!</v>
      </c>
      <c r="Y15" s="171" t="e">
        <f>+#REF!</f>
        <v>#REF!</v>
      </c>
      <c r="Z15" s="171" t="e">
        <f>+#REF!</f>
        <v>#REF!</v>
      </c>
      <c r="AA15" s="172" t="e">
        <f>SUM(O15:Z16)</f>
        <v>#REF!</v>
      </c>
      <c r="AB15" s="173" t="e">
        <f>+AA15/K15</f>
        <v>#REF!</v>
      </c>
      <c r="AC15" s="173" t="e">
        <f>+(J15+AA15)/I15</f>
        <v>#REF!</v>
      </c>
      <c r="AD15" s="174" t="s">
        <v>48</v>
      </c>
      <c r="AE15" s="175" t="s">
        <v>44</v>
      </c>
      <c r="AF15" s="174" t="s">
        <v>49</v>
      </c>
    </row>
    <row r="16" spans="1:67" ht="140.25" customHeight="1" x14ac:dyDescent="0.25">
      <c r="A16" s="165"/>
      <c r="B16" s="165"/>
      <c r="C16" s="165"/>
      <c r="D16" s="165"/>
      <c r="E16" s="165"/>
      <c r="F16" s="166"/>
      <c r="G16" s="165"/>
      <c r="H16" s="165"/>
      <c r="I16" s="167"/>
      <c r="J16" s="167"/>
      <c r="K16" s="176"/>
      <c r="L16" s="177"/>
      <c r="M16" s="167"/>
      <c r="N16" s="167"/>
      <c r="O16" s="171"/>
      <c r="P16" s="171"/>
      <c r="Q16" s="171"/>
      <c r="R16" s="171"/>
      <c r="S16" s="171"/>
      <c r="T16" s="171"/>
      <c r="U16" s="171"/>
      <c r="V16" s="171"/>
      <c r="W16" s="171"/>
      <c r="X16" s="171"/>
      <c r="Y16" s="171"/>
      <c r="Z16" s="171"/>
      <c r="AA16" s="172"/>
      <c r="AB16" s="173"/>
      <c r="AC16" s="173"/>
      <c r="AD16" s="174"/>
      <c r="AE16" s="175"/>
      <c r="AF16" s="174"/>
    </row>
    <row r="17" spans="1:32" ht="62.25" customHeight="1" x14ac:dyDescent="0.25">
      <c r="A17" s="165" t="s">
        <v>38</v>
      </c>
      <c r="B17" s="180" t="str">
        <f>+'[2]Sección 1. Metas - Magnitud'!I45</f>
        <v>Realizar el 100% de las actividades para la segunda fase del Sistema Inteligente de Tranporte - SIT</v>
      </c>
      <c r="C17" s="165">
        <v>231</v>
      </c>
      <c r="D17" s="165" t="s">
        <v>50</v>
      </c>
      <c r="E17" s="165">
        <v>178</v>
      </c>
      <c r="F17" s="166" t="s">
        <v>51</v>
      </c>
      <c r="G17" s="165" t="s">
        <v>52</v>
      </c>
      <c r="H17" s="165" t="s">
        <v>42</v>
      </c>
      <c r="I17" s="181">
        <f>SUM(J17:N18)</f>
        <v>1</v>
      </c>
      <c r="J17" s="182">
        <v>0.05</v>
      </c>
      <c r="K17" s="183">
        <v>0.28999999999999998</v>
      </c>
      <c r="L17" s="184">
        <v>0.25</v>
      </c>
      <c r="M17" s="183">
        <v>0.4</v>
      </c>
      <c r="N17" s="183">
        <v>0.01</v>
      </c>
      <c r="O17" s="185">
        <v>0.19</v>
      </c>
      <c r="P17" s="185"/>
      <c r="Q17" s="185"/>
      <c r="R17" s="186">
        <v>0</v>
      </c>
      <c r="S17" s="186"/>
      <c r="T17" s="186"/>
      <c r="U17" s="187">
        <v>0</v>
      </c>
      <c r="V17" s="187"/>
      <c r="W17" s="187"/>
      <c r="X17" s="187">
        <v>0</v>
      </c>
      <c r="Y17" s="187"/>
      <c r="Z17" s="187"/>
      <c r="AA17" s="178">
        <f>+R17+O17+U17+X17</f>
        <v>0.19</v>
      </c>
      <c r="AB17" s="173">
        <f>+AA17/K17</f>
        <v>0.65517241379310354</v>
      </c>
      <c r="AC17" s="173">
        <f>+(J17+AA17)/I17</f>
        <v>0.24</v>
      </c>
      <c r="AD17" s="188" t="s">
        <v>53</v>
      </c>
      <c r="AE17" s="175" t="s">
        <v>44</v>
      </c>
      <c r="AF17" s="188" t="s">
        <v>54</v>
      </c>
    </row>
    <row r="18" spans="1:32" ht="200.25" customHeight="1" x14ac:dyDescent="0.25">
      <c r="A18" s="165"/>
      <c r="B18" s="180"/>
      <c r="C18" s="165"/>
      <c r="D18" s="165"/>
      <c r="E18" s="165"/>
      <c r="F18" s="166"/>
      <c r="G18" s="165"/>
      <c r="H18" s="165"/>
      <c r="I18" s="181"/>
      <c r="J18" s="182"/>
      <c r="K18" s="183"/>
      <c r="L18" s="184"/>
      <c r="M18" s="183"/>
      <c r="N18" s="183"/>
      <c r="O18" s="185"/>
      <c r="P18" s="185"/>
      <c r="Q18" s="185"/>
      <c r="R18" s="186"/>
      <c r="S18" s="186"/>
      <c r="T18" s="186"/>
      <c r="U18" s="187"/>
      <c r="V18" s="187"/>
      <c r="W18" s="187"/>
      <c r="X18" s="187"/>
      <c r="Y18" s="187"/>
      <c r="Z18" s="187"/>
      <c r="AA18" s="178"/>
      <c r="AB18" s="173"/>
      <c r="AC18" s="173"/>
      <c r="AD18" s="188"/>
      <c r="AE18" s="175"/>
      <c r="AF18" s="188"/>
    </row>
    <row r="19" spans="1:32" ht="62.25" customHeight="1" x14ac:dyDescent="0.25">
      <c r="A19" s="165" t="s">
        <v>38</v>
      </c>
      <c r="B19" s="180" t="str">
        <f>+'[2]Sección 1. Metas - Magnitud'!I48</f>
        <v>Realizar el 100% de las actividades para la segunda fase de Semáforos Inteligentes.</v>
      </c>
      <c r="C19" s="165">
        <v>232</v>
      </c>
      <c r="D19" s="165" t="s">
        <v>55</v>
      </c>
      <c r="E19" s="165">
        <v>179</v>
      </c>
      <c r="F19" s="166" t="s">
        <v>56</v>
      </c>
      <c r="G19" s="165" t="s">
        <v>52</v>
      </c>
      <c r="H19" s="165" t="s">
        <v>42</v>
      </c>
      <c r="I19" s="181">
        <f>SUM(J19:N20)</f>
        <v>1</v>
      </c>
      <c r="J19" s="182">
        <v>0.01</v>
      </c>
      <c r="K19" s="183">
        <v>0.15</v>
      </c>
      <c r="L19" s="184">
        <v>0.42</v>
      </c>
      <c r="M19" s="183">
        <v>0.42</v>
      </c>
      <c r="N19" s="183">
        <v>0</v>
      </c>
      <c r="O19" s="189">
        <v>0.35</v>
      </c>
      <c r="P19" s="189"/>
      <c r="Q19" s="189"/>
      <c r="R19" s="185">
        <v>0</v>
      </c>
      <c r="S19" s="185"/>
      <c r="T19" s="185"/>
      <c r="U19" s="189">
        <v>0</v>
      </c>
      <c r="V19" s="189"/>
      <c r="W19" s="189"/>
      <c r="X19" s="189">
        <v>0</v>
      </c>
      <c r="Y19" s="189"/>
      <c r="Z19" s="189"/>
      <c r="AA19" s="179">
        <f>+R19+O19+U19+X19</f>
        <v>0.35</v>
      </c>
      <c r="AB19" s="173">
        <f>+AA19/K19</f>
        <v>2.3333333333333335</v>
      </c>
      <c r="AC19" s="173">
        <f>+(J19+AA19)/I19</f>
        <v>0.36</v>
      </c>
      <c r="AD19" s="188" t="s">
        <v>57</v>
      </c>
      <c r="AE19" s="175" t="s">
        <v>44</v>
      </c>
      <c r="AF19" s="188" t="s">
        <v>54</v>
      </c>
    </row>
    <row r="20" spans="1:32" ht="298.5" customHeight="1" x14ac:dyDescent="0.25">
      <c r="A20" s="165"/>
      <c r="B20" s="180"/>
      <c r="C20" s="165"/>
      <c r="D20" s="165"/>
      <c r="E20" s="165"/>
      <c r="F20" s="166"/>
      <c r="G20" s="165"/>
      <c r="H20" s="165"/>
      <c r="I20" s="181"/>
      <c r="J20" s="182"/>
      <c r="K20" s="183"/>
      <c r="L20" s="184"/>
      <c r="M20" s="183"/>
      <c r="N20" s="183"/>
      <c r="O20" s="189"/>
      <c r="P20" s="189"/>
      <c r="Q20" s="189"/>
      <c r="R20" s="185"/>
      <c r="S20" s="185"/>
      <c r="T20" s="185"/>
      <c r="U20" s="189"/>
      <c r="V20" s="189"/>
      <c r="W20" s="189"/>
      <c r="X20" s="189"/>
      <c r="Y20" s="189"/>
      <c r="Z20" s="189"/>
      <c r="AA20" s="179"/>
      <c r="AB20" s="173"/>
      <c r="AC20" s="173"/>
      <c r="AD20" s="188"/>
      <c r="AE20" s="175"/>
      <c r="AF20" s="188"/>
    </row>
    <row r="21" spans="1:32" ht="62.25" customHeight="1" x14ac:dyDescent="0.25">
      <c r="A21" s="165" t="s">
        <v>38</v>
      </c>
      <c r="B21" s="180" t="str">
        <f>+'[2]Sección 1. Metas - Magnitud'!I51</f>
        <v>Realizar el 100% de las actividades para la primera fase de Detección Electrónica DEI</v>
      </c>
      <c r="C21" s="165">
        <v>233</v>
      </c>
      <c r="D21" s="165" t="s">
        <v>58</v>
      </c>
      <c r="E21" s="165">
        <v>180</v>
      </c>
      <c r="F21" s="166" t="s">
        <v>59</v>
      </c>
      <c r="G21" s="165" t="s">
        <v>52</v>
      </c>
      <c r="H21" s="165" t="s">
        <v>42</v>
      </c>
      <c r="I21" s="181">
        <f>SUM(J21:N22)</f>
        <v>1</v>
      </c>
      <c r="J21" s="182">
        <v>0.01</v>
      </c>
      <c r="K21" s="183">
        <v>0.1</v>
      </c>
      <c r="L21" s="184">
        <v>0.3</v>
      </c>
      <c r="M21" s="183">
        <v>0.55000000000000004</v>
      </c>
      <c r="N21" s="183">
        <v>0.04</v>
      </c>
      <c r="O21" s="189">
        <v>4.4999999999999998E-2</v>
      </c>
      <c r="P21" s="189"/>
      <c r="Q21" s="189"/>
      <c r="R21" s="189">
        <v>0</v>
      </c>
      <c r="S21" s="189"/>
      <c r="T21" s="189"/>
      <c r="U21" s="189">
        <v>0</v>
      </c>
      <c r="V21" s="189"/>
      <c r="W21" s="189"/>
      <c r="X21" s="189">
        <v>0</v>
      </c>
      <c r="Y21" s="189"/>
      <c r="Z21" s="189"/>
      <c r="AA21" s="179">
        <f>+R21+O21+U21+X21</f>
        <v>4.4999999999999998E-2</v>
      </c>
      <c r="AB21" s="173">
        <f>+AA21/K21</f>
        <v>0.44999999999999996</v>
      </c>
      <c r="AC21" s="173">
        <f>+(J21+AA21)/I21</f>
        <v>5.5E-2</v>
      </c>
      <c r="AD21" s="188" t="s">
        <v>60</v>
      </c>
      <c r="AE21" s="175" t="s">
        <v>44</v>
      </c>
      <c r="AF21" s="188" t="s">
        <v>54</v>
      </c>
    </row>
    <row r="22" spans="1:32" ht="124.5" customHeight="1" x14ac:dyDescent="0.25">
      <c r="A22" s="165"/>
      <c r="B22" s="180"/>
      <c r="C22" s="165"/>
      <c r="D22" s="165"/>
      <c r="E22" s="165"/>
      <c r="F22" s="166"/>
      <c r="G22" s="165"/>
      <c r="H22" s="165"/>
      <c r="I22" s="181"/>
      <c r="J22" s="182"/>
      <c r="K22" s="183"/>
      <c r="L22" s="184"/>
      <c r="M22" s="183"/>
      <c r="N22" s="183"/>
      <c r="O22" s="189"/>
      <c r="P22" s="189"/>
      <c r="Q22" s="189"/>
      <c r="R22" s="189"/>
      <c r="S22" s="189"/>
      <c r="T22" s="189"/>
      <c r="U22" s="189"/>
      <c r="V22" s="189"/>
      <c r="W22" s="189"/>
      <c r="X22" s="189"/>
      <c r="Y22" s="189"/>
      <c r="Z22" s="189"/>
      <c r="AA22" s="179"/>
      <c r="AB22" s="173"/>
      <c r="AC22" s="173"/>
      <c r="AD22" s="188"/>
      <c r="AE22" s="175"/>
      <c r="AF22" s="188"/>
    </row>
  </sheetData>
  <mergeCells count="150">
    <mergeCell ref="AD21:AD22"/>
    <mergeCell ref="AE21:AE22"/>
    <mergeCell ref="AF21:AF22"/>
    <mergeCell ref="AD19:AD20"/>
    <mergeCell ref="AE19:AE20"/>
    <mergeCell ref="AF19:AF20"/>
    <mergeCell ref="A21:A22"/>
    <mergeCell ref="B21:B22"/>
    <mergeCell ref="C21:C22"/>
    <mergeCell ref="D21:D22"/>
    <mergeCell ref="E21:E22"/>
    <mergeCell ref="F21:F22"/>
    <mergeCell ref="G21:G22"/>
    <mergeCell ref="H21:H22"/>
    <mergeCell ref="I21:I22"/>
    <mergeCell ref="J21:J22"/>
    <mergeCell ref="K21:K22"/>
    <mergeCell ref="L21:L22"/>
    <mergeCell ref="M21:M22"/>
    <mergeCell ref="N21:N22"/>
    <mergeCell ref="O21:Q22"/>
    <mergeCell ref="R21:T22"/>
    <mergeCell ref="U21:W22"/>
    <mergeCell ref="X21:Z22"/>
    <mergeCell ref="AA21:AA22"/>
    <mergeCell ref="AB21:AB22"/>
    <mergeCell ref="AC21:AC22"/>
    <mergeCell ref="AD17:AD18"/>
    <mergeCell ref="AE17:AE18"/>
    <mergeCell ref="AF17:AF18"/>
    <mergeCell ref="A19:A20"/>
    <mergeCell ref="B19:B20"/>
    <mergeCell ref="C19:C20"/>
    <mergeCell ref="D19:D20"/>
    <mergeCell ref="E19:E20"/>
    <mergeCell ref="F19:F20"/>
    <mergeCell ref="G19:G20"/>
    <mergeCell ref="H19:H20"/>
    <mergeCell ref="I19:I20"/>
    <mergeCell ref="J19:J20"/>
    <mergeCell ref="K19:K20"/>
    <mergeCell ref="L19:L20"/>
    <mergeCell ref="M19:M20"/>
    <mergeCell ref="N19:N20"/>
    <mergeCell ref="O19:Q20"/>
    <mergeCell ref="R19:T20"/>
    <mergeCell ref="U19:W20"/>
    <mergeCell ref="X19:Z20"/>
    <mergeCell ref="AA19:AA20"/>
    <mergeCell ref="AB19:AB20"/>
    <mergeCell ref="AC19:AC20"/>
    <mergeCell ref="AD15:AD16"/>
    <mergeCell ref="AE15:AE16"/>
    <mergeCell ref="AF15:AF16"/>
    <mergeCell ref="A17:A18"/>
    <mergeCell ref="B17:B18"/>
    <mergeCell ref="C17:C18"/>
    <mergeCell ref="D17:D18"/>
    <mergeCell ref="E17:E18"/>
    <mergeCell ref="F17:F18"/>
    <mergeCell ref="G17:G18"/>
    <mergeCell ref="H17:H18"/>
    <mergeCell ref="I17:I18"/>
    <mergeCell ref="J17:J18"/>
    <mergeCell ref="K17:K18"/>
    <mergeCell ref="L17:L18"/>
    <mergeCell ref="M17:M18"/>
    <mergeCell ref="N17:N18"/>
    <mergeCell ref="O17:Q18"/>
    <mergeCell ref="R17:T18"/>
    <mergeCell ref="U17:W18"/>
    <mergeCell ref="X17:Z18"/>
    <mergeCell ref="AA17:AA18"/>
    <mergeCell ref="AB17:AB18"/>
    <mergeCell ref="AC17:AC18"/>
    <mergeCell ref="U15:U16"/>
    <mergeCell ref="V15:V16"/>
    <mergeCell ref="W15:W16"/>
    <mergeCell ref="X15:X16"/>
    <mergeCell ref="Y15:Y16"/>
    <mergeCell ref="Z15:Z16"/>
    <mergeCell ref="AA15:AA16"/>
    <mergeCell ref="AB15:AB16"/>
    <mergeCell ref="AC15:AC16"/>
    <mergeCell ref="AC13:AC14"/>
    <mergeCell ref="AD13:AD14"/>
    <mergeCell ref="AE13:AE14"/>
    <mergeCell ref="AF13:AF14"/>
    <mergeCell ref="A15:A16"/>
    <mergeCell ref="B15:B16"/>
    <mergeCell ref="C15:C16"/>
    <mergeCell ref="D15:D16"/>
    <mergeCell ref="E15:E16"/>
    <mergeCell ref="F15:F16"/>
    <mergeCell ref="G15:G16"/>
    <mergeCell ref="H15:H16"/>
    <mergeCell ref="I15:I16"/>
    <mergeCell ref="J15:J16"/>
    <mergeCell ref="K15:K16"/>
    <mergeCell ref="L15:L16"/>
    <mergeCell ref="M15:M16"/>
    <mergeCell ref="N15:N16"/>
    <mergeCell ref="O15:O16"/>
    <mergeCell ref="P15:P16"/>
    <mergeCell ref="Q15:Q16"/>
    <mergeCell ref="R15:R16"/>
    <mergeCell ref="S15:S16"/>
    <mergeCell ref="T15:T16"/>
    <mergeCell ref="T13:T14"/>
    <mergeCell ref="U13:U14"/>
    <mergeCell ref="V13:V14"/>
    <mergeCell ref="W13:W14"/>
    <mergeCell ref="X13:X14"/>
    <mergeCell ref="Y13:Y14"/>
    <mergeCell ref="Z13:Z14"/>
    <mergeCell ref="AA13:AA14"/>
    <mergeCell ref="AB13:AB14"/>
    <mergeCell ref="C9:G9"/>
    <mergeCell ref="A11:H11"/>
    <mergeCell ref="I11:N11"/>
    <mergeCell ref="O11:AC11"/>
    <mergeCell ref="AD11:AF11"/>
    <mergeCell ref="A13:A14"/>
    <mergeCell ref="B13:B14"/>
    <mergeCell ref="C13:C14"/>
    <mergeCell ref="D13:D14"/>
    <mergeCell ref="E13:E14"/>
    <mergeCell ref="F13:F14"/>
    <mergeCell ref="G13:G14"/>
    <mergeCell ref="H13:H14"/>
    <mergeCell ref="I13:I14"/>
    <mergeCell ref="J13:J14"/>
    <mergeCell ref="K13:K14"/>
    <mergeCell ref="L13:L14"/>
    <mergeCell ref="M13:M14"/>
    <mergeCell ref="N13:N14"/>
    <mergeCell ref="O13:O14"/>
    <mergeCell ref="P13:P14"/>
    <mergeCell ref="Q13:Q14"/>
    <mergeCell ref="R13:R14"/>
    <mergeCell ref="S13:S14"/>
    <mergeCell ref="A2:B5"/>
    <mergeCell ref="C2:AE2"/>
    <mergeCell ref="AF2:AF5"/>
    <mergeCell ref="C3:AE3"/>
    <mergeCell ref="C4:AE4"/>
    <mergeCell ref="C5:Q5"/>
    <mergeCell ref="R5:AE5"/>
    <mergeCell ref="C7:G7"/>
    <mergeCell ref="C8:G8"/>
  </mergeCells>
  <printOptions horizontalCentered="1"/>
  <pageMargins left="0.23611111111111099" right="0.23611111111111099" top="0.74791666666666701" bottom="0.74861111111111101" header="0.51180555555555496" footer="0.31527777777777799"/>
  <pageSetup scale="30" firstPageNumber="0" orientation="landscape" horizontalDpi="300" verticalDpi="300"/>
  <headerFooter>
    <oddFooter>&amp;L&amp;"Arial,Normal"&amp;7PE01-PR01-F01&amp;C&amp;"Arial,Normal"&amp;7Versión Impresa no controlada, verificar su vigencia en el listado Maestro de Documentos&amp;R&amp;"Arial,Normal"Pag &amp;P de  &amp;N</oddFooter>
  </headerFooter>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E46C0A"/>
  </sheetPr>
  <dimension ref="A1:AMJ68"/>
  <sheetViews>
    <sheetView topLeftCell="A37" zoomScale="65" zoomScaleNormal="65" workbookViewId="0">
      <selection activeCell="C51" sqref="C51"/>
    </sheetView>
  </sheetViews>
  <sheetFormatPr baseColWidth="10" defaultColWidth="11.42578125" defaultRowHeight="15" x14ac:dyDescent="0.25"/>
  <cols>
    <col min="1" max="1" width="1" style="25" customWidth="1"/>
    <col min="2" max="2" width="25.42578125" style="26" customWidth="1"/>
    <col min="3" max="3" width="14.42578125" style="25" customWidth="1"/>
    <col min="4" max="4" width="20.140625" style="25" customWidth="1"/>
    <col min="5" max="5" width="16.42578125" style="25" customWidth="1"/>
    <col min="6" max="6" width="25" style="25" customWidth="1"/>
    <col min="7" max="7" width="22" style="27" customWidth="1"/>
    <col min="8" max="8" width="20.42578125" style="25" customWidth="1"/>
    <col min="9" max="11" width="22.42578125" style="25" customWidth="1"/>
    <col min="12" max="24" width="11.42578125" style="28"/>
    <col min="25" max="1024" width="11.42578125" style="25"/>
  </cols>
  <sheetData>
    <row r="1" spans="2:14" ht="6" customHeight="1" x14ac:dyDescent="0.25"/>
    <row r="2" spans="2:14" ht="25.5" customHeight="1" x14ac:dyDescent="0.25">
      <c r="B2" s="190"/>
      <c r="C2" s="191" t="s">
        <v>0</v>
      </c>
      <c r="D2" s="191"/>
      <c r="E2" s="191"/>
      <c r="F2" s="191"/>
      <c r="G2" s="191"/>
      <c r="H2" s="191"/>
      <c r="I2" s="192"/>
      <c r="J2" s="29"/>
      <c r="K2" s="29"/>
      <c r="M2" s="30" t="s">
        <v>61</v>
      </c>
    </row>
    <row r="3" spans="2:14" ht="25.5" customHeight="1" x14ac:dyDescent="0.25">
      <c r="B3" s="190"/>
      <c r="C3" s="193" t="s">
        <v>1</v>
      </c>
      <c r="D3" s="193"/>
      <c r="E3" s="193"/>
      <c r="F3" s="193"/>
      <c r="G3" s="193"/>
      <c r="H3" s="193"/>
      <c r="I3" s="192"/>
      <c r="J3" s="29"/>
      <c r="K3" s="29"/>
      <c r="M3" s="30" t="s">
        <v>62</v>
      </c>
    </row>
    <row r="4" spans="2:14" ht="25.5" customHeight="1" x14ac:dyDescent="0.25">
      <c r="B4" s="190"/>
      <c r="C4" s="193" t="s">
        <v>63</v>
      </c>
      <c r="D4" s="193"/>
      <c r="E4" s="193"/>
      <c r="F4" s="193"/>
      <c r="G4" s="193"/>
      <c r="H4" s="193"/>
      <c r="I4" s="192"/>
      <c r="J4" s="29"/>
      <c r="K4" s="29"/>
      <c r="M4" s="30" t="s">
        <v>64</v>
      </c>
    </row>
    <row r="5" spans="2:14" ht="25.5" customHeight="1" x14ac:dyDescent="0.25">
      <c r="B5" s="190"/>
      <c r="C5" s="193" t="s">
        <v>65</v>
      </c>
      <c r="D5" s="193"/>
      <c r="E5" s="193"/>
      <c r="F5" s="193"/>
      <c r="G5" s="194" t="s">
        <v>66</v>
      </c>
      <c r="H5" s="194"/>
      <c r="I5" s="192"/>
      <c r="J5" s="29"/>
      <c r="K5" s="29"/>
      <c r="M5" s="30" t="s">
        <v>67</v>
      </c>
    </row>
    <row r="6" spans="2:14" ht="23.25" customHeight="1" x14ac:dyDescent="0.25">
      <c r="B6" s="195" t="s">
        <v>68</v>
      </c>
      <c r="C6" s="195"/>
      <c r="D6" s="195"/>
      <c r="E6" s="195"/>
      <c r="F6" s="195"/>
      <c r="G6" s="195"/>
      <c r="H6" s="195"/>
      <c r="I6" s="195"/>
      <c r="J6" s="31"/>
      <c r="K6" s="31"/>
    </row>
    <row r="7" spans="2:14" ht="24" customHeight="1" x14ac:dyDescent="0.25">
      <c r="B7" s="196" t="s">
        <v>69</v>
      </c>
      <c r="C7" s="196"/>
      <c r="D7" s="196"/>
      <c r="E7" s="196"/>
      <c r="F7" s="196"/>
      <c r="G7" s="196"/>
      <c r="H7" s="196"/>
      <c r="I7" s="196"/>
      <c r="J7" s="32"/>
      <c r="K7" s="32"/>
    </row>
    <row r="8" spans="2:14" ht="24" customHeight="1" x14ac:dyDescent="0.25">
      <c r="B8" s="197" t="s">
        <v>70</v>
      </c>
      <c r="C8" s="197"/>
      <c r="D8" s="197"/>
      <c r="E8" s="197"/>
      <c r="F8" s="197"/>
      <c r="G8" s="197"/>
      <c r="H8" s="197"/>
      <c r="I8" s="197"/>
      <c r="J8" s="33"/>
      <c r="K8" s="33"/>
      <c r="N8" s="34" t="s">
        <v>71</v>
      </c>
    </row>
    <row r="9" spans="2:14" ht="30.75" customHeight="1" x14ac:dyDescent="0.25">
      <c r="B9" s="35" t="s">
        <v>72</v>
      </c>
      <c r="C9" s="36">
        <v>231</v>
      </c>
      <c r="D9" s="198" t="s">
        <v>73</v>
      </c>
      <c r="E9" s="198"/>
      <c r="F9" s="199" t="s">
        <v>74</v>
      </c>
      <c r="G9" s="199"/>
      <c r="H9" s="199"/>
      <c r="I9" s="199"/>
      <c r="J9" s="37"/>
      <c r="K9" s="37"/>
      <c r="M9" s="30" t="s">
        <v>75</v>
      </c>
      <c r="N9" s="34" t="s">
        <v>76</v>
      </c>
    </row>
    <row r="10" spans="2:14" ht="30.75" customHeight="1" x14ac:dyDescent="0.25">
      <c r="B10" s="38" t="s">
        <v>77</v>
      </c>
      <c r="C10" s="39" t="s">
        <v>78</v>
      </c>
      <c r="D10" s="200" t="s">
        <v>79</v>
      </c>
      <c r="E10" s="200"/>
      <c r="F10" s="201" t="s">
        <v>80</v>
      </c>
      <c r="G10" s="201"/>
      <c r="H10" s="41" t="s">
        <v>81</v>
      </c>
      <c r="I10" s="42" t="s">
        <v>78</v>
      </c>
      <c r="J10" s="43"/>
      <c r="K10" s="43"/>
      <c r="M10" s="30" t="s">
        <v>82</v>
      </c>
      <c r="N10" s="34" t="s">
        <v>83</v>
      </c>
    </row>
    <row r="11" spans="2:14" ht="30.75" customHeight="1" x14ac:dyDescent="0.25">
      <c r="B11" s="38" t="s">
        <v>84</v>
      </c>
      <c r="C11" s="202" t="s">
        <v>85</v>
      </c>
      <c r="D11" s="202"/>
      <c r="E11" s="202"/>
      <c r="F11" s="202"/>
      <c r="G11" s="41" t="s">
        <v>86</v>
      </c>
      <c r="H11" s="203">
        <v>1032</v>
      </c>
      <c r="I11" s="203"/>
      <c r="J11" s="44"/>
      <c r="K11" s="44"/>
      <c r="M11" s="30" t="s">
        <v>87</v>
      </c>
      <c r="N11" s="34" t="s">
        <v>42</v>
      </c>
    </row>
    <row r="12" spans="2:14" ht="30.75" customHeight="1" x14ac:dyDescent="0.25">
      <c r="B12" s="38" t="s">
        <v>88</v>
      </c>
      <c r="C12" s="204" t="s">
        <v>82</v>
      </c>
      <c r="D12" s="204"/>
      <c r="E12" s="204"/>
      <c r="F12" s="204"/>
      <c r="G12" s="41" t="s">
        <v>89</v>
      </c>
      <c r="H12" s="205" t="s">
        <v>90</v>
      </c>
      <c r="I12" s="205"/>
      <c r="J12" s="45"/>
      <c r="K12" s="45"/>
      <c r="M12" s="46" t="s">
        <v>91</v>
      </c>
    </row>
    <row r="13" spans="2:14" ht="30.75" customHeight="1" x14ac:dyDescent="0.25">
      <c r="B13" s="38" t="s">
        <v>92</v>
      </c>
      <c r="C13" s="206" t="s">
        <v>93</v>
      </c>
      <c r="D13" s="206"/>
      <c r="E13" s="206"/>
      <c r="F13" s="206"/>
      <c r="G13" s="206"/>
      <c r="H13" s="206"/>
      <c r="I13" s="206"/>
      <c r="J13" s="47"/>
      <c r="K13" s="47"/>
      <c r="M13" s="46"/>
    </row>
    <row r="14" spans="2:14" ht="30.75" customHeight="1" x14ac:dyDescent="0.25">
      <c r="B14" s="38" t="s">
        <v>94</v>
      </c>
      <c r="C14" s="207" t="s">
        <v>95</v>
      </c>
      <c r="D14" s="207"/>
      <c r="E14" s="207"/>
      <c r="F14" s="207"/>
      <c r="G14" s="207"/>
      <c r="H14" s="207"/>
      <c r="I14" s="207"/>
      <c r="J14" s="43"/>
      <c r="K14" s="43"/>
      <c r="M14" s="46"/>
      <c r="N14" s="34" t="s">
        <v>96</v>
      </c>
    </row>
    <row r="15" spans="2:14" ht="30.75" customHeight="1" x14ac:dyDescent="0.25">
      <c r="B15" s="38" t="s">
        <v>97</v>
      </c>
      <c r="C15" s="208" t="s">
        <v>98</v>
      </c>
      <c r="D15" s="208"/>
      <c r="E15" s="208"/>
      <c r="F15" s="208"/>
      <c r="G15" s="41" t="s">
        <v>99</v>
      </c>
      <c r="H15" s="207" t="s">
        <v>100</v>
      </c>
      <c r="I15" s="207"/>
      <c r="J15" s="43"/>
      <c r="K15" s="43"/>
      <c r="M15" s="46" t="s">
        <v>101</v>
      </c>
      <c r="N15" s="34" t="s">
        <v>78</v>
      </c>
    </row>
    <row r="16" spans="2:14" ht="30.75" customHeight="1" x14ac:dyDescent="0.25">
      <c r="B16" s="38" t="s">
        <v>102</v>
      </c>
      <c r="C16" s="209" t="s">
        <v>103</v>
      </c>
      <c r="D16" s="209"/>
      <c r="E16" s="209"/>
      <c r="F16" s="209"/>
      <c r="G16" s="41" t="s">
        <v>104</v>
      </c>
      <c r="H16" s="207" t="s">
        <v>42</v>
      </c>
      <c r="I16" s="207"/>
      <c r="J16" s="43"/>
      <c r="K16" s="43"/>
      <c r="M16" s="46" t="s">
        <v>105</v>
      </c>
    </row>
    <row r="17" spans="2:14" ht="36" customHeight="1" x14ac:dyDescent="0.25">
      <c r="B17" s="38" t="s">
        <v>106</v>
      </c>
      <c r="C17" s="206" t="s">
        <v>107</v>
      </c>
      <c r="D17" s="206"/>
      <c r="E17" s="206"/>
      <c r="F17" s="206"/>
      <c r="G17" s="206"/>
      <c r="H17" s="206"/>
      <c r="I17" s="206"/>
      <c r="J17" s="47"/>
      <c r="K17" s="47"/>
      <c r="M17" s="46" t="s">
        <v>108</v>
      </c>
      <c r="N17" s="34" t="s">
        <v>109</v>
      </c>
    </row>
    <row r="18" spans="2:14" ht="30.75" customHeight="1" x14ac:dyDescent="0.25">
      <c r="B18" s="38" t="s">
        <v>110</v>
      </c>
      <c r="C18" s="199" t="s">
        <v>111</v>
      </c>
      <c r="D18" s="199"/>
      <c r="E18" s="199"/>
      <c r="F18" s="199"/>
      <c r="G18" s="199"/>
      <c r="H18" s="199"/>
      <c r="I18" s="199"/>
      <c r="J18" s="48"/>
      <c r="K18" s="48"/>
      <c r="M18" s="46" t="s">
        <v>112</v>
      </c>
      <c r="N18" s="34" t="s">
        <v>113</v>
      </c>
    </row>
    <row r="19" spans="2:14" ht="30.75" customHeight="1" x14ac:dyDescent="0.25">
      <c r="B19" s="38" t="s">
        <v>114</v>
      </c>
      <c r="C19" s="199" t="s">
        <v>115</v>
      </c>
      <c r="D19" s="199"/>
      <c r="E19" s="199"/>
      <c r="F19" s="199"/>
      <c r="G19" s="199"/>
      <c r="H19" s="199"/>
      <c r="I19" s="199"/>
      <c r="J19" s="49"/>
      <c r="K19" s="49"/>
      <c r="M19" s="46"/>
      <c r="N19" s="34" t="s">
        <v>116</v>
      </c>
    </row>
    <row r="20" spans="2:14" ht="30.75" customHeight="1" x14ac:dyDescent="0.25">
      <c r="B20" s="38" t="s">
        <v>117</v>
      </c>
      <c r="C20" s="210" t="s">
        <v>52</v>
      </c>
      <c r="D20" s="210"/>
      <c r="E20" s="210"/>
      <c r="F20" s="210"/>
      <c r="G20" s="210"/>
      <c r="H20" s="210"/>
      <c r="I20" s="210"/>
      <c r="J20" s="50"/>
      <c r="K20" s="50"/>
      <c r="M20" s="46" t="s">
        <v>100</v>
      </c>
      <c r="N20" s="34" t="s">
        <v>118</v>
      </c>
    </row>
    <row r="21" spans="2:14" ht="27.75" customHeight="1" x14ac:dyDescent="0.25">
      <c r="B21" s="211" t="s">
        <v>119</v>
      </c>
      <c r="C21" s="212" t="s">
        <v>120</v>
      </c>
      <c r="D21" s="212"/>
      <c r="E21" s="212"/>
      <c r="F21" s="213" t="s">
        <v>121</v>
      </c>
      <c r="G21" s="213"/>
      <c r="H21" s="213"/>
      <c r="I21" s="213"/>
      <c r="J21" s="51"/>
      <c r="K21" s="51"/>
      <c r="M21" s="46" t="s">
        <v>122</v>
      </c>
      <c r="N21" s="34" t="s">
        <v>123</v>
      </c>
    </row>
    <row r="22" spans="2:14" ht="27" customHeight="1" x14ac:dyDescent="0.25">
      <c r="B22" s="211"/>
      <c r="C22" s="208" t="s">
        <v>124</v>
      </c>
      <c r="D22" s="208"/>
      <c r="E22" s="208"/>
      <c r="F22" s="199" t="s">
        <v>125</v>
      </c>
      <c r="G22" s="199"/>
      <c r="H22" s="199"/>
      <c r="I22" s="199"/>
      <c r="J22" s="49"/>
      <c r="K22" s="49"/>
      <c r="M22" s="46" t="s">
        <v>126</v>
      </c>
      <c r="N22" s="34" t="s">
        <v>127</v>
      </c>
    </row>
    <row r="23" spans="2:14" ht="39.75" customHeight="1" x14ac:dyDescent="0.25">
      <c r="B23" s="38" t="s">
        <v>128</v>
      </c>
      <c r="C23" s="214" t="s">
        <v>52</v>
      </c>
      <c r="D23" s="214"/>
      <c r="E23" s="214"/>
      <c r="F23" s="207" t="s">
        <v>52</v>
      </c>
      <c r="G23" s="207"/>
      <c r="H23" s="207"/>
      <c r="I23" s="207"/>
      <c r="J23" s="43"/>
      <c r="K23" s="43"/>
      <c r="M23" s="46"/>
      <c r="N23" s="34" t="s">
        <v>93</v>
      </c>
    </row>
    <row r="24" spans="2:14" ht="44.25" customHeight="1" x14ac:dyDescent="0.25">
      <c r="B24" s="38" t="s">
        <v>129</v>
      </c>
      <c r="C24" s="215" t="s">
        <v>130</v>
      </c>
      <c r="D24" s="215"/>
      <c r="E24" s="215"/>
      <c r="F24" s="199" t="s">
        <v>131</v>
      </c>
      <c r="G24" s="199"/>
      <c r="H24" s="199"/>
      <c r="I24" s="199"/>
      <c r="J24" s="48"/>
      <c r="K24" s="48"/>
      <c r="M24" s="52"/>
      <c r="N24" s="34" t="s">
        <v>132</v>
      </c>
    </row>
    <row r="25" spans="2:14" ht="29.25" customHeight="1" x14ac:dyDescent="0.25">
      <c r="B25" s="38" t="s">
        <v>133</v>
      </c>
      <c r="C25" s="216" t="s">
        <v>103</v>
      </c>
      <c r="D25" s="216"/>
      <c r="E25" s="216"/>
      <c r="F25" s="41" t="s">
        <v>134</v>
      </c>
      <c r="G25" s="217">
        <v>0.3</v>
      </c>
      <c r="H25" s="217"/>
      <c r="I25" s="217"/>
      <c r="J25" s="53"/>
      <c r="K25" s="53"/>
      <c r="M25" s="52"/>
    </row>
    <row r="26" spans="2:14" ht="27" customHeight="1" x14ac:dyDescent="0.25">
      <c r="B26" s="38" t="s">
        <v>135</v>
      </c>
      <c r="C26" s="208" t="s">
        <v>136</v>
      </c>
      <c r="D26" s="208"/>
      <c r="E26" s="208"/>
      <c r="F26" s="41" t="s">
        <v>137</v>
      </c>
      <c r="G26" s="218">
        <v>0.3</v>
      </c>
      <c r="H26" s="218"/>
      <c r="I26" s="218"/>
      <c r="J26" s="54"/>
      <c r="K26" s="54"/>
      <c r="M26" s="52"/>
    </row>
    <row r="27" spans="2:14" ht="47.25" customHeight="1" x14ac:dyDescent="0.25">
      <c r="B27" s="55" t="s">
        <v>138</v>
      </c>
      <c r="C27" s="219" t="s">
        <v>108</v>
      </c>
      <c r="D27" s="219"/>
      <c r="E27" s="219"/>
      <c r="F27" s="56" t="s">
        <v>139</v>
      </c>
      <c r="G27" s="218" t="s">
        <v>140</v>
      </c>
      <c r="H27" s="218"/>
      <c r="I27" s="218"/>
      <c r="J27" s="51"/>
      <c r="K27" s="51"/>
      <c r="M27" s="52"/>
    </row>
    <row r="28" spans="2:14" ht="30" customHeight="1" x14ac:dyDescent="0.25">
      <c r="B28" s="220" t="s">
        <v>141</v>
      </c>
      <c r="C28" s="220"/>
      <c r="D28" s="220"/>
      <c r="E28" s="220"/>
      <c r="F28" s="220"/>
      <c r="G28" s="220"/>
      <c r="H28" s="220"/>
      <c r="I28" s="220"/>
      <c r="J28" s="33"/>
      <c r="K28" s="33"/>
      <c r="M28" s="52"/>
    </row>
    <row r="29" spans="2:14" ht="56.25" customHeight="1" x14ac:dyDescent="0.25">
      <c r="B29" s="57" t="s">
        <v>142</v>
      </c>
      <c r="C29" s="40" t="s">
        <v>143</v>
      </c>
      <c r="D29" s="40" t="s">
        <v>144</v>
      </c>
      <c r="E29" s="40" t="s">
        <v>145</v>
      </c>
      <c r="F29" s="40" t="s">
        <v>146</v>
      </c>
      <c r="G29" s="58" t="s">
        <v>147</v>
      </c>
      <c r="H29" s="58" t="s">
        <v>148</v>
      </c>
      <c r="I29" s="59" t="s">
        <v>149</v>
      </c>
      <c r="J29" s="60" t="s">
        <v>150</v>
      </c>
      <c r="K29" s="49"/>
      <c r="M29" s="52"/>
    </row>
    <row r="30" spans="2:14" ht="19.5" customHeight="1" x14ac:dyDescent="0.25">
      <c r="B30" s="61" t="s">
        <v>151</v>
      </c>
      <c r="C30" s="62">
        <v>0</v>
      </c>
      <c r="D30" s="63">
        <f>+C30</f>
        <v>0</v>
      </c>
      <c r="E30" s="62">
        <v>0</v>
      </c>
      <c r="F30" s="64">
        <f>+E30</f>
        <v>0</v>
      </c>
      <c r="G30" s="65" t="e">
        <f t="shared" ref="G30:G41" si="0">+C30/E30</f>
        <v>#DIV/0!</v>
      </c>
      <c r="H30" s="66" t="e">
        <f t="shared" ref="H30:H41" si="1">+D30/F30</f>
        <v>#DIV/0!</v>
      </c>
      <c r="I30" s="67">
        <f t="shared" ref="I30:I41" si="2">+D30/$G$26</f>
        <v>0</v>
      </c>
      <c r="J30" s="68">
        <v>0.99</v>
      </c>
      <c r="K30" s="69"/>
      <c r="M30" s="52"/>
    </row>
    <row r="31" spans="2:14" ht="19.5" customHeight="1" x14ac:dyDescent="0.25">
      <c r="B31" s="61" t="s">
        <v>152</v>
      </c>
      <c r="C31" s="62">
        <v>0</v>
      </c>
      <c r="D31" s="63">
        <f t="shared" ref="D31:D41" si="3">+D30+C31</f>
        <v>0</v>
      </c>
      <c r="E31" s="62">
        <v>0</v>
      </c>
      <c r="F31" s="64">
        <f t="shared" ref="F31:F41" si="4">+F30+E31</f>
        <v>0</v>
      </c>
      <c r="G31" s="65" t="e">
        <f t="shared" si="0"/>
        <v>#DIV/0!</v>
      </c>
      <c r="H31" s="66" t="e">
        <f t="shared" si="1"/>
        <v>#DIV/0!</v>
      </c>
      <c r="I31" s="67">
        <f t="shared" si="2"/>
        <v>0</v>
      </c>
      <c r="J31" s="68">
        <v>0.99</v>
      </c>
      <c r="K31" s="69"/>
      <c r="M31" s="52"/>
    </row>
    <row r="32" spans="2:14" ht="19.5" customHeight="1" x14ac:dyDescent="0.25">
      <c r="B32" s="61" t="s">
        <v>153</v>
      </c>
      <c r="C32" s="62">
        <v>0</v>
      </c>
      <c r="D32" s="63">
        <f t="shared" si="3"/>
        <v>0</v>
      </c>
      <c r="E32" s="62">
        <v>0.19</v>
      </c>
      <c r="F32" s="64">
        <f t="shared" si="4"/>
        <v>0.19</v>
      </c>
      <c r="G32" s="65">
        <f t="shared" si="0"/>
        <v>0</v>
      </c>
      <c r="H32" s="66">
        <f t="shared" si="1"/>
        <v>0</v>
      </c>
      <c r="I32" s="67">
        <f t="shared" si="2"/>
        <v>0</v>
      </c>
      <c r="J32" s="68">
        <v>0.99</v>
      </c>
      <c r="K32" s="69"/>
      <c r="M32" s="52"/>
    </row>
    <row r="33" spans="2:11" ht="19.5" customHeight="1" x14ac:dyDescent="0.25">
      <c r="B33" s="61" t="s">
        <v>154</v>
      </c>
      <c r="C33" s="62">
        <v>0</v>
      </c>
      <c r="D33" s="63">
        <f t="shared" si="3"/>
        <v>0</v>
      </c>
      <c r="E33" s="62">
        <v>0</v>
      </c>
      <c r="F33" s="64">
        <f t="shared" si="4"/>
        <v>0.19</v>
      </c>
      <c r="G33" s="65" t="e">
        <f t="shared" si="0"/>
        <v>#DIV/0!</v>
      </c>
      <c r="H33" s="66">
        <f t="shared" si="1"/>
        <v>0</v>
      </c>
      <c r="I33" s="67">
        <f t="shared" si="2"/>
        <v>0</v>
      </c>
      <c r="J33" s="68">
        <v>0.99</v>
      </c>
      <c r="K33" s="69"/>
    </row>
    <row r="34" spans="2:11" ht="19.5" customHeight="1" x14ac:dyDescent="0.25">
      <c r="B34" s="61" t="s">
        <v>155</v>
      </c>
      <c r="C34" s="62">
        <v>0</v>
      </c>
      <c r="D34" s="63">
        <f t="shared" si="3"/>
        <v>0</v>
      </c>
      <c r="E34" s="62">
        <v>0</v>
      </c>
      <c r="F34" s="64">
        <f t="shared" si="4"/>
        <v>0.19</v>
      </c>
      <c r="G34" s="65" t="e">
        <f t="shared" si="0"/>
        <v>#DIV/0!</v>
      </c>
      <c r="H34" s="66">
        <f t="shared" si="1"/>
        <v>0</v>
      </c>
      <c r="I34" s="67">
        <f t="shared" si="2"/>
        <v>0</v>
      </c>
      <c r="J34" s="68">
        <v>0.99</v>
      </c>
      <c r="K34" s="69"/>
    </row>
    <row r="35" spans="2:11" ht="19.5" customHeight="1" x14ac:dyDescent="0.25">
      <c r="B35" s="61" t="s">
        <v>156</v>
      </c>
      <c r="C35" s="62">
        <v>0</v>
      </c>
      <c r="D35" s="63">
        <f t="shared" si="3"/>
        <v>0</v>
      </c>
      <c r="E35" s="62">
        <v>0</v>
      </c>
      <c r="F35" s="64">
        <f t="shared" si="4"/>
        <v>0.19</v>
      </c>
      <c r="G35" s="65" t="e">
        <f t="shared" si="0"/>
        <v>#DIV/0!</v>
      </c>
      <c r="H35" s="66">
        <f t="shared" si="1"/>
        <v>0</v>
      </c>
      <c r="I35" s="67">
        <f t="shared" si="2"/>
        <v>0</v>
      </c>
      <c r="J35" s="68">
        <v>0.99</v>
      </c>
      <c r="K35" s="69"/>
    </row>
    <row r="36" spans="2:11" ht="19.5" customHeight="1" x14ac:dyDescent="0.25">
      <c r="B36" s="61" t="s">
        <v>157</v>
      </c>
      <c r="C36" s="62">
        <v>0</v>
      </c>
      <c r="D36" s="63">
        <f t="shared" si="3"/>
        <v>0</v>
      </c>
      <c r="E36" s="62">
        <v>0</v>
      </c>
      <c r="F36" s="64">
        <f t="shared" si="4"/>
        <v>0.19</v>
      </c>
      <c r="G36" s="65" t="e">
        <f t="shared" si="0"/>
        <v>#DIV/0!</v>
      </c>
      <c r="H36" s="66">
        <f t="shared" si="1"/>
        <v>0</v>
      </c>
      <c r="I36" s="67">
        <f t="shared" si="2"/>
        <v>0</v>
      </c>
      <c r="J36" s="68">
        <v>0.99</v>
      </c>
      <c r="K36" s="69"/>
    </row>
    <row r="37" spans="2:11" ht="19.5" customHeight="1" x14ac:dyDescent="0.25">
      <c r="B37" s="61" t="s">
        <v>158</v>
      </c>
      <c r="C37" s="62">
        <v>0</v>
      </c>
      <c r="D37" s="63">
        <f t="shared" si="3"/>
        <v>0</v>
      </c>
      <c r="E37" s="62">
        <v>0</v>
      </c>
      <c r="F37" s="64">
        <f t="shared" si="4"/>
        <v>0.19</v>
      </c>
      <c r="G37" s="65" t="e">
        <f t="shared" si="0"/>
        <v>#DIV/0!</v>
      </c>
      <c r="H37" s="66">
        <f t="shared" si="1"/>
        <v>0</v>
      </c>
      <c r="I37" s="67">
        <f t="shared" si="2"/>
        <v>0</v>
      </c>
      <c r="J37" s="68">
        <v>0.99</v>
      </c>
      <c r="K37" s="69"/>
    </row>
    <row r="38" spans="2:11" ht="19.5" customHeight="1" x14ac:dyDescent="0.25">
      <c r="B38" s="61" t="s">
        <v>159</v>
      </c>
      <c r="C38" s="62">
        <v>0</v>
      </c>
      <c r="D38" s="63">
        <f t="shared" si="3"/>
        <v>0</v>
      </c>
      <c r="E38" s="62">
        <v>0.02</v>
      </c>
      <c r="F38" s="64">
        <f t="shared" si="4"/>
        <v>0.21</v>
      </c>
      <c r="G38" s="65">
        <f t="shared" si="0"/>
        <v>0</v>
      </c>
      <c r="H38" s="66">
        <f t="shared" si="1"/>
        <v>0</v>
      </c>
      <c r="I38" s="67">
        <f t="shared" si="2"/>
        <v>0</v>
      </c>
      <c r="J38" s="68">
        <v>0.99</v>
      </c>
      <c r="K38" s="69"/>
    </row>
    <row r="39" spans="2:11" ht="19.5" customHeight="1" x14ac:dyDescent="0.25">
      <c r="B39" s="61" t="s">
        <v>160</v>
      </c>
      <c r="C39" s="62">
        <v>0</v>
      </c>
      <c r="D39" s="63">
        <f t="shared" si="3"/>
        <v>0</v>
      </c>
      <c r="E39" s="62">
        <v>0</v>
      </c>
      <c r="F39" s="64">
        <f t="shared" si="4"/>
        <v>0.21</v>
      </c>
      <c r="G39" s="65" t="e">
        <f t="shared" si="0"/>
        <v>#DIV/0!</v>
      </c>
      <c r="H39" s="66">
        <f t="shared" si="1"/>
        <v>0</v>
      </c>
      <c r="I39" s="67">
        <f t="shared" si="2"/>
        <v>0</v>
      </c>
      <c r="J39" s="68">
        <v>0.99</v>
      </c>
      <c r="K39" s="69"/>
    </row>
    <row r="40" spans="2:11" ht="19.5" customHeight="1" x14ac:dyDescent="0.25">
      <c r="B40" s="61" t="s">
        <v>161</v>
      </c>
      <c r="C40" s="62">
        <v>0</v>
      </c>
      <c r="D40" s="63">
        <f t="shared" si="3"/>
        <v>0</v>
      </c>
      <c r="E40" s="62">
        <v>0</v>
      </c>
      <c r="F40" s="64">
        <f t="shared" si="4"/>
        <v>0.21</v>
      </c>
      <c r="G40" s="65" t="e">
        <f t="shared" si="0"/>
        <v>#DIV/0!</v>
      </c>
      <c r="H40" s="66">
        <f t="shared" si="1"/>
        <v>0</v>
      </c>
      <c r="I40" s="67">
        <f t="shared" si="2"/>
        <v>0</v>
      </c>
      <c r="J40" s="68">
        <v>0.99</v>
      </c>
      <c r="K40" s="69"/>
    </row>
    <row r="41" spans="2:11" ht="19.5" customHeight="1" x14ac:dyDescent="0.25">
      <c r="B41" s="61" t="s">
        <v>162</v>
      </c>
      <c r="C41" s="62">
        <v>0</v>
      </c>
      <c r="D41" s="63">
        <f t="shared" si="3"/>
        <v>0</v>
      </c>
      <c r="E41" s="62">
        <v>0.04</v>
      </c>
      <c r="F41" s="64">
        <f t="shared" si="4"/>
        <v>0.25</v>
      </c>
      <c r="G41" s="65">
        <f t="shared" si="0"/>
        <v>0</v>
      </c>
      <c r="H41" s="66">
        <f t="shared" si="1"/>
        <v>0</v>
      </c>
      <c r="I41" s="67">
        <f t="shared" si="2"/>
        <v>0</v>
      </c>
      <c r="J41" s="68">
        <v>0.99</v>
      </c>
      <c r="K41" s="69"/>
    </row>
    <row r="42" spans="2:11" ht="54.75" customHeight="1" x14ac:dyDescent="0.25">
      <c r="B42" s="70" t="s">
        <v>163</v>
      </c>
      <c r="C42" s="221" t="s">
        <v>53</v>
      </c>
      <c r="D42" s="221"/>
      <c r="E42" s="221"/>
      <c r="F42" s="221"/>
      <c r="G42" s="221"/>
      <c r="H42" s="221"/>
      <c r="I42" s="221"/>
      <c r="J42" s="71"/>
      <c r="K42" s="71"/>
    </row>
    <row r="43" spans="2:11" ht="29.25" customHeight="1" x14ac:dyDescent="0.25">
      <c r="B43" s="220" t="s">
        <v>164</v>
      </c>
      <c r="C43" s="220"/>
      <c r="D43" s="220"/>
      <c r="E43" s="220"/>
      <c r="F43" s="220"/>
      <c r="G43" s="220"/>
      <c r="H43" s="220"/>
      <c r="I43" s="220"/>
      <c r="J43" s="33"/>
      <c r="K43" s="33"/>
    </row>
    <row r="44" spans="2:11" ht="32.25" customHeight="1" x14ac:dyDescent="0.25">
      <c r="B44" s="222"/>
      <c r="C44" s="222"/>
      <c r="D44" s="222"/>
      <c r="E44" s="222"/>
      <c r="F44" s="222"/>
      <c r="G44" s="222"/>
      <c r="H44" s="222"/>
      <c r="I44" s="222"/>
      <c r="J44" s="33"/>
      <c r="K44" s="33"/>
    </row>
    <row r="45" spans="2:11" ht="32.25" customHeight="1" x14ac:dyDescent="0.25">
      <c r="B45" s="222"/>
      <c r="C45" s="222"/>
      <c r="D45" s="222"/>
      <c r="E45" s="222"/>
      <c r="F45" s="222"/>
      <c r="G45" s="222"/>
      <c r="H45" s="222"/>
      <c r="I45" s="222"/>
      <c r="J45" s="71"/>
      <c r="K45" s="71"/>
    </row>
    <row r="46" spans="2:11" ht="32.25" customHeight="1" x14ac:dyDescent="0.25">
      <c r="B46" s="222"/>
      <c r="C46" s="222"/>
      <c r="D46" s="222"/>
      <c r="E46" s="222"/>
      <c r="F46" s="222"/>
      <c r="G46" s="222"/>
      <c r="H46" s="222"/>
      <c r="I46" s="222"/>
      <c r="J46" s="71"/>
      <c r="K46" s="71"/>
    </row>
    <row r="47" spans="2:11" ht="32.25" customHeight="1" x14ac:dyDescent="0.25">
      <c r="B47" s="222"/>
      <c r="C47" s="222"/>
      <c r="D47" s="222"/>
      <c r="E47" s="222"/>
      <c r="F47" s="222"/>
      <c r="G47" s="222"/>
      <c r="H47" s="222"/>
      <c r="I47" s="222"/>
      <c r="J47" s="71"/>
      <c r="K47" s="71"/>
    </row>
    <row r="48" spans="2:11" ht="32.25" customHeight="1" x14ac:dyDescent="0.25">
      <c r="B48" s="222"/>
      <c r="C48" s="222"/>
      <c r="D48" s="222"/>
      <c r="E48" s="222"/>
      <c r="F48" s="222"/>
      <c r="G48" s="222"/>
      <c r="H48" s="222"/>
      <c r="I48" s="222"/>
      <c r="J48" s="31"/>
      <c r="K48" s="31"/>
    </row>
    <row r="49" spans="2:11" ht="83.25" customHeight="1" x14ac:dyDescent="0.25">
      <c r="B49" s="38" t="s">
        <v>165</v>
      </c>
      <c r="C49" s="221" t="s">
        <v>53</v>
      </c>
      <c r="D49" s="221"/>
      <c r="E49" s="221"/>
      <c r="F49" s="221"/>
      <c r="G49" s="221"/>
      <c r="H49" s="221"/>
      <c r="I49" s="221"/>
      <c r="J49" s="72"/>
      <c r="K49" s="72"/>
    </row>
    <row r="50" spans="2:11" ht="34.5" customHeight="1" x14ac:dyDescent="0.25">
      <c r="B50" s="38" t="s">
        <v>166</v>
      </c>
      <c r="C50" s="223" t="s">
        <v>140</v>
      </c>
      <c r="D50" s="223"/>
      <c r="E50" s="223"/>
      <c r="F50" s="223"/>
      <c r="G50" s="223"/>
      <c r="H50" s="223"/>
      <c r="I50" s="223"/>
      <c r="J50" s="72"/>
      <c r="K50" s="72"/>
    </row>
    <row r="51" spans="2:11" ht="34.5" customHeight="1" x14ac:dyDescent="0.25">
      <c r="B51" s="73" t="s">
        <v>167</v>
      </c>
      <c r="C51" s="224" t="s">
        <v>54</v>
      </c>
      <c r="D51" s="224"/>
      <c r="E51" s="224"/>
      <c r="F51" s="224"/>
      <c r="G51" s="224"/>
      <c r="H51" s="224"/>
      <c r="I51" s="224"/>
      <c r="J51" s="72"/>
      <c r="K51" s="72"/>
    </row>
    <row r="52" spans="2:11" ht="29.25" customHeight="1" x14ac:dyDescent="0.25">
      <c r="B52" s="220" t="s">
        <v>168</v>
      </c>
      <c r="C52" s="220"/>
      <c r="D52" s="220"/>
      <c r="E52" s="220"/>
      <c r="F52" s="220"/>
      <c r="G52" s="220"/>
      <c r="H52" s="220"/>
      <c r="I52" s="220"/>
      <c r="J52" s="72"/>
      <c r="K52" s="72"/>
    </row>
    <row r="53" spans="2:11" ht="33" customHeight="1" x14ac:dyDescent="0.25">
      <c r="B53" s="225" t="s">
        <v>169</v>
      </c>
      <c r="C53" s="74" t="s">
        <v>170</v>
      </c>
      <c r="D53" s="226" t="s">
        <v>171</v>
      </c>
      <c r="E53" s="226"/>
      <c r="F53" s="226"/>
      <c r="G53" s="227" t="s">
        <v>172</v>
      </c>
      <c r="H53" s="227"/>
      <c r="I53" s="227"/>
      <c r="J53" s="75"/>
      <c r="K53" s="75"/>
    </row>
    <row r="54" spans="2:11" ht="31.5" customHeight="1" x14ac:dyDescent="0.25">
      <c r="B54" s="225"/>
      <c r="C54" s="76"/>
      <c r="D54" s="228"/>
      <c r="E54" s="228"/>
      <c r="F54" s="228"/>
      <c r="G54" s="229"/>
      <c r="H54" s="229"/>
      <c r="I54" s="229"/>
      <c r="J54" s="75"/>
      <c r="K54" s="75"/>
    </row>
    <row r="55" spans="2:11" ht="31.5" customHeight="1" x14ac:dyDescent="0.25">
      <c r="B55" s="73" t="s">
        <v>173</v>
      </c>
      <c r="C55" s="233" t="s">
        <v>174</v>
      </c>
      <c r="D55" s="233"/>
      <c r="E55" s="234" t="s">
        <v>175</v>
      </c>
      <c r="F55" s="234"/>
      <c r="G55" s="235" t="s">
        <v>176</v>
      </c>
      <c r="H55" s="235"/>
      <c r="I55" s="235"/>
      <c r="J55" s="77"/>
      <c r="K55" s="77"/>
    </row>
    <row r="56" spans="2:11" ht="31.5" customHeight="1" x14ac:dyDescent="0.25">
      <c r="B56" s="73" t="s">
        <v>177</v>
      </c>
      <c r="C56" s="228" t="str">
        <f>+'[3]HV 1'!C56:D56</f>
        <v>NICOLAS ADOLFO CORREAL HUERTAS</v>
      </c>
      <c r="D56" s="228"/>
      <c r="E56" s="236" t="s">
        <v>178</v>
      </c>
      <c r="F56" s="236"/>
      <c r="G56" s="235" t="str">
        <f>+'[4]HV 1'!G56:I56</f>
        <v>DIANA VIDAL</v>
      </c>
      <c r="H56" s="235"/>
      <c r="I56" s="235"/>
      <c r="J56" s="77"/>
      <c r="K56" s="77"/>
    </row>
    <row r="57" spans="2:11" ht="31.5" customHeight="1" x14ac:dyDescent="0.25">
      <c r="B57" s="73" t="s">
        <v>179</v>
      </c>
      <c r="C57" s="228"/>
      <c r="D57" s="228"/>
      <c r="E57" s="230" t="s">
        <v>180</v>
      </c>
      <c r="F57" s="230"/>
      <c r="G57" s="231"/>
      <c r="H57" s="231"/>
      <c r="I57" s="231"/>
      <c r="J57" s="78"/>
      <c r="K57" s="78"/>
    </row>
    <row r="58" spans="2:11" ht="31.5" customHeight="1" x14ac:dyDescent="0.25">
      <c r="B58" s="79" t="s">
        <v>181</v>
      </c>
      <c r="C58" s="232"/>
      <c r="D58" s="232"/>
      <c r="E58" s="230"/>
      <c r="F58" s="230"/>
      <c r="G58" s="231"/>
      <c r="H58" s="231"/>
      <c r="I58" s="231"/>
      <c r="J58" s="78"/>
      <c r="K58" s="78"/>
    </row>
    <row r="59" spans="2:11" hidden="1" x14ac:dyDescent="0.25">
      <c r="B59" s="28"/>
      <c r="C59" s="28"/>
      <c r="D59" s="80"/>
      <c r="E59" s="80"/>
      <c r="F59" s="80"/>
      <c r="G59" s="80"/>
      <c r="H59" s="80"/>
      <c r="I59" s="81"/>
      <c r="J59" s="82"/>
      <c r="K59" s="82"/>
    </row>
    <row r="60" spans="2:11" hidden="1" x14ac:dyDescent="0.25">
      <c r="B60" s="83"/>
      <c r="C60" s="84"/>
      <c r="D60" s="84"/>
      <c r="E60" s="85"/>
      <c r="F60" s="85"/>
      <c r="G60" s="86"/>
      <c r="H60" s="87"/>
      <c r="I60" s="84"/>
      <c r="J60" s="88"/>
      <c r="K60" s="88"/>
    </row>
    <row r="61" spans="2:11" hidden="1" x14ac:dyDescent="0.25">
      <c r="B61" s="83"/>
      <c r="C61" s="84"/>
      <c r="D61" s="84"/>
      <c r="E61" s="85"/>
      <c r="F61" s="85"/>
      <c r="G61" s="86"/>
      <c r="H61" s="87"/>
      <c r="I61" s="84"/>
      <c r="J61" s="88"/>
      <c r="K61" s="88"/>
    </row>
    <row r="62" spans="2:11" hidden="1" x14ac:dyDescent="0.25">
      <c r="B62" s="83"/>
      <c r="C62" s="84"/>
      <c r="D62" s="84"/>
      <c r="E62" s="85"/>
      <c r="F62" s="85"/>
      <c r="G62" s="86"/>
      <c r="H62" s="87"/>
      <c r="I62" s="84"/>
      <c r="J62" s="88"/>
      <c r="K62" s="88"/>
    </row>
    <row r="63" spans="2:11" hidden="1" x14ac:dyDescent="0.25">
      <c r="B63" s="83"/>
      <c r="C63" s="84"/>
      <c r="D63" s="84"/>
      <c r="E63" s="85"/>
      <c r="F63" s="85"/>
      <c r="G63" s="86"/>
      <c r="H63" s="87"/>
      <c r="I63" s="84"/>
      <c r="J63" s="88"/>
      <c r="K63" s="88"/>
    </row>
    <row r="64" spans="2:11" hidden="1" x14ac:dyDescent="0.25">
      <c r="B64" s="83"/>
      <c r="C64" s="84"/>
      <c r="D64" s="84"/>
      <c r="E64" s="85"/>
      <c r="F64" s="85"/>
      <c r="G64" s="86"/>
      <c r="H64" s="87"/>
      <c r="I64" s="84"/>
      <c r="J64" s="88"/>
      <c r="K64" s="88"/>
    </row>
    <row r="65" spans="2:11" hidden="1" x14ac:dyDescent="0.25">
      <c r="B65" s="83"/>
      <c r="C65" s="84"/>
      <c r="D65" s="84"/>
      <c r="E65" s="85"/>
      <c r="F65" s="85"/>
      <c r="G65" s="86"/>
      <c r="H65" s="87"/>
      <c r="I65" s="84"/>
      <c r="J65" s="88"/>
      <c r="K65" s="88"/>
    </row>
    <row r="66" spans="2:11" hidden="1" x14ac:dyDescent="0.25">
      <c r="B66" s="83"/>
      <c r="C66" s="84"/>
      <c r="D66" s="84"/>
      <c r="E66" s="85"/>
      <c r="F66" s="85"/>
      <c r="G66" s="86"/>
      <c r="H66" s="87"/>
      <c r="I66" s="84"/>
      <c r="J66" s="88"/>
      <c r="K66" s="88"/>
    </row>
    <row r="67" spans="2:11" hidden="1" x14ac:dyDescent="0.25">
      <c r="B67" s="83"/>
      <c r="C67" s="84"/>
      <c r="D67" s="84"/>
      <c r="E67" s="85"/>
      <c r="F67" s="85"/>
      <c r="G67" s="86"/>
      <c r="H67" s="87"/>
      <c r="I67" s="84"/>
      <c r="J67" s="88"/>
      <c r="K67" s="88"/>
    </row>
    <row r="68" spans="2:11" x14ac:dyDescent="0.25">
      <c r="B68" s="89"/>
      <c r="C68" s="28"/>
      <c r="D68" s="28"/>
      <c r="E68" s="28"/>
      <c r="F68" s="28"/>
      <c r="G68" s="90"/>
      <c r="H68" s="28"/>
      <c r="I68" s="28"/>
    </row>
  </sheetData>
  <mergeCells count="66">
    <mergeCell ref="C57:D57"/>
    <mergeCell ref="E57:F58"/>
    <mergeCell ref="G57:I58"/>
    <mergeCell ref="C58:D58"/>
    <mergeCell ref="C55:D55"/>
    <mergeCell ref="E55:F55"/>
    <mergeCell ref="G55:I55"/>
    <mergeCell ref="C56:D56"/>
    <mergeCell ref="E56:F56"/>
    <mergeCell ref="G56:I56"/>
    <mergeCell ref="C51:I51"/>
    <mergeCell ref="B52:I52"/>
    <mergeCell ref="B53:B54"/>
    <mergeCell ref="D53:F53"/>
    <mergeCell ref="G53:I53"/>
    <mergeCell ref="D54:F54"/>
    <mergeCell ref="G54:I54"/>
    <mergeCell ref="C42:I42"/>
    <mergeCell ref="B43:I43"/>
    <mergeCell ref="B44:I48"/>
    <mergeCell ref="C49:I49"/>
    <mergeCell ref="C50:I50"/>
    <mergeCell ref="C26:E26"/>
    <mergeCell ref="G26:I26"/>
    <mergeCell ref="C27:E27"/>
    <mergeCell ref="G27:I27"/>
    <mergeCell ref="B28:I28"/>
    <mergeCell ref="C23:E23"/>
    <mergeCell ref="F23:I23"/>
    <mergeCell ref="C24:E24"/>
    <mergeCell ref="F24:I24"/>
    <mergeCell ref="C25:E25"/>
    <mergeCell ref="G25:I25"/>
    <mergeCell ref="C17:I17"/>
    <mergeCell ref="C18:I18"/>
    <mergeCell ref="C19:I19"/>
    <mergeCell ref="C20:I20"/>
    <mergeCell ref="B21:B22"/>
    <mergeCell ref="C21:E21"/>
    <mergeCell ref="F21:I21"/>
    <mergeCell ref="C22:E22"/>
    <mergeCell ref="F22:I22"/>
    <mergeCell ref="C13:I13"/>
    <mergeCell ref="C14:I14"/>
    <mergeCell ref="C15:F15"/>
    <mergeCell ref="H15:I15"/>
    <mergeCell ref="C16:F16"/>
    <mergeCell ref="H16:I16"/>
    <mergeCell ref="D10:E10"/>
    <mergeCell ref="F10:G10"/>
    <mergeCell ref="C11:F11"/>
    <mergeCell ref="H11:I11"/>
    <mergeCell ref="C12:F12"/>
    <mergeCell ref="H12:I12"/>
    <mergeCell ref="B6:I6"/>
    <mergeCell ref="B7:I7"/>
    <mergeCell ref="B8:I8"/>
    <mergeCell ref="D9:E9"/>
    <mergeCell ref="F9:I9"/>
    <mergeCell ref="B2:B5"/>
    <mergeCell ref="C2:H2"/>
    <mergeCell ref="I2:I5"/>
    <mergeCell ref="C3:H3"/>
    <mergeCell ref="C4:H4"/>
    <mergeCell ref="C5:F5"/>
    <mergeCell ref="G5:H5"/>
  </mergeCells>
  <dataValidations count="8">
    <dataValidation type="list" allowBlank="1" showInputMessage="1" showErrorMessage="1" sqref="C27:E27">
      <formula1>$M$15:$M$18</formula1>
      <formula2>0</formula2>
    </dataValidation>
    <dataValidation type="list" allowBlank="1" showInputMessage="1" showErrorMessage="1" sqref="C12:F12">
      <formula1>$M$9:$M$12</formula1>
      <formula2>0</formula2>
    </dataValidation>
    <dataValidation type="list" allowBlank="1" showInputMessage="1" showErrorMessage="1" sqref="K15">
      <formula1>O20:O22</formula1>
      <formula2>0</formula2>
    </dataValidation>
    <dataValidation type="list" allowBlank="1" showInputMessage="1" showErrorMessage="1" sqref="H15:J15">
      <formula1>M20:M22</formula1>
      <formula2>0</formula2>
    </dataValidation>
    <dataValidation type="list" allowBlank="1" showInputMessage="1" showErrorMessage="1" sqref="J13:K13">
      <formula1>$M$24:$M$31</formula1>
      <formula2>0</formula2>
    </dataValidation>
    <dataValidation type="list" allowBlank="1" showInputMessage="1" showErrorMessage="1" sqref="C13:I13">
      <formula1>$N$17:$N$24</formula1>
      <formula2>0</formula2>
    </dataValidation>
    <dataValidation type="list" allowBlank="1" showInputMessage="1" showErrorMessage="1" sqref="H16:I16">
      <formula1>$N$8:$N$11</formula1>
      <formula2>0</formula2>
    </dataValidation>
    <dataValidation type="list" allowBlank="1" showInputMessage="1" showErrorMessage="1" sqref="C10 I10">
      <formula1>$N$14:$N$15</formula1>
      <formula2>0</formula2>
    </dataValidation>
  </dataValidations>
  <pageMargins left="0.7" right="0.7" top="0.75" bottom="0.75" header="0.51180555555555496" footer="0.51180555555555496"/>
  <pageSetup firstPageNumber="0" orientation="portrait" horizontalDpi="300" verticalDpi="300"/>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E46C0A"/>
  </sheetPr>
  <dimension ref="B1:M18"/>
  <sheetViews>
    <sheetView topLeftCell="A7" zoomScale="65" zoomScaleNormal="65" workbookViewId="0">
      <selection activeCell="A7" sqref="A7"/>
    </sheetView>
  </sheetViews>
  <sheetFormatPr baseColWidth="10" defaultColWidth="10.7109375" defaultRowHeight="15" x14ac:dyDescent="0.25"/>
  <cols>
    <col min="1" max="1" width="1.28515625" customWidth="1"/>
    <col min="2" max="2" width="20.140625" style="91" customWidth="1"/>
    <col min="3" max="3" width="34.42578125" customWidth="1"/>
    <col min="4" max="4" width="14.28515625" customWidth="1"/>
    <col min="5" max="5" width="6.7109375" customWidth="1"/>
    <col min="6" max="6" width="31" customWidth="1"/>
    <col min="7" max="8" width="16.140625" customWidth="1"/>
    <col min="9" max="9" width="16.28515625" customWidth="1"/>
    <col min="10" max="10" width="15.7109375" customWidth="1"/>
    <col min="11" max="11" width="54.42578125" customWidth="1"/>
    <col min="13" max="13" width="17.85546875" customWidth="1"/>
    <col min="108" max="108" width="11.42578125" customWidth="1"/>
    <col min="198" max="198" width="1.42578125" customWidth="1"/>
  </cols>
  <sheetData>
    <row r="1" spans="2:13" ht="18" customHeight="1" x14ac:dyDescent="0.25">
      <c r="B1" s="237"/>
      <c r="C1" s="238" t="s">
        <v>0</v>
      </c>
      <c r="D1" s="238"/>
      <c r="E1" s="238"/>
      <c r="F1" s="238"/>
      <c r="G1" s="238"/>
      <c r="H1" s="238"/>
      <c r="I1" s="238"/>
      <c r="J1" s="238"/>
    </row>
    <row r="2" spans="2:13" ht="18" customHeight="1" x14ac:dyDescent="0.25">
      <c r="B2" s="237"/>
      <c r="C2" s="238" t="s">
        <v>1</v>
      </c>
      <c r="D2" s="238"/>
      <c r="E2" s="238"/>
      <c r="F2" s="238"/>
      <c r="G2" s="238"/>
      <c r="H2" s="238"/>
      <c r="I2" s="238"/>
      <c r="J2" s="238"/>
    </row>
    <row r="3" spans="2:13" ht="18" customHeight="1" x14ac:dyDescent="0.25">
      <c r="B3" s="237"/>
      <c r="C3" s="238" t="s">
        <v>182</v>
      </c>
      <c r="D3" s="238"/>
      <c r="E3" s="238"/>
      <c r="F3" s="238"/>
      <c r="G3" s="238"/>
      <c r="H3" s="238"/>
      <c r="I3" s="238"/>
      <c r="J3" s="238"/>
    </row>
    <row r="4" spans="2:13" ht="18" customHeight="1" x14ac:dyDescent="0.25">
      <c r="B4" s="237"/>
      <c r="C4" s="238" t="s">
        <v>183</v>
      </c>
      <c r="D4" s="238"/>
      <c r="E4" s="238"/>
      <c r="F4" s="238"/>
      <c r="G4" s="239" t="s">
        <v>184</v>
      </c>
      <c r="H4" s="239"/>
      <c r="I4" s="238"/>
      <c r="J4" s="238"/>
    </row>
    <row r="5" spans="2:13" ht="18" customHeight="1" x14ac:dyDescent="0.25">
      <c r="B5" s="92"/>
      <c r="C5" s="29"/>
      <c r="D5" s="29"/>
      <c r="E5" s="29"/>
      <c r="F5" s="29"/>
      <c r="G5" s="29"/>
      <c r="H5" s="29"/>
      <c r="I5" s="29"/>
      <c r="J5" s="93"/>
    </row>
    <row r="6" spans="2:13" ht="51.75" customHeight="1" x14ac:dyDescent="0.25">
      <c r="B6" s="94" t="s">
        <v>185</v>
      </c>
      <c r="C6" s="240" t="str">
        <f>+'[5]Sección 1. Metas - Magnitud'!C7</f>
        <v>1032 - Gestión y control de tránsito y transporte</v>
      </c>
      <c r="D6" s="240"/>
      <c r="E6" s="240"/>
      <c r="F6" s="95"/>
      <c r="G6" s="29"/>
      <c r="H6" s="29"/>
      <c r="I6" s="29"/>
      <c r="J6" s="93"/>
    </row>
    <row r="7" spans="2:13" ht="32.25" customHeight="1" x14ac:dyDescent="0.25">
      <c r="B7" s="96" t="s">
        <v>186</v>
      </c>
      <c r="C7" s="240" t="str">
        <f>+'[5]Sección 1. Metas - Magnitud'!C8:F8</f>
        <v>Dirección de Control y Vigilancia</v>
      </c>
      <c r="D7" s="240"/>
      <c r="E7" s="240"/>
      <c r="F7" s="95"/>
      <c r="G7" s="29"/>
      <c r="H7" s="29"/>
      <c r="I7" s="29"/>
      <c r="J7" s="93"/>
    </row>
    <row r="8" spans="2:13" ht="32.25" customHeight="1" x14ac:dyDescent="0.25">
      <c r="B8" s="96" t="s">
        <v>187</v>
      </c>
      <c r="C8" s="240" t="str">
        <f>+'[5]Sección 1. Metas - Magnitud'!C9:F9</f>
        <v>Subsecretaría de Servicios de la Movilidad</v>
      </c>
      <c r="D8" s="240"/>
      <c r="E8" s="240"/>
      <c r="F8" s="97"/>
      <c r="G8" s="29"/>
      <c r="H8" s="29"/>
      <c r="I8" s="29"/>
      <c r="J8" s="93"/>
    </row>
    <row r="9" spans="2:13" ht="33.75" customHeight="1" x14ac:dyDescent="0.25">
      <c r="B9" s="96" t="s">
        <v>188</v>
      </c>
      <c r="C9" s="240" t="s">
        <v>189</v>
      </c>
      <c r="D9" s="240"/>
      <c r="E9" s="240"/>
      <c r="F9" s="95"/>
      <c r="G9" s="29"/>
      <c r="H9" s="29"/>
      <c r="I9" s="29"/>
      <c r="J9" s="93"/>
    </row>
    <row r="10" spans="2:13" ht="32.25" customHeight="1" x14ac:dyDescent="0.25">
      <c r="B10" s="96" t="s">
        <v>190</v>
      </c>
      <c r="C10" s="240" t="s">
        <v>95</v>
      </c>
      <c r="D10" s="240"/>
      <c r="E10" s="240"/>
    </row>
    <row r="12" spans="2:13" x14ac:dyDescent="0.25">
      <c r="B12" s="243" t="s">
        <v>191</v>
      </c>
      <c r="C12" s="243"/>
      <c r="D12" s="243"/>
      <c r="E12" s="243"/>
      <c r="F12" s="243"/>
      <c r="G12" s="243"/>
      <c r="H12" s="243"/>
      <c r="I12" s="244" t="s">
        <v>192</v>
      </c>
      <c r="J12" s="244"/>
      <c r="K12" s="244"/>
    </row>
    <row r="13" spans="2:13" s="98" customFormat="1" ht="30" customHeight="1" x14ac:dyDescent="0.25">
      <c r="B13" s="241" t="s">
        <v>193</v>
      </c>
      <c r="C13" s="241" t="s">
        <v>194</v>
      </c>
      <c r="D13" s="241" t="s">
        <v>195</v>
      </c>
      <c r="E13" s="241" t="s">
        <v>196</v>
      </c>
      <c r="F13" s="241" t="s">
        <v>197</v>
      </c>
      <c r="G13" s="241" t="s">
        <v>198</v>
      </c>
      <c r="H13" s="241" t="s">
        <v>199</v>
      </c>
      <c r="I13" s="245" t="s">
        <v>200</v>
      </c>
      <c r="J13" s="246" t="s">
        <v>201</v>
      </c>
      <c r="K13" s="245" t="s">
        <v>202</v>
      </c>
    </row>
    <row r="14" spans="2:13" s="98" customFormat="1" x14ac:dyDescent="0.25">
      <c r="B14" s="241"/>
      <c r="C14" s="241"/>
      <c r="D14" s="241"/>
      <c r="E14" s="241"/>
      <c r="F14" s="241"/>
      <c r="G14" s="241"/>
      <c r="H14" s="241"/>
      <c r="I14" s="245"/>
      <c r="J14" s="246"/>
      <c r="K14" s="245"/>
    </row>
    <row r="15" spans="2:13" s="98" customFormat="1" ht="105" x14ac:dyDescent="0.25">
      <c r="B15" s="100">
        <v>1</v>
      </c>
      <c r="C15" s="101" t="s">
        <v>203</v>
      </c>
      <c r="D15" s="102">
        <v>0.19</v>
      </c>
      <c r="E15" s="103"/>
      <c r="F15" s="104" t="s">
        <v>204</v>
      </c>
      <c r="G15" s="105">
        <v>0.19</v>
      </c>
      <c r="H15" s="106">
        <v>43160</v>
      </c>
      <c r="I15" s="107">
        <v>0.19</v>
      </c>
      <c r="J15" s="108">
        <v>43132</v>
      </c>
      <c r="K15" s="109"/>
      <c r="M15" s="110"/>
    </row>
    <row r="16" spans="2:13" ht="60" x14ac:dyDescent="0.25">
      <c r="B16" s="111">
        <v>2</v>
      </c>
      <c r="C16" s="112" t="s">
        <v>205</v>
      </c>
      <c r="D16" s="102">
        <v>0.02</v>
      </c>
      <c r="E16" s="103"/>
      <c r="F16" s="104" t="s">
        <v>206</v>
      </c>
      <c r="G16" s="105">
        <v>0.02</v>
      </c>
      <c r="H16" s="106">
        <v>43344</v>
      </c>
      <c r="I16" s="107"/>
      <c r="J16" s="108"/>
      <c r="K16" s="109"/>
      <c r="M16" s="113"/>
    </row>
    <row r="17" spans="2:11" ht="75" x14ac:dyDescent="0.25">
      <c r="B17" s="114">
        <v>3</v>
      </c>
      <c r="C17" s="115" t="s">
        <v>207</v>
      </c>
      <c r="D17" s="102">
        <v>0.04</v>
      </c>
      <c r="E17" s="103"/>
      <c r="F17" s="104" t="s">
        <v>208</v>
      </c>
      <c r="G17" s="105">
        <v>0.04</v>
      </c>
      <c r="H17" s="106">
        <v>43435</v>
      </c>
      <c r="I17" s="107"/>
      <c r="J17" s="108"/>
      <c r="K17" s="109"/>
    </row>
    <row r="18" spans="2:11" ht="15" customHeight="1" x14ac:dyDescent="0.25">
      <c r="B18" s="241" t="s">
        <v>209</v>
      </c>
      <c r="C18" s="241"/>
      <c r="D18" s="116">
        <f>SUM(D15:D17)</f>
        <v>0.25</v>
      </c>
      <c r="E18" s="242" t="s">
        <v>209</v>
      </c>
      <c r="F18" s="242"/>
      <c r="G18" s="116">
        <f>SUM(G15:G17)</f>
        <v>0.25</v>
      </c>
      <c r="H18" s="117"/>
      <c r="I18" s="118">
        <f>SUM(I15:I17)</f>
        <v>0.19</v>
      </c>
      <c r="J18" s="119"/>
      <c r="K18" s="119"/>
    </row>
  </sheetData>
  <mergeCells count="26">
    <mergeCell ref="B18:C18"/>
    <mergeCell ref="E18:F18"/>
    <mergeCell ref="B12:H12"/>
    <mergeCell ref="I12:K12"/>
    <mergeCell ref="B13:B14"/>
    <mergeCell ref="C13:C14"/>
    <mergeCell ref="D13:D14"/>
    <mergeCell ref="E13:E14"/>
    <mergeCell ref="F13:F14"/>
    <mergeCell ref="G13:G14"/>
    <mergeCell ref="H13:H14"/>
    <mergeCell ref="I13:I14"/>
    <mergeCell ref="J13:J14"/>
    <mergeCell ref="K13:K14"/>
    <mergeCell ref="C6:E6"/>
    <mergeCell ref="C7:E7"/>
    <mergeCell ref="C8:E8"/>
    <mergeCell ref="C9:E9"/>
    <mergeCell ref="C10:E10"/>
    <mergeCell ref="B1:B4"/>
    <mergeCell ref="C1:H1"/>
    <mergeCell ref="I1:J4"/>
    <mergeCell ref="C2:H2"/>
    <mergeCell ref="C3:H3"/>
    <mergeCell ref="C4:F4"/>
    <mergeCell ref="G4:H4"/>
  </mergeCells>
  <pageMargins left="0.7" right="0.7" top="0.75" bottom="0.75" header="0.51180555555555496" footer="0.51180555555555496"/>
  <pageSetup firstPageNumber="0" orientation="portrait" horizontalDpi="300" verticalDpi="300"/>
  <drawing r:id="rId1"/>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C6D9F1"/>
  </sheetPr>
  <dimension ref="A1:AMK60"/>
  <sheetViews>
    <sheetView tabSelected="1" zoomScale="80" zoomScaleNormal="80" workbookViewId="0">
      <selection activeCell="J4" sqref="J4"/>
    </sheetView>
  </sheetViews>
  <sheetFormatPr baseColWidth="10" defaultColWidth="0" defaultRowHeight="15" zeroHeight="1" x14ac:dyDescent="0.25"/>
  <cols>
    <col min="1" max="1" width="1" style="357" customWidth="1"/>
    <col min="2" max="2" width="25.42578125" style="382" customWidth="1"/>
    <col min="3" max="3" width="14.42578125" style="357" customWidth="1"/>
    <col min="4" max="4" width="20.140625" style="357" customWidth="1"/>
    <col min="5" max="5" width="16.42578125" style="357" customWidth="1"/>
    <col min="6" max="6" width="25" style="357" customWidth="1"/>
    <col min="7" max="7" width="22" style="383" customWidth="1"/>
    <col min="8" max="8" width="20.42578125" style="357" customWidth="1"/>
    <col min="9" max="11" width="22.42578125" style="357" customWidth="1"/>
    <col min="12" max="23" width="9.140625" style="359" hidden="1" customWidth="1"/>
    <col min="24" max="1023" width="9.140625" style="357" hidden="1" customWidth="1"/>
    <col min="1024" max="1024" width="9.140625" style="265" hidden="1" customWidth="1"/>
    <col min="1025" max="1025" width="0" style="265" hidden="1" customWidth="1"/>
    <col min="1026" max="16384" width="9.140625" style="265" hidden="1"/>
  </cols>
  <sheetData>
    <row r="1" spans="2:13 1025:1025" ht="37.5" customHeight="1" x14ac:dyDescent="0.25">
      <c r="B1" s="358"/>
      <c r="C1" s="260" t="s">
        <v>1</v>
      </c>
      <c r="D1" s="260"/>
      <c r="E1" s="260"/>
      <c r="F1" s="260"/>
      <c r="G1" s="260"/>
      <c r="H1" s="260"/>
      <c r="I1" s="261"/>
      <c r="J1" s="262"/>
      <c r="K1" s="262"/>
      <c r="AMK1" s="265" t="s">
        <v>357</v>
      </c>
    </row>
    <row r="2" spans="2:13 1025:1025" ht="37.5" customHeight="1" x14ac:dyDescent="0.25">
      <c r="B2" s="358"/>
      <c r="C2" s="266" t="s">
        <v>210</v>
      </c>
      <c r="D2" s="266"/>
      <c r="E2" s="266"/>
      <c r="F2" s="266"/>
      <c r="G2" s="266"/>
      <c r="H2" s="266"/>
      <c r="I2" s="261"/>
      <c r="J2" s="262"/>
      <c r="K2" s="262"/>
    </row>
    <row r="3" spans="2:13 1025:1025" ht="37.5" customHeight="1" x14ac:dyDescent="0.25">
      <c r="B3" s="358"/>
      <c r="C3" s="266" t="s">
        <v>211</v>
      </c>
      <c r="D3" s="266"/>
      <c r="E3" s="266"/>
      <c r="F3" s="266" t="s">
        <v>212</v>
      </c>
      <c r="G3" s="266"/>
      <c r="H3" s="266"/>
      <c r="I3" s="261"/>
      <c r="J3" s="262"/>
      <c r="K3" s="262"/>
    </row>
    <row r="4" spans="2:13 1025:1025" ht="23.25" customHeight="1" x14ac:dyDescent="0.25">
      <c r="B4" s="267"/>
      <c r="C4" s="267"/>
      <c r="D4" s="267"/>
      <c r="E4" s="267"/>
      <c r="F4" s="267"/>
      <c r="G4" s="267"/>
      <c r="H4" s="267"/>
      <c r="I4" s="267"/>
      <c r="J4" s="268"/>
      <c r="K4" s="268"/>
    </row>
    <row r="5" spans="2:13 1025:1025" ht="24" customHeight="1" x14ac:dyDescent="0.25">
      <c r="B5" s="269" t="s">
        <v>213</v>
      </c>
      <c r="C5" s="269"/>
      <c r="D5" s="269"/>
      <c r="E5" s="269"/>
      <c r="F5" s="269"/>
      <c r="G5" s="269"/>
      <c r="H5" s="269"/>
      <c r="I5" s="269"/>
      <c r="J5" s="270"/>
      <c r="K5" s="270"/>
      <c r="M5" s="360" t="s">
        <v>71</v>
      </c>
    </row>
    <row r="6" spans="2:13 1025:1025" ht="30.75" customHeight="1" x14ac:dyDescent="0.25">
      <c r="B6" s="272" t="s">
        <v>214</v>
      </c>
      <c r="C6" s="273">
        <v>1</v>
      </c>
      <c r="D6" s="274" t="s">
        <v>215</v>
      </c>
      <c r="E6" s="274"/>
      <c r="F6" s="275" t="s">
        <v>216</v>
      </c>
      <c r="G6" s="275"/>
      <c r="H6" s="275"/>
      <c r="I6" s="275"/>
      <c r="J6" s="361"/>
      <c r="K6" s="361"/>
      <c r="M6" s="360" t="s">
        <v>76</v>
      </c>
    </row>
    <row r="7" spans="2:13 1025:1025" ht="30.75" customHeight="1" x14ac:dyDescent="0.25">
      <c r="B7" s="272" t="s">
        <v>217</v>
      </c>
      <c r="C7" s="273" t="s">
        <v>78</v>
      </c>
      <c r="D7" s="274" t="s">
        <v>218</v>
      </c>
      <c r="E7" s="274"/>
      <c r="F7" s="278" t="s">
        <v>358</v>
      </c>
      <c r="G7" s="278"/>
      <c r="H7" s="279" t="s">
        <v>220</v>
      </c>
      <c r="I7" s="280" t="s">
        <v>78</v>
      </c>
      <c r="J7" s="281"/>
      <c r="K7" s="281"/>
      <c r="M7" s="360" t="s">
        <v>83</v>
      </c>
    </row>
    <row r="8" spans="2:13 1025:1025" ht="30.75" customHeight="1" x14ac:dyDescent="0.25">
      <c r="B8" s="272" t="s">
        <v>221</v>
      </c>
      <c r="C8" s="278" t="s">
        <v>222</v>
      </c>
      <c r="D8" s="278"/>
      <c r="E8" s="278"/>
      <c r="F8" s="278"/>
      <c r="G8" s="279" t="s">
        <v>223</v>
      </c>
      <c r="H8" s="282">
        <v>7555</v>
      </c>
      <c r="I8" s="282"/>
      <c r="J8" s="283"/>
      <c r="K8" s="283"/>
      <c r="M8" s="360" t="s">
        <v>42</v>
      </c>
    </row>
    <row r="9" spans="2:13 1025:1025" ht="30.75" customHeight="1" x14ac:dyDescent="0.25">
      <c r="B9" s="272" t="s">
        <v>62</v>
      </c>
      <c r="C9" s="284" t="s">
        <v>82</v>
      </c>
      <c r="D9" s="284"/>
      <c r="E9" s="284"/>
      <c r="F9" s="284"/>
      <c r="G9" s="279" t="s">
        <v>224</v>
      </c>
      <c r="H9" s="285" t="s">
        <v>90</v>
      </c>
      <c r="I9" s="285"/>
      <c r="J9" s="286"/>
      <c r="K9" s="286"/>
    </row>
    <row r="10" spans="2:13 1025:1025" ht="30.75" customHeight="1" x14ac:dyDescent="0.25">
      <c r="B10" s="272" t="s">
        <v>225</v>
      </c>
      <c r="C10" s="248" t="s">
        <v>226</v>
      </c>
      <c r="D10" s="248"/>
      <c r="E10" s="248"/>
      <c r="F10" s="248"/>
      <c r="G10" s="248"/>
      <c r="H10" s="248"/>
      <c r="I10" s="248"/>
      <c r="J10" s="288"/>
      <c r="K10" s="288"/>
    </row>
    <row r="11" spans="2:13 1025:1025" ht="30.75" customHeight="1" x14ac:dyDescent="0.25">
      <c r="B11" s="272" t="s">
        <v>227</v>
      </c>
      <c r="C11" s="289" t="s">
        <v>228</v>
      </c>
      <c r="D11" s="289"/>
      <c r="E11" s="289"/>
      <c r="F11" s="289"/>
      <c r="G11" s="289"/>
      <c r="H11" s="289"/>
      <c r="I11" s="289"/>
      <c r="J11" s="281"/>
      <c r="K11" s="281"/>
      <c r="M11" s="360" t="s">
        <v>96</v>
      </c>
    </row>
    <row r="12" spans="2:13 1025:1025" ht="30.75" customHeight="1" x14ac:dyDescent="0.25">
      <c r="B12" s="272" t="s">
        <v>229</v>
      </c>
      <c r="C12" s="362" t="s">
        <v>230</v>
      </c>
      <c r="D12" s="362"/>
      <c r="E12" s="362"/>
      <c r="F12" s="362"/>
      <c r="G12" s="279" t="s">
        <v>231</v>
      </c>
      <c r="H12" s="291" t="s">
        <v>100</v>
      </c>
      <c r="I12" s="291"/>
      <c r="J12" s="281"/>
      <c r="K12" s="281"/>
      <c r="M12" s="360" t="s">
        <v>78</v>
      </c>
    </row>
    <row r="13" spans="2:13 1025:1025" ht="30.75" customHeight="1" x14ac:dyDescent="0.25">
      <c r="B13" s="272" t="s">
        <v>232</v>
      </c>
      <c r="C13" s="292" t="s">
        <v>364</v>
      </c>
      <c r="D13" s="292"/>
      <c r="E13" s="292"/>
      <c r="F13" s="292"/>
      <c r="G13" s="279" t="s">
        <v>234</v>
      </c>
      <c r="H13" s="289" t="s">
        <v>42</v>
      </c>
      <c r="I13" s="289"/>
      <c r="J13" s="281"/>
      <c r="K13" s="281"/>
    </row>
    <row r="14" spans="2:13 1025:1025" ht="35.25" customHeight="1" x14ac:dyDescent="0.25">
      <c r="B14" s="272" t="s">
        <v>235</v>
      </c>
      <c r="C14" s="363" t="s">
        <v>236</v>
      </c>
      <c r="D14" s="363"/>
      <c r="E14" s="363"/>
      <c r="F14" s="363"/>
      <c r="G14" s="363"/>
      <c r="H14" s="363"/>
      <c r="I14" s="363"/>
      <c r="J14" s="288"/>
      <c r="K14" s="288"/>
      <c r="M14" s="360"/>
    </row>
    <row r="15" spans="2:13 1025:1025" ht="30.75" customHeight="1" x14ac:dyDescent="0.25">
      <c r="B15" s="272" t="s">
        <v>237</v>
      </c>
      <c r="C15" s="294" t="s">
        <v>238</v>
      </c>
      <c r="D15" s="294"/>
      <c r="E15" s="294"/>
      <c r="F15" s="294"/>
      <c r="G15" s="294"/>
      <c r="H15" s="294"/>
      <c r="I15" s="294"/>
      <c r="J15" s="276"/>
      <c r="K15" s="276"/>
      <c r="M15" s="360"/>
    </row>
    <row r="16" spans="2:13 1025:1025" ht="30.75" customHeight="1" x14ac:dyDescent="0.25">
      <c r="B16" s="272" t="s">
        <v>239</v>
      </c>
      <c r="C16" s="295" t="s">
        <v>240</v>
      </c>
      <c r="D16" s="295"/>
      <c r="E16" s="295"/>
      <c r="F16" s="295"/>
      <c r="G16" s="295"/>
      <c r="H16" s="295"/>
      <c r="I16" s="295"/>
      <c r="J16" s="296"/>
      <c r="K16" s="296"/>
      <c r="M16" s="360"/>
    </row>
    <row r="17" spans="2:13" ht="30.75" customHeight="1" x14ac:dyDescent="0.25">
      <c r="B17" s="272" t="s">
        <v>241</v>
      </c>
      <c r="C17" s="289" t="s">
        <v>242</v>
      </c>
      <c r="D17" s="289"/>
      <c r="E17" s="289"/>
      <c r="F17" s="289"/>
      <c r="G17" s="289"/>
      <c r="H17" s="289"/>
      <c r="I17" s="289"/>
      <c r="J17" s="297"/>
      <c r="K17" s="297"/>
      <c r="M17" s="360"/>
    </row>
    <row r="18" spans="2:13" ht="18" customHeight="1" x14ac:dyDescent="0.25">
      <c r="B18" s="298" t="s">
        <v>243</v>
      </c>
      <c r="C18" s="299" t="s">
        <v>244</v>
      </c>
      <c r="D18" s="299"/>
      <c r="E18" s="299"/>
      <c r="F18" s="300" t="s">
        <v>245</v>
      </c>
      <c r="G18" s="300"/>
      <c r="H18" s="300"/>
      <c r="I18" s="300"/>
      <c r="J18" s="301"/>
      <c r="K18" s="301"/>
      <c r="M18" s="360"/>
    </row>
    <row r="19" spans="2:13" ht="39.75" customHeight="1" x14ac:dyDescent="0.25">
      <c r="B19" s="298"/>
      <c r="C19" s="278" t="s">
        <v>246</v>
      </c>
      <c r="D19" s="278"/>
      <c r="E19" s="278"/>
      <c r="F19" s="275" t="s">
        <v>247</v>
      </c>
      <c r="G19" s="275"/>
      <c r="H19" s="275"/>
      <c r="I19" s="275"/>
      <c r="J19" s="296"/>
      <c r="K19" s="296"/>
      <c r="M19" s="360"/>
    </row>
    <row r="20" spans="2:13" ht="39.75" customHeight="1" x14ac:dyDescent="0.25">
      <c r="B20" s="272" t="s">
        <v>248</v>
      </c>
      <c r="C20" s="364" t="s">
        <v>249</v>
      </c>
      <c r="D20" s="364"/>
      <c r="E20" s="364"/>
      <c r="F20" s="291" t="s">
        <v>250</v>
      </c>
      <c r="G20" s="291"/>
      <c r="H20" s="291"/>
      <c r="I20" s="291"/>
      <c r="J20" s="281"/>
      <c r="K20" s="281"/>
      <c r="M20" s="360"/>
    </row>
    <row r="21" spans="2:13" ht="60" customHeight="1" x14ac:dyDescent="0.25">
      <c r="B21" s="272" t="s">
        <v>251</v>
      </c>
      <c r="C21" s="278" t="s">
        <v>252</v>
      </c>
      <c r="D21" s="278"/>
      <c r="E21" s="278"/>
      <c r="F21" s="275" t="s">
        <v>253</v>
      </c>
      <c r="G21" s="275"/>
      <c r="H21" s="275"/>
      <c r="I21" s="275"/>
      <c r="J21" s="276"/>
      <c r="K21" s="276"/>
      <c r="M21" s="360"/>
    </row>
    <row r="22" spans="2:13" ht="23.25" customHeight="1" x14ac:dyDescent="0.25">
      <c r="B22" s="272" t="s">
        <v>254</v>
      </c>
      <c r="C22" s="305">
        <v>45292</v>
      </c>
      <c r="D22" s="305"/>
      <c r="E22" s="305"/>
      <c r="F22" s="279" t="s">
        <v>255</v>
      </c>
      <c r="G22" s="306">
        <v>4</v>
      </c>
      <c r="H22" s="279" t="s">
        <v>256</v>
      </c>
      <c r="I22" s="365">
        <v>14</v>
      </c>
      <c r="J22" s="366"/>
      <c r="K22" s="366"/>
    </row>
    <row r="23" spans="2:13" ht="27" customHeight="1" x14ac:dyDescent="0.25">
      <c r="B23" s="272" t="s">
        <v>257</v>
      </c>
      <c r="C23" s="305">
        <v>45443</v>
      </c>
      <c r="D23" s="305"/>
      <c r="E23" s="305"/>
      <c r="F23" s="279" t="s">
        <v>258</v>
      </c>
      <c r="G23" s="309">
        <v>2</v>
      </c>
      <c r="H23" s="309"/>
      <c r="I23" s="309"/>
      <c r="J23" s="367"/>
      <c r="K23" s="367"/>
    </row>
    <row r="24" spans="2:13" ht="30.75" customHeight="1" x14ac:dyDescent="0.25">
      <c r="B24" s="311" t="s">
        <v>259</v>
      </c>
      <c r="C24" s="312" t="s">
        <v>112</v>
      </c>
      <c r="D24" s="312"/>
      <c r="E24" s="312"/>
      <c r="F24" s="368" t="s">
        <v>260</v>
      </c>
      <c r="G24" s="275" t="s">
        <v>365</v>
      </c>
      <c r="H24" s="275"/>
      <c r="I24" s="275"/>
      <c r="J24" s="301"/>
      <c r="K24" s="301"/>
    </row>
    <row r="25" spans="2:13" ht="22.5" customHeight="1" x14ac:dyDescent="0.25">
      <c r="B25" s="314" t="s">
        <v>262</v>
      </c>
      <c r="C25" s="314"/>
      <c r="D25" s="314"/>
      <c r="E25" s="314"/>
      <c r="F25" s="314"/>
      <c r="G25" s="314"/>
      <c r="H25" s="314"/>
      <c r="I25" s="314"/>
      <c r="J25" s="270"/>
      <c r="K25" s="270"/>
    </row>
    <row r="26" spans="2:13" ht="43.5" customHeight="1" x14ac:dyDescent="0.25">
      <c r="B26" s="315" t="s">
        <v>142</v>
      </c>
      <c r="C26" s="316" t="s">
        <v>263</v>
      </c>
      <c r="D26" s="316" t="s">
        <v>264</v>
      </c>
      <c r="E26" s="317" t="s">
        <v>265</v>
      </c>
      <c r="F26" s="316" t="s">
        <v>266</v>
      </c>
      <c r="G26" s="316" t="s">
        <v>267</v>
      </c>
      <c r="H26" s="317" t="s">
        <v>268</v>
      </c>
      <c r="I26" s="318" t="s">
        <v>269</v>
      </c>
      <c r="J26" s="296"/>
      <c r="K26" s="296"/>
    </row>
    <row r="27" spans="2:13" ht="19.5" customHeight="1" x14ac:dyDescent="0.25">
      <c r="B27" s="319" t="s">
        <v>151</v>
      </c>
      <c r="C27" s="369">
        <v>0.45000000000000007</v>
      </c>
      <c r="D27" s="370">
        <v>0.45</v>
      </c>
      <c r="E27" s="120">
        <f t="shared" ref="E27:E38" si="0">IF(OR(C27=0,C27=""),0,D27/C27)</f>
        <v>0.99999999999999989</v>
      </c>
      <c r="F27" s="322">
        <f>SUM(C27:C38)</f>
        <v>2</v>
      </c>
      <c r="G27" s="371">
        <f>SUM(D27:D38)</f>
        <v>0.45</v>
      </c>
      <c r="H27" s="324">
        <f>IF(D27="","",(D27*100%)/$G$23)</f>
        <v>0.22500000000000001</v>
      </c>
      <c r="I27" s="325">
        <f>G27+I22</f>
        <v>14.45</v>
      </c>
      <c r="J27" s="372"/>
      <c r="K27" s="327"/>
    </row>
    <row r="28" spans="2:13" ht="19.5" customHeight="1" x14ac:dyDescent="0.25">
      <c r="B28" s="319" t="s">
        <v>152</v>
      </c>
      <c r="C28" s="369">
        <v>0.35</v>
      </c>
      <c r="D28" s="370"/>
      <c r="E28" s="120">
        <f t="shared" si="0"/>
        <v>0</v>
      </c>
      <c r="F28" s="322"/>
      <c r="G28" s="371"/>
      <c r="H28" s="324" t="str">
        <f t="shared" ref="H28:H38" si="1">IF(D28="","",(D28*100%)/$G$23 + H27)</f>
        <v/>
      </c>
      <c r="I28" s="325"/>
      <c r="J28" s="372"/>
      <c r="K28" s="327"/>
    </row>
    <row r="29" spans="2:13" ht="19.5" customHeight="1" x14ac:dyDescent="0.25">
      <c r="B29" s="319" t="s">
        <v>153</v>
      </c>
      <c r="C29" s="369">
        <v>0.2</v>
      </c>
      <c r="D29" s="370"/>
      <c r="E29" s="120">
        <f t="shared" si="0"/>
        <v>0</v>
      </c>
      <c r="F29" s="322"/>
      <c r="G29" s="371"/>
      <c r="H29" s="324" t="str">
        <f t="shared" si="1"/>
        <v/>
      </c>
      <c r="I29" s="325"/>
      <c r="J29" s="372"/>
      <c r="K29" s="327"/>
    </row>
    <row r="30" spans="2:13" ht="19.5" customHeight="1" x14ac:dyDescent="0.25">
      <c r="B30" s="319" t="s">
        <v>154</v>
      </c>
      <c r="C30" s="369">
        <v>0.8</v>
      </c>
      <c r="D30" s="370"/>
      <c r="E30" s="120">
        <f t="shared" si="0"/>
        <v>0</v>
      </c>
      <c r="F30" s="322"/>
      <c r="G30" s="371"/>
      <c r="H30" s="324" t="str">
        <f t="shared" si="1"/>
        <v/>
      </c>
      <c r="I30" s="325"/>
      <c r="J30" s="372"/>
      <c r="K30" s="327"/>
    </row>
    <row r="31" spans="2:13" ht="19.5" customHeight="1" x14ac:dyDescent="0.25">
      <c r="B31" s="319" t="s">
        <v>155</v>
      </c>
      <c r="C31" s="369">
        <v>0.2</v>
      </c>
      <c r="D31" s="370"/>
      <c r="E31" s="120">
        <f t="shared" si="0"/>
        <v>0</v>
      </c>
      <c r="F31" s="322"/>
      <c r="G31" s="371"/>
      <c r="H31" s="324" t="str">
        <f t="shared" si="1"/>
        <v/>
      </c>
      <c r="I31" s="325"/>
      <c r="J31" s="372"/>
      <c r="K31" s="327"/>
    </row>
    <row r="32" spans="2:13" ht="19.5" customHeight="1" x14ac:dyDescent="0.25">
      <c r="B32" s="319" t="s">
        <v>156</v>
      </c>
      <c r="C32" s="369">
        <v>0</v>
      </c>
      <c r="D32" s="370"/>
      <c r="E32" s="120">
        <f t="shared" si="0"/>
        <v>0</v>
      </c>
      <c r="F32" s="322"/>
      <c r="G32" s="371"/>
      <c r="H32" s="324" t="str">
        <f t="shared" si="1"/>
        <v/>
      </c>
      <c r="I32" s="325"/>
      <c r="J32" s="327"/>
      <c r="K32" s="327"/>
    </row>
    <row r="33" spans="2:11" ht="19.5" customHeight="1" x14ac:dyDescent="0.25">
      <c r="B33" s="319" t="s">
        <v>157</v>
      </c>
      <c r="C33" s="369">
        <v>0</v>
      </c>
      <c r="D33" s="370"/>
      <c r="E33" s="120">
        <f t="shared" si="0"/>
        <v>0</v>
      </c>
      <c r="F33" s="322"/>
      <c r="G33" s="371"/>
      <c r="H33" s="324" t="str">
        <f t="shared" si="1"/>
        <v/>
      </c>
      <c r="I33" s="325"/>
      <c r="J33" s="327"/>
      <c r="K33" s="327"/>
    </row>
    <row r="34" spans="2:11" ht="19.5" customHeight="1" x14ac:dyDescent="0.25">
      <c r="B34" s="319" t="s">
        <v>158</v>
      </c>
      <c r="C34" s="369">
        <v>0</v>
      </c>
      <c r="D34" s="370"/>
      <c r="E34" s="120">
        <f t="shared" si="0"/>
        <v>0</v>
      </c>
      <c r="F34" s="322"/>
      <c r="G34" s="371"/>
      <c r="H34" s="324" t="str">
        <f t="shared" si="1"/>
        <v/>
      </c>
      <c r="I34" s="325"/>
      <c r="J34" s="327"/>
      <c r="K34" s="327"/>
    </row>
    <row r="35" spans="2:11" ht="19.5" customHeight="1" x14ac:dyDescent="0.25">
      <c r="B35" s="319" t="s">
        <v>159</v>
      </c>
      <c r="C35" s="369">
        <v>0</v>
      </c>
      <c r="D35" s="370"/>
      <c r="E35" s="120">
        <f t="shared" si="0"/>
        <v>0</v>
      </c>
      <c r="F35" s="322"/>
      <c r="G35" s="371"/>
      <c r="H35" s="324" t="str">
        <f t="shared" si="1"/>
        <v/>
      </c>
      <c r="I35" s="325"/>
      <c r="J35" s="327"/>
      <c r="K35" s="327"/>
    </row>
    <row r="36" spans="2:11" ht="19.5" customHeight="1" x14ac:dyDescent="0.25">
      <c r="B36" s="319" t="s">
        <v>160</v>
      </c>
      <c r="C36" s="369">
        <v>0</v>
      </c>
      <c r="D36" s="370"/>
      <c r="E36" s="120">
        <f t="shared" si="0"/>
        <v>0</v>
      </c>
      <c r="F36" s="322"/>
      <c r="G36" s="371"/>
      <c r="H36" s="324" t="str">
        <f t="shared" si="1"/>
        <v/>
      </c>
      <c r="I36" s="325"/>
      <c r="J36" s="327"/>
      <c r="K36" s="327"/>
    </row>
    <row r="37" spans="2:11" ht="19.5" customHeight="1" x14ac:dyDescent="0.25">
      <c r="B37" s="319" t="s">
        <v>161</v>
      </c>
      <c r="C37" s="369">
        <v>0</v>
      </c>
      <c r="D37" s="370"/>
      <c r="E37" s="120">
        <f t="shared" si="0"/>
        <v>0</v>
      </c>
      <c r="F37" s="322"/>
      <c r="G37" s="371"/>
      <c r="H37" s="324" t="str">
        <f t="shared" si="1"/>
        <v/>
      </c>
      <c r="I37" s="325"/>
      <c r="J37" s="327"/>
      <c r="K37" s="327"/>
    </row>
    <row r="38" spans="2:11" ht="19.5" customHeight="1" x14ac:dyDescent="0.25">
      <c r="B38" s="319" t="s">
        <v>162</v>
      </c>
      <c r="C38" s="369">
        <v>0</v>
      </c>
      <c r="D38" s="370"/>
      <c r="E38" s="120">
        <f t="shared" si="0"/>
        <v>0</v>
      </c>
      <c r="F38" s="322"/>
      <c r="G38" s="371"/>
      <c r="H38" s="324" t="str">
        <f t="shared" si="1"/>
        <v/>
      </c>
      <c r="I38" s="325"/>
      <c r="J38" s="327"/>
      <c r="K38" s="327"/>
    </row>
    <row r="39" spans="2:11" ht="87.75" customHeight="1" x14ac:dyDescent="0.25">
      <c r="B39" s="329" t="s">
        <v>270</v>
      </c>
      <c r="C39" s="373" t="s">
        <v>382</v>
      </c>
      <c r="D39" s="373"/>
      <c r="E39" s="373"/>
      <c r="F39" s="373"/>
      <c r="G39" s="373"/>
      <c r="H39" s="373"/>
      <c r="I39" s="373"/>
      <c r="J39" s="327"/>
      <c r="K39" s="327"/>
    </row>
    <row r="40" spans="2:11" ht="35.450000000000003" customHeight="1" x14ac:dyDescent="0.25">
      <c r="B40" s="332"/>
      <c r="C40" s="332"/>
      <c r="D40" s="332"/>
      <c r="E40" s="332"/>
      <c r="F40" s="332"/>
      <c r="G40" s="332"/>
      <c r="H40" s="332"/>
      <c r="I40" s="332"/>
      <c r="J40" s="270"/>
      <c r="K40" s="270"/>
    </row>
    <row r="41" spans="2:11" ht="35.450000000000003" customHeight="1" x14ac:dyDescent="0.25">
      <c r="B41" s="332"/>
      <c r="C41" s="332"/>
      <c r="D41" s="332"/>
      <c r="E41" s="332"/>
      <c r="F41" s="332"/>
      <c r="G41" s="332"/>
      <c r="H41" s="332"/>
      <c r="I41" s="332"/>
      <c r="J41" s="331"/>
      <c r="K41" s="331"/>
    </row>
    <row r="42" spans="2:11" ht="35.450000000000003" customHeight="1" x14ac:dyDescent="0.25">
      <c r="B42" s="332"/>
      <c r="C42" s="332"/>
      <c r="D42" s="332"/>
      <c r="E42" s="332"/>
      <c r="F42" s="332"/>
      <c r="G42" s="332"/>
      <c r="H42" s="332"/>
      <c r="I42" s="332"/>
      <c r="J42" s="331"/>
      <c r="K42" s="331"/>
    </row>
    <row r="43" spans="2:11" ht="35.450000000000003" customHeight="1" x14ac:dyDescent="0.25">
      <c r="B43" s="332"/>
      <c r="C43" s="332"/>
      <c r="D43" s="332"/>
      <c r="E43" s="332"/>
      <c r="F43" s="332"/>
      <c r="G43" s="332"/>
      <c r="H43" s="332"/>
      <c r="I43" s="332"/>
      <c r="K43" s="331"/>
    </row>
    <row r="44" spans="2:11" ht="35.450000000000003" customHeight="1" x14ac:dyDescent="0.25">
      <c r="B44" s="332"/>
      <c r="C44" s="332"/>
      <c r="D44" s="332"/>
      <c r="E44" s="332"/>
      <c r="F44" s="332"/>
      <c r="G44" s="332"/>
      <c r="H44" s="332"/>
      <c r="I44" s="332"/>
      <c r="J44" s="268"/>
      <c r="K44" s="268"/>
    </row>
    <row r="45" spans="2:11" ht="100.5" customHeight="1" x14ac:dyDescent="0.25">
      <c r="B45" s="272" t="s">
        <v>271</v>
      </c>
      <c r="C45" s="373" t="s">
        <v>373</v>
      </c>
      <c r="D45" s="373"/>
      <c r="E45" s="373"/>
      <c r="F45" s="373"/>
      <c r="G45" s="373"/>
      <c r="H45" s="373"/>
      <c r="I45" s="373"/>
      <c r="J45" s="327"/>
      <c r="K45" s="374"/>
    </row>
    <row r="46" spans="2:11" ht="32.25" customHeight="1" x14ac:dyDescent="0.25">
      <c r="B46" s="272" t="s">
        <v>272</v>
      </c>
      <c r="C46" s="375" t="s">
        <v>273</v>
      </c>
      <c r="D46" s="376"/>
      <c r="E46" s="376"/>
      <c r="F46" s="376"/>
      <c r="G46" s="376"/>
      <c r="H46" s="376"/>
      <c r="I46" s="377"/>
      <c r="J46" s="333"/>
      <c r="K46" s="333"/>
    </row>
    <row r="47" spans="2:11" ht="66" customHeight="1" x14ac:dyDescent="0.25">
      <c r="B47" s="329" t="s">
        <v>274</v>
      </c>
      <c r="C47" s="378" t="s">
        <v>366</v>
      </c>
      <c r="D47" s="379"/>
      <c r="E47" s="379"/>
      <c r="F47" s="379"/>
      <c r="G47" s="379"/>
      <c r="H47" s="379"/>
      <c r="I47" s="380"/>
      <c r="J47" s="333"/>
      <c r="K47" s="333"/>
    </row>
    <row r="48" spans="2:11" ht="22.5" customHeight="1" x14ac:dyDescent="0.25">
      <c r="B48" s="314" t="s">
        <v>275</v>
      </c>
      <c r="C48" s="314"/>
      <c r="D48" s="314"/>
      <c r="E48" s="314"/>
      <c r="F48" s="314"/>
      <c r="G48" s="314"/>
      <c r="H48" s="314"/>
      <c r="I48" s="314"/>
      <c r="J48" s="333"/>
      <c r="K48" s="333"/>
    </row>
    <row r="49" spans="2:11" ht="22.5" customHeight="1" x14ac:dyDescent="0.25">
      <c r="B49" s="298" t="s">
        <v>276</v>
      </c>
      <c r="C49" s="316" t="s">
        <v>277</v>
      </c>
      <c r="D49" s="274" t="s">
        <v>278</v>
      </c>
      <c r="E49" s="274"/>
      <c r="F49" s="274"/>
      <c r="G49" s="334" t="s">
        <v>279</v>
      </c>
      <c r="H49" s="334"/>
      <c r="I49" s="334"/>
      <c r="J49" s="335"/>
      <c r="K49" s="335"/>
    </row>
    <row r="50" spans="2:11" ht="30.75" customHeight="1" x14ac:dyDescent="0.25">
      <c r="B50" s="298"/>
      <c r="C50" s="336" t="s">
        <v>280</v>
      </c>
      <c r="D50" s="302" t="s">
        <v>280</v>
      </c>
      <c r="E50" s="302"/>
      <c r="F50" s="302"/>
      <c r="G50" s="295" t="s">
        <v>280</v>
      </c>
      <c r="H50" s="295"/>
      <c r="I50" s="295"/>
      <c r="J50" s="335"/>
      <c r="K50" s="335"/>
    </row>
    <row r="51" spans="2:11" ht="32.25" customHeight="1" x14ac:dyDescent="0.25">
      <c r="B51" s="337" t="s">
        <v>281</v>
      </c>
      <c r="C51" s="338" t="s">
        <v>379</v>
      </c>
      <c r="D51" s="338"/>
      <c r="E51" s="338"/>
      <c r="F51" s="338"/>
      <c r="G51" s="338"/>
      <c r="H51" s="338"/>
      <c r="I51" s="338"/>
      <c r="J51" s="342"/>
      <c r="K51" s="343"/>
    </row>
    <row r="52" spans="2:11" ht="28.5" customHeight="1" x14ac:dyDescent="0.25">
      <c r="B52" s="341" t="s">
        <v>282</v>
      </c>
      <c r="C52" s="338" t="s">
        <v>380</v>
      </c>
      <c r="D52" s="338"/>
      <c r="E52" s="338"/>
      <c r="F52" s="338"/>
      <c r="G52" s="338"/>
      <c r="H52" s="338"/>
      <c r="I52" s="338"/>
      <c r="J52" s="342"/>
      <c r="K52" s="343"/>
    </row>
    <row r="53" spans="2:11" ht="30" customHeight="1" x14ac:dyDescent="0.25">
      <c r="B53" s="329" t="s">
        <v>283</v>
      </c>
      <c r="C53" s="344" t="s">
        <v>381</v>
      </c>
      <c r="D53" s="344"/>
      <c r="E53" s="344"/>
      <c r="F53" s="344"/>
      <c r="G53" s="344"/>
      <c r="H53" s="344"/>
      <c r="I53" s="344"/>
      <c r="J53" s="342"/>
      <c r="K53" s="343"/>
    </row>
    <row r="54" spans="2:11" ht="31.5" customHeight="1" x14ac:dyDescent="0.25">
      <c r="B54" s="345" t="s">
        <v>284</v>
      </c>
      <c r="C54" s="346" t="s">
        <v>280</v>
      </c>
      <c r="D54" s="346"/>
      <c r="E54" s="346"/>
      <c r="F54" s="346"/>
      <c r="G54" s="346"/>
      <c r="H54" s="346"/>
      <c r="I54" s="346"/>
      <c r="J54" s="352" t="s">
        <v>280</v>
      </c>
      <c r="K54" s="353"/>
    </row>
    <row r="55" spans="2:11" x14ac:dyDescent="0.25">
      <c r="B55" s="347"/>
      <c r="C55" s="348"/>
      <c r="D55" s="348"/>
      <c r="E55" s="381"/>
      <c r="F55" s="381"/>
      <c r="G55" s="350"/>
      <c r="H55" s="351"/>
      <c r="I55" s="348"/>
      <c r="J55" s="354"/>
      <c r="K55" s="354"/>
    </row>
    <row r="56" spans="2:11" x14ac:dyDescent="0.25">
      <c r="B56" s="347"/>
      <c r="C56" s="348"/>
      <c r="D56" s="348"/>
      <c r="E56" s="381"/>
      <c r="F56" s="381"/>
      <c r="G56" s="350"/>
      <c r="H56" s="351"/>
      <c r="I56" s="348"/>
      <c r="J56" s="354"/>
      <c r="K56" s="354"/>
    </row>
    <row r="57" spans="2:11" x14ac:dyDescent="0.25">
      <c r="B57" s="347"/>
      <c r="C57" s="348"/>
      <c r="D57" s="348"/>
      <c r="E57" s="381"/>
      <c r="F57" s="381"/>
      <c r="G57" s="350"/>
      <c r="H57" s="351"/>
      <c r="I57" s="348"/>
      <c r="J57" s="354"/>
      <c r="K57" s="354"/>
    </row>
    <row r="58" spans="2:11" x14ac:dyDescent="0.25">
      <c r="B58" s="347"/>
      <c r="C58" s="348"/>
      <c r="D58" s="348"/>
      <c r="E58" s="381"/>
      <c r="F58" s="381"/>
      <c r="G58" s="350"/>
      <c r="H58" s="351"/>
      <c r="I58" s="348"/>
      <c r="J58" s="354"/>
      <c r="K58" s="354"/>
    </row>
    <row r="59" spans="2:11" hidden="1" x14ac:dyDescent="0.25">
      <c r="B59" s="347"/>
      <c r="C59" s="348"/>
      <c r="D59" s="348"/>
      <c r="E59" s="381"/>
      <c r="F59" s="381"/>
      <c r="G59" s="350"/>
      <c r="H59" s="351"/>
      <c r="I59" s="348"/>
      <c r="J59" s="354"/>
      <c r="K59" s="354"/>
    </row>
    <row r="60" spans="2:11" ht="25.5" hidden="1" customHeight="1" x14ac:dyDescent="0.25">
      <c r="B60" s="347"/>
      <c r="C60" s="348"/>
      <c r="D60" s="348"/>
      <c r="E60" s="381"/>
      <c r="F60" s="381"/>
      <c r="G60" s="350"/>
      <c r="H60" s="351"/>
      <c r="I60" s="348"/>
      <c r="J60" s="354"/>
      <c r="K60" s="354"/>
    </row>
  </sheetData>
  <sheetProtection algorithmName="SHA-512" hashValue="Qf6NjpLS/Wx0lb7a6rXitaYJKK7H421rWkCrdbe815Pp0VUUJy3QiwaEjlhg2UqAiWEjuC0KfHoxfVnJDRdgkA==" saltValue="1yP6ldPHKy61QirXFl/fVw==" spinCount="100000" sheet="1" objects="1" scenarios="1"/>
  <mergeCells count="63">
    <mergeCell ref="C51:I51"/>
    <mergeCell ref="C52:I52"/>
    <mergeCell ref="C53:I53"/>
    <mergeCell ref="C54:I54"/>
    <mergeCell ref="C45:I45"/>
    <mergeCell ref="C46:I46"/>
    <mergeCell ref="C47:I47"/>
    <mergeCell ref="B48:I48"/>
    <mergeCell ref="B49:B50"/>
    <mergeCell ref="D49:F49"/>
    <mergeCell ref="G49:I49"/>
    <mergeCell ref="D50:F50"/>
    <mergeCell ref="G50:I50"/>
    <mergeCell ref="F27:F38"/>
    <mergeCell ref="G27:G38"/>
    <mergeCell ref="I27:I38"/>
    <mergeCell ref="C39:I39"/>
    <mergeCell ref="B40:I44"/>
    <mergeCell ref="C23:E23"/>
    <mergeCell ref="G23:I23"/>
    <mergeCell ref="C24:E24"/>
    <mergeCell ref="G24:I24"/>
    <mergeCell ref="B25:I25"/>
    <mergeCell ref="C20:E20"/>
    <mergeCell ref="F20:I20"/>
    <mergeCell ref="C21:E21"/>
    <mergeCell ref="F21:I21"/>
    <mergeCell ref="C22:E22"/>
    <mergeCell ref="C14:I14"/>
    <mergeCell ref="C15:I15"/>
    <mergeCell ref="C16:I16"/>
    <mergeCell ref="C17:I17"/>
    <mergeCell ref="B18:B19"/>
    <mergeCell ref="C18:E18"/>
    <mergeCell ref="F18:I18"/>
    <mergeCell ref="C19:E19"/>
    <mergeCell ref="F19:I19"/>
    <mergeCell ref="C11:I11"/>
    <mergeCell ref="C12:F12"/>
    <mergeCell ref="H12:I12"/>
    <mergeCell ref="C13:F13"/>
    <mergeCell ref="H13:I13"/>
    <mergeCell ref="C8:F8"/>
    <mergeCell ref="H8:I8"/>
    <mergeCell ref="C9:F9"/>
    <mergeCell ref="H9:I9"/>
    <mergeCell ref="C10:I10"/>
    <mergeCell ref="J54:K54"/>
    <mergeCell ref="J51:K51"/>
    <mergeCell ref="J52:K52"/>
    <mergeCell ref="J53:K53"/>
    <mergeCell ref="B1:B3"/>
    <mergeCell ref="C1:H1"/>
    <mergeCell ref="I1:I3"/>
    <mergeCell ref="C2:H2"/>
    <mergeCell ref="C3:E3"/>
    <mergeCell ref="F3:H3"/>
    <mergeCell ref="B4:I4"/>
    <mergeCell ref="B5:I5"/>
    <mergeCell ref="D6:E6"/>
    <mergeCell ref="F6:I6"/>
    <mergeCell ref="D7:E7"/>
    <mergeCell ref="F7:G7"/>
  </mergeCells>
  <dataValidations count="5">
    <dataValidation type="list" showDropDown="1" showInputMessage="1" showErrorMessage="1" sqref="K12">
      <formula1>N17:N19</formula1>
      <formula2>0</formula2>
    </dataValidation>
    <dataValidation type="list" allowBlank="1" showInputMessage="1" showErrorMessage="1" sqref="H13:I13">
      <formula1>$M$5:$M$8</formula1>
      <formula2>0</formula2>
    </dataValidation>
    <dataValidation type="list" allowBlank="1" showInputMessage="1" showErrorMessage="1" sqref="C7 I7">
      <formula1>$M$11:$M$12</formula1>
      <formula2>0</formula2>
    </dataValidation>
    <dataValidation type="list" allowBlank="1" showInputMessage="1" showErrorMessage="1" sqref="C9:F9 J10:K10 H12 C24:E24">
      <formula1>#REF!</formula1>
      <formula2>0</formula2>
    </dataValidation>
    <dataValidation type="list" allowBlank="1" showInputMessage="1" showErrorMessage="1" sqref="I12">
      <formula1>M17:M19</formula1>
      <formula2>0</formula2>
    </dataValidation>
  </dataValidations>
  <pageMargins left="0.7" right="0.7" top="0.75" bottom="0.75" header="0.51180555555555496" footer="0.51180555555555496"/>
  <pageSetup firstPageNumber="0" orientation="portrait" horizontalDpi="300" verticalDpi="300" r:id="rId1"/>
  <drawing r:id="rId2"/>
  <legacyDrawing r:id="rId3"/>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C6D9F1"/>
  </sheetPr>
  <dimension ref="A1:AMJ60"/>
  <sheetViews>
    <sheetView zoomScale="80" zoomScaleNormal="80" workbookViewId="0">
      <selection activeCell="C15" sqref="C15:I15"/>
    </sheetView>
  </sheetViews>
  <sheetFormatPr baseColWidth="10" defaultColWidth="0" defaultRowHeight="15" zeroHeight="1" x14ac:dyDescent="0.25"/>
  <cols>
    <col min="1" max="1" width="1" style="258" customWidth="1"/>
    <col min="2" max="2" width="25.42578125" style="355" customWidth="1"/>
    <col min="3" max="3" width="14.42578125" style="258" customWidth="1"/>
    <col min="4" max="4" width="20.140625" style="258" customWidth="1"/>
    <col min="5" max="5" width="16.42578125" style="258" customWidth="1"/>
    <col min="6" max="6" width="25" style="258" customWidth="1"/>
    <col min="7" max="7" width="22" style="356" customWidth="1"/>
    <col min="8" max="8" width="20.42578125" style="258" customWidth="1"/>
    <col min="9" max="10" width="22.42578125" style="258" customWidth="1"/>
    <col min="11" max="11" width="26" style="258" customWidth="1"/>
    <col min="12" max="24" width="9.140625" style="263" hidden="1" customWidth="1"/>
    <col min="25" max="1024" width="9.140625" style="258" hidden="1" customWidth="1"/>
    <col min="1025" max="16384" width="9.140625" style="265" hidden="1"/>
  </cols>
  <sheetData>
    <row r="1" spans="2:14" ht="37.5" customHeight="1" x14ac:dyDescent="0.25">
      <c r="B1" s="259"/>
      <c r="C1" s="260" t="s">
        <v>1</v>
      </c>
      <c r="D1" s="260"/>
      <c r="E1" s="260"/>
      <c r="F1" s="260"/>
      <c r="G1" s="260"/>
      <c r="H1" s="260"/>
      <c r="I1" s="261"/>
      <c r="J1" s="262"/>
      <c r="K1" s="262"/>
      <c r="M1" s="264" t="s">
        <v>61</v>
      </c>
    </row>
    <row r="2" spans="2:14" ht="37.5" customHeight="1" x14ac:dyDescent="0.25">
      <c r="B2" s="259"/>
      <c r="C2" s="266" t="s">
        <v>210</v>
      </c>
      <c r="D2" s="266"/>
      <c r="E2" s="266"/>
      <c r="F2" s="266"/>
      <c r="G2" s="266"/>
      <c r="H2" s="266"/>
      <c r="I2" s="261"/>
      <c r="J2" s="262"/>
      <c r="K2" s="262"/>
      <c r="M2" s="264" t="s">
        <v>62</v>
      </c>
    </row>
    <row r="3" spans="2:14" ht="37.5" customHeight="1" x14ac:dyDescent="0.25">
      <c r="B3" s="259"/>
      <c r="C3" s="266" t="s">
        <v>211</v>
      </c>
      <c r="D3" s="266"/>
      <c r="E3" s="266"/>
      <c r="F3" s="266" t="s">
        <v>212</v>
      </c>
      <c r="G3" s="266"/>
      <c r="H3" s="266"/>
      <c r="I3" s="261"/>
      <c r="J3" s="262"/>
      <c r="K3" s="262"/>
      <c r="M3" s="264" t="s">
        <v>64</v>
      </c>
    </row>
    <row r="4" spans="2:14" ht="23.25" customHeight="1" x14ac:dyDescent="0.25">
      <c r="B4" s="267"/>
      <c r="C4" s="267"/>
      <c r="D4" s="267"/>
      <c r="E4" s="267"/>
      <c r="F4" s="267"/>
      <c r="G4" s="267"/>
      <c r="H4" s="267"/>
      <c r="I4" s="267"/>
      <c r="J4" s="268"/>
      <c r="K4" s="268"/>
    </row>
    <row r="5" spans="2:14" ht="24" customHeight="1" x14ac:dyDescent="0.25">
      <c r="B5" s="269" t="s">
        <v>213</v>
      </c>
      <c r="C5" s="269"/>
      <c r="D5" s="269"/>
      <c r="E5" s="269"/>
      <c r="F5" s="269"/>
      <c r="G5" s="269"/>
      <c r="H5" s="269"/>
      <c r="I5" s="269"/>
      <c r="J5" s="270"/>
      <c r="K5" s="270"/>
      <c r="N5" s="271" t="s">
        <v>71</v>
      </c>
    </row>
    <row r="6" spans="2:14" ht="30.75" customHeight="1" x14ac:dyDescent="0.25">
      <c r="B6" s="272" t="s">
        <v>214</v>
      </c>
      <c r="C6" s="273">
        <v>2</v>
      </c>
      <c r="D6" s="274" t="s">
        <v>215</v>
      </c>
      <c r="E6" s="274"/>
      <c r="F6" s="275" t="s">
        <v>285</v>
      </c>
      <c r="G6" s="275"/>
      <c r="H6" s="275"/>
      <c r="I6" s="275"/>
      <c r="J6" s="276"/>
      <c r="K6" s="276"/>
      <c r="M6" s="264" t="s">
        <v>75</v>
      </c>
      <c r="N6" s="271" t="s">
        <v>76</v>
      </c>
    </row>
    <row r="7" spans="2:14" ht="30.75" customHeight="1" x14ac:dyDescent="0.25">
      <c r="B7" s="272" t="s">
        <v>217</v>
      </c>
      <c r="C7" s="273" t="s">
        <v>78</v>
      </c>
      <c r="D7" s="274" t="s">
        <v>218</v>
      </c>
      <c r="E7" s="274"/>
      <c r="F7" s="278" t="s">
        <v>358</v>
      </c>
      <c r="G7" s="278"/>
      <c r="H7" s="279" t="s">
        <v>220</v>
      </c>
      <c r="I7" s="280" t="s">
        <v>78</v>
      </c>
      <c r="J7" s="281"/>
      <c r="K7" s="281"/>
      <c r="M7" s="264" t="s">
        <v>82</v>
      </c>
      <c r="N7" s="271" t="s">
        <v>83</v>
      </c>
    </row>
    <row r="8" spans="2:14" ht="30.75" customHeight="1" x14ac:dyDescent="0.25">
      <c r="B8" s="272" t="s">
        <v>221</v>
      </c>
      <c r="C8" s="278" t="s">
        <v>222</v>
      </c>
      <c r="D8" s="278"/>
      <c r="E8" s="278"/>
      <c r="F8" s="278"/>
      <c r="G8" s="279" t="s">
        <v>223</v>
      </c>
      <c r="H8" s="282">
        <v>7555</v>
      </c>
      <c r="I8" s="282"/>
      <c r="J8" s="283"/>
      <c r="K8" s="283"/>
      <c r="M8" s="264" t="s">
        <v>87</v>
      </c>
      <c r="N8" s="271" t="s">
        <v>42</v>
      </c>
    </row>
    <row r="9" spans="2:14" ht="30.75" customHeight="1" x14ac:dyDescent="0.25">
      <c r="B9" s="272" t="s">
        <v>62</v>
      </c>
      <c r="C9" s="284" t="s">
        <v>82</v>
      </c>
      <c r="D9" s="284"/>
      <c r="E9" s="284"/>
      <c r="F9" s="284"/>
      <c r="G9" s="279" t="s">
        <v>224</v>
      </c>
      <c r="H9" s="285" t="s">
        <v>90</v>
      </c>
      <c r="I9" s="285"/>
      <c r="J9" s="286"/>
      <c r="K9" s="286"/>
      <c r="M9" s="287" t="s">
        <v>91</v>
      </c>
    </row>
    <row r="10" spans="2:14" ht="30.75" customHeight="1" x14ac:dyDescent="0.25">
      <c r="B10" s="272" t="s">
        <v>225</v>
      </c>
      <c r="C10" s="248" t="s">
        <v>226</v>
      </c>
      <c r="D10" s="248"/>
      <c r="E10" s="248"/>
      <c r="F10" s="248"/>
      <c r="G10" s="248"/>
      <c r="H10" s="248"/>
      <c r="I10" s="248"/>
      <c r="J10" s="288"/>
      <c r="K10" s="288"/>
      <c r="M10" s="287"/>
    </row>
    <row r="11" spans="2:14" ht="30.75" customHeight="1" x14ac:dyDescent="0.25">
      <c r="B11" s="272" t="s">
        <v>227</v>
      </c>
      <c r="C11" s="289" t="s">
        <v>228</v>
      </c>
      <c r="D11" s="289"/>
      <c r="E11" s="289"/>
      <c r="F11" s="289"/>
      <c r="G11" s="289"/>
      <c r="H11" s="289"/>
      <c r="I11" s="289"/>
      <c r="J11" s="281"/>
      <c r="K11" s="281"/>
      <c r="M11" s="287"/>
      <c r="N11" s="271" t="s">
        <v>96</v>
      </c>
    </row>
    <row r="12" spans="2:14" ht="30.75" customHeight="1" x14ac:dyDescent="0.25">
      <c r="B12" s="272" t="s">
        <v>229</v>
      </c>
      <c r="C12" s="290" t="s">
        <v>286</v>
      </c>
      <c r="D12" s="290"/>
      <c r="E12" s="290"/>
      <c r="F12" s="290"/>
      <c r="G12" s="279" t="s">
        <v>231</v>
      </c>
      <c r="H12" s="291" t="s">
        <v>100</v>
      </c>
      <c r="I12" s="291"/>
      <c r="J12" s="281"/>
      <c r="K12" s="281"/>
      <c r="M12" s="287" t="s">
        <v>101</v>
      </c>
      <c r="N12" s="271" t="s">
        <v>78</v>
      </c>
    </row>
    <row r="13" spans="2:14" ht="30.75" customHeight="1" x14ac:dyDescent="0.25">
      <c r="B13" s="272" t="s">
        <v>232</v>
      </c>
      <c r="C13" s="292" t="s">
        <v>364</v>
      </c>
      <c r="D13" s="292"/>
      <c r="E13" s="292"/>
      <c r="F13" s="292"/>
      <c r="G13" s="279" t="s">
        <v>234</v>
      </c>
      <c r="H13" s="289" t="s">
        <v>42</v>
      </c>
      <c r="I13" s="289"/>
      <c r="J13" s="281"/>
      <c r="K13" s="281"/>
      <c r="M13" s="287" t="s">
        <v>105</v>
      </c>
    </row>
    <row r="14" spans="2:14" ht="42.75" customHeight="1" x14ac:dyDescent="0.25">
      <c r="B14" s="272" t="s">
        <v>235</v>
      </c>
      <c r="C14" s="363" t="s">
        <v>360</v>
      </c>
      <c r="D14" s="363"/>
      <c r="E14" s="363"/>
      <c r="F14" s="363"/>
      <c r="G14" s="363"/>
      <c r="H14" s="363"/>
      <c r="I14" s="363"/>
      <c r="J14" s="288"/>
      <c r="K14" s="288"/>
      <c r="M14" s="287" t="s">
        <v>108</v>
      </c>
      <c r="N14" s="271"/>
    </row>
    <row r="15" spans="2:14" ht="30.75" customHeight="1" x14ac:dyDescent="0.25">
      <c r="B15" s="272" t="s">
        <v>237</v>
      </c>
      <c r="C15" s="294" t="s">
        <v>238</v>
      </c>
      <c r="D15" s="294"/>
      <c r="E15" s="294"/>
      <c r="F15" s="294"/>
      <c r="G15" s="294"/>
      <c r="H15" s="294"/>
      <c r="I15" s="294"/>
      <c r="J15" s="276"/>
      <c r="K15" s="276"/>
      <c r="M15" s="287" t="s">
        <v>112</v>
      </c>
      <c r="N15" s="271"/>
    </row>
    <row r="16" spans="2:14" ht="30.75" customHeight="1" x14ac:dyDescent="0.25">
      <c r="B16" s="272" t="s">
        <v>239</v>
      </c>
      <c r="C16" s="295" t="s">
        <v>287</v>
      </c>
      <c r="D16" s="295"/>
      <c r="E16" s="295"/>
      <c r="F16" s="295"/>
      <c r="G16" s="295"/>
      <c r="H16" s="295"/>
      <c r="I16" s="295"/>
      <c r="J16" s="296"/>
      <c r="K16" s="296"/>
      <c r="M16" s="287"/>
      <c r="N16" s="271"/>
    </row>
    <row r="17" spans="2:14" ht="30.75" customHeight="1" x14ac:dyDescent="0.25">
      <c r="B17" s="272" t="s">
        <v>241</v>
      </c>
      <c r="C17" s="289" t="s">
        <v>361</v>
      </c>
      <c r="D17" s="289"/>
      <c r="E17" s="289"/>
      <c r="F17" s="289"/>
      <c r="G17" s="289"/>
      <c r="H17" s="289"/>
      <c r="I17" s="289"/>
      <c r="J17" s="297"/>
      <c r="K17" s="297"/>
      <c r="M17" s="287" t="s">
        <v>100</v>
      </c>
      <c r="N17" s="271"/>
    </row>
    <row r="18" spans="2:14" ht="18" customHeight="1" x14ac:dyDescent="0.25">
      <c r="B18" s="298" t="s">
        <v>243</v>
      </c>
      <c r="C18" s="299" t="s">
        <v>244</v>
      </c>
      <c r="D18" s="299"/>
      <c r="E18" s="299"/>
      <c r="F18" s="300" t="s">
        <v>245</v>
      </c>
      <c r="G18" s="300"/>
      <c r="H18" s="300"/>
      <c r="I18" s="300"/>
      <c r="J18" s="301"/>
      <c r="K18" s="301"/>
      <c r="M18" s="287" t="s">
        <v>122</v>
      </c>
      <c r="N18" s="271"/>
    </row>
    <row r="19" spans="2:14" ht="39.75" customHeight="1" x14ac:dyDescent="0.25">
      <c r="B19" s="298"/>
      <c r="C19" s="302" t="s">
        <v>288</v>
      </c>
      <c r="D19" s="302"/>
      <c r="E19" s="302"/>
      <c r="F19" s="295" t="s">
        <v>289</v>
      </c>
      <c r="G19" s="295"/>
      <c r="H19" s="295"/>
      <c r="I19" s="295"/>
      <c r="J19" s="296"/>
      <c r="K19" s="296"/>
      <c r="M19" s="287" t="s">
        <v>126</v>
      </c>
      <c r="N19" s="271"/>
    </row>
    <row r="20" spans="2:14" ht="39.75" customHeight="1" x14ac:dyDescent="0.25">
      <c r="B20" s="272" t="s">
        <v>248</v>
      </c>
      <c r="C20" s="364" t="s">
        <v>362</v>
      </c>
      <c r="D20" s="364"/>
      <c r="E20" s="364"/>
      <c r="F20" s="291" t="s">
        <v>363</v>
      </c>
      <c r="G20" s="291"/>
      <c r="H20" s="291"/>
      <c r="I20" s="291"/>
      <c r="J20" s="281"/>
      <c r="K20" s="281"/>
      <c r="M20" s="287"/>
      <c r="N20" s="271"/>
    </row>
    <row r="21" spans="2:14" ht="80.25" customHeight="1" x14ac:dyDescent="0.25">
      <c r="B21" s="272" t="s">
        <v>251</v>
      </c>
      <c r="C21" s="384" t="s">
        <v>356</v>
      </c>
      <c r="D21" s="384"/>
      <c r="E21" s="384"/>
      <c r="F21" s="275" t="s">
        <v>290</v>
      </c>
      <c r="G21" s="275"/>
      <c r="H21" s="275"/>
      <c r="I21" s="275"/>
      <c r="J21" s="276"/>
      <c r="K21" s="276"/>
      <c r="M21" s="304"/>
      <c r="N21" s="271"/>
    </row>
    <row r="22" spans="2:14" ht="23.25" customHeight="1" x14ac:dyDescent="0.25">
      <c r="B22" s="272" t="s">
        <v>254</v>
      </c>
      <c r="C22" s="305">
        <v>45292</v>
      </c>
      <c r="D22" s="305"/>
      <c r="E22" s="305"/>
      <c r="F22" s="279" t="s">
        <v>255</v>
      </c>
      <c r="G22" s="306">
        <v>1</v>
      </c>
      <c r="H22" s="279" t="s">
        <v>256</v>
      </c>
      <c r="I22" s="307">
        <v>4</v>
      </c>
      <c r="J22" s="308"/>
      <c r="K22" s="308"/>
      <c r="M22" s="304"/>
    </row>
    <row r="23" spans="2:14" ht="27" customHeight="1" x14ac:dyDescent="0.25">
      <c r="B23" s="272" t="s">
        <v>257</v>
      </c>
      <c r="C23" s="305">
        <v>45443</v>
      </c>
      <c r="D23" s="305"/>
      <c r="E23" s="305"/>
      <c r="F23" s="279" t="s">
        <v>258</v>
      </c>
      <c r="G23" s="309">
        <v>1</v>
      </c>
      <c r="H23" s="309"/>
      <c r="I23" s="309"/>
      <c r="J23" s="310"/>
      <c r="K23" s="310"/>
      <c r="M23" s="304"/>
    </row>
    <row r="24" spans="2:14" ht="30.75" customHeight="1" x14ac:dyDescent="0.25">
      <c r="B24" s="311" t="s">
        <v>259</v>
      </c>
      <c r="C24" s="312" t="s">
        <v>112</v>
      </c>
      <c r="D24" s="312"/>
      <c r="E24" s="312"/>
      <c r="F24" s="313" t="s">
        <v>260</v>
      </c>
      <c r="G24" s="295" t="s">
        <v>261</v>
      </c>
      <c r="H24" s="295"/>
      <c r="I24" s="295"/>
      <c r="J24" s="301"/>
      <c r="K24" s="301"/>
      <c r="M24" s="304"/>
    </row>
    <row r="25" spans="2:14" ht="22.5" customHeight="1" x14ac:dyDescent="0.25">
      <c r="B25" s="314" t="s">
        <v>262</v>
      </c>
      <c r="C25" s="314"/>
      <c r="D25" s="314"/>
      <c r="E25" s="314"/>
      <c r="F25" s="314"/>
      <c r="G25" s="314"/>
      <c r="H25" s="314"/>
      <c r="I25" s="314"/>
      <c r="J25" s="270"/>
      <c r="K25" s="270"/>
      <c r="M25" s="304"/>
    </row>
    <row r="26" spans="2:14" ht="43.5" customHeight="1" x14ac:dyDescent="0.25">
      <c r="B26" s="315" t="s">
        <v>142</v>
      </c>
      <c r="C26" s="316" t="s">
        <v>263</v>
      </c>
      <c r="D26" s="316" t="s">
        <v>264</v>
      </c>
      <c r="E26" s="317" t="s">
        <v>265</v>
      </c>
      <c r="F26" s="316" t="s">
        <v>266</v>
      </c>
      <c r="G26" s="316" t="s">
        <v>267</v>
      </c>
      <c r="H26" s="317" t="s">
        <v>268</v>
      </c>
      <c r="I26" s="318" t="s">
        <v>269</v>
      </c>
      <c r="J26" s="296"/>
      <c r="K26" s="296"/>
      <c r="M26" s="304"/>
    </row>
    <row r="27" spans="2:14" ht="19.5" customHeight="1" x14ac:dyDescent="0.25">
      <c r="B27" s="319" t="s">
        <v>151</v>
      </c>
      <c r="C27" s="369">
        <v>0.1618</v>
      </c>
      <c r="D27" s="385">
        <v>0.1618</v>
      </c>
      <c r="E27" s="121">
        <f t="shared" ref="E27:E38" si="0">IF(OR(C27=0,C27=""),0,D27/C27)</f>
        <v>1</v>
      </c>
      <c r="F27" s="386">
        <f>SUM(C27:C38)</f>
        <v>1.0001</v>
      </c>
      <c r="G27" s="371">
        <f>SUM(D27:D38)</f>
        <v>0.1618</v>
      </c>
      <c r="H27" s="324">
        <f>IF(D27="","",(D27*100%)/$G$23)</f>
        <v>0.1618</v>
      </c>
      <c r="I27" s="387">
        <f>G27+I22</f>
        <v>4.1618000000000004</v>
      </c>
      <c r="J27" s="388"/>
      <c r="K27" s="327"/>
      <c r="M27" s="304"/>
    </row>
    <row r="28" spans="2:14" ht="19.5" customHeight="1" x14ac:dyDescent="0.25">
      <c r="B28" s="319" t="s">
        <v>152</v>
      </c>
      <c r="C28" s="369">
        <v>0.1618</v>
      </c>
      <c r="D28" s="370"/>
      <c r="E28" s="121">
        <f t="shared" si="0"/>
        <v>0</v>
      </c>
      <c r="F28" s="386"/>
      <c r="G28" s="371"/>
      <c r="H28" s="324" t="str">
        <f t="shared" ref="H28:H38" si="1">IF(D28="","",(D28*100%)/$G$23+H27)</f>
        <v/>
      </c>
      <c r="I28" s="387"/>
      <c r="J28" s="388"/>
      <c r="K28" s="327"/>
      <c r="M28" s="304"/>
    </row>
    <row r="29" spans="2:14" ht="19.5" customHeight="1" x14ac:dyDescent="0.25">
      <c r="B29" s="319" t="s">
        <v>153</v>
      </c>
      <c r="C29" s="369">
        <v>0.1618</v>
      </c>
      <c r="D29" s="370"/>
      <c r="E29" s="121">
        <f t="shared" si="0"/>
        <v>0</v>
      </c>
      <c r="F29" s="386"/>
      <c r="G29" s="371"/>
      <c r="H29" s="324" t="str">
        <f t="shared" si="1"/>
        <v/>
      </c>
      <c r="I29" s="387"/>
      <c r="J29" s="388"/>
      <c r="K29" s="327"/>
      <c r="M29" s="304"/>
    </row>
    <row r="30" spans="2:14" ht="19.5" customHeight="1" x14ac:dyDescent="0.25">
      <c r="B30" s="319" t="s">
        <v>154</v>
      </c>
      <c r="C30" s="369">
        <v>0.1618</v>
      </c>
      <c r="D30" s="370"/>
      <c r="E30" s="121">
        <f t="shared" si="0"/>
        <v>0</v>
      </c>
      <c r="F30" s="386"/>
      <c r="G30" s="371"/>
      <c r="H30" s="324" t="str">
        <f t="shared" si="1"/>
        <v/>
      </c>
      <c r="I30" s="387"/>
      <c r="J30" s="388"/>
      <c r="K30" s="327"/>
    </row>
    <row r="31" spans="2:14" ht="19.5" customHeight="1" x14ac:dyDescent="0.25">
      <c r="B31" s="319" t="s">
        <v>155</v>
      </c>
      <c r="C31" s="369">
        <v>0.35289999999999999</v>
      </c>
      <c r="D31" s="370"/>
      <c r="E31" s="121">
        <f t="shared" si="0"/>
        <v>0</v>
      </c>
      <c r="F31" s="386"/>
      <c r="G31" s="371"/>
      <c r="H31" s="324" t="str">
        <f t="shared" si="1"/>
        <v/>
      </c>
      <c r="I31" s="387"/>
      <c r="J31" s="388"/>
      <c r="K31" s="327"/>
    </row>
    <row r="32" spans="2:14" ht="19.5" customHeight="1" x14ac:dyDescent="0.25">
      <c r="B32" s="319" t="s">
        <v>156</v>
      </c>
      <c r="C32" s="369">
        <v>0</v>
      </c>
      <c r="D32" s="370"/>
      <c r="E32" s="121">
        <f t="shared" si="0"/>
        <v>0</v>
      </c>
      <c r="F32" s="386"/>
      <c r="G32" s="371"/>
      <c r="H32" s="324" t="str">
        <f t="shared" si="1"/>
        <v/>
      </c>
      <c r="I32" s="387"/>
      <c r="J32" s="327"/>
      <c r="K32" s="327"/>
    </row>
    <row r="33" spans="2:11" ht="19.5" customHeight="1" x14ac:dyDescent="0.25">
      <c r="B33" s="319" t="s">
        <v>157</v>
      </c>
      <c r="C33" s="369">
        <v>0</v>
      </c>
      <c r="D33" s="370"/>
      <c r="E33" s="121">
        <f t="shared" si="0"/>
        <v>0</v>
      </c>
      <c r="F33" s="386"/>
      <c r="G33" s="371"/>
      <c r="H33" s="324" t="str">
        <f t="shared" si="1"/>
        <v/>
      </c>
      <c r="I33" s="387"/>
      <c r="J33" s="327"/>
      <c r="K33" s="327"/>
    </row>
    <row r="34" spans="2:11" ht="19.5" customHeight="1" x14ac:dyDescent="0.25">
      <c r="B34" s="319" t="s">
        <v>158</v>
      </c>
      <c r="C34" s="369">
        <v>0</v>
      </c>
      <c r="D34" s="370"/>
      <c r="E34" s="121">
        <f t="shared" si="0"/>
        <v>0</v>
      </c>
      <c r="F34" s="386"/>
      <c r="G34" s="371"/>
      <c r="H34" s="324" t="str">
        <f t="shared" si="1"/>
        <v/>
      </c>
      <c r="I34" s="387"/>
      <c r="J34" s="327"/>
      <c r="K34" s="327"/>
    </row>
    <row r="35" spans="2:11" ht="19.5" customHeight="1" x14ac:dyDescent="0.25">
      <c r="B35" s="319" t="s">
        <v>159</v>
      </c>
      <c r="C35" s="369">
        <v>0</v>
      </c>
      <c r="D35" s="389"/>
      <c r="E35" s="121">
        <f t="shared" si="0"/>
        <v>0</v>
      </c>
      <c r="F35" s="386"/>
      <c r="G35" s="371"/>
      <c r="H35" s="324" t="str">
        <f t="shared" si="1"/>
        <v/>
      </c>
      <c r="I35" s="387"/>
      <c r="J35" s="327"/>
      <c r="K35" s="327"/>
    </row>
    <row r="36" spans="2:11" ht="19.5" customHeight="1" x14ac:dyDescent="0.25">
      <c r="B36" s="319" t="s">
        <v>160</v>
      </c>
      <c r="C36" s="369">
        <v>0</v>
      </c>
      <c r="D36" s="389"/>
      <c r="E36" s="121">
        <f t="shared" si="0"/>
        <v>0</v>
      </c>
      <c r="F36" s="386"/>
      <c r="G36" s="371"/>
      <c r="H36" s="324" t="str">
        <f t="shared" si="1"/>
        <v/>
      </c>
      <c r="I36" s="387"/>
      <c r="J36" s="327"/>
      <c r="K36" s="327"/>
    </row>
    <row r="37" spans="2:11" ht="19.5" customHeight="1" x14ac:dyDescent="0.25">
      <c r="B37" s="319" t="s">
        <v>161</v>
      </c>
      <c r="C37" s="369">
        <v>0</v>
      </c>
      <c r="D37" s="370"/>
      <c r="E37" s="121">
        <f t="shared" si="0"/>
        <v>0</v>
      </c>
      <c r="F37" s="386"/>
      <c r="G37" s="371"/>
      <c r="H37" s="324" t="str">
        <f t="shared" si="1"/>
        <v/>
      </c>
      <c r="I37" s="387"/>
      <c r="J37" s="327"/>
      <c r="K37" s="327"/>
    </row>
    <row r="38" spans="2:11" ht="19.5" customHeight="1" x14ac:dyDescent="0.25">
      <c r="B38" s="319" t="s">
        <v>162</v>
      </c>
      <c r="C38" s="369">
        <v>0</v>
      </c>
      <c r="D38" s="370"/>
      <c r="E38" s="121">
        <f t="shared" si="0"/>
        <v>0</v>
      </c>
      <c r="F38" s="386"/>
      <c r="G38" s="371"/>
      <c r="H38" s="324" t="str">
        <f t="shared" si="1"/>
        <v/>
      </c>
      <c r="I38" s="387"/>
      <c r="J38" s="327"/>
      <c r="K38" s="327"/>
    </row>
    <row r="39" spans="2:11" ht="76.5" customHeight="1" x14ac:dyDescent="0.25">
      <c r="B39" s="329" t="s">
        <v>270</v>
      </c>
      <c r="C39" s="275" t="s">
        <v>386</v>
      </c>
      <c r="D39" s="275"/>
      <c r="E39" s="275"/>
      <c r="F39" s="275"/>
      <c r="G39" s="275"/>
      <c r="H39" s="275"/>
      <c r="I39" s="275"/>
      <c r="J39" s="265"/>
      <c r="K39" s="390"/>
    </row>
    <row r="40" spans="2:11" ht="37.35" customHeight="1" x14ac:dyDescent="0.25">
      <c r="B40" s="332"/>
      <c r="C40" s="332"/>
      <c r="D40" s="332"/>
      <c r="E40" s="332"/>
      <c r="F40" s="332"/>
      <c r="G40" s="332"/>
      <c r="H40" s="332"/>
      <c r="I40" s="332"/>
      <c r="J40" s="265"/>
      <c r="K40" s="270"/>
    </row>
    <row r="41" spans="2:11" ht="37.35" customHeight="1" x14ac:dyDescent="0.25">
      <c r="B41" s="332"/>
      <c r="C41" s="332"/>
      <c r="D41" s="332"/>
      <c r="E41" s="332"/>
      <c r="F41" s="332"/>
      <c r="G41" s="332"/>
      <c r="H41" s="332"/>
      <c r="I41" s="332"/>
      <c r="J41" s="265"/>
      <c r="K41" s="331"/>
    </row>
    <row r="42" spans="2:11" ht="37.35" customHeight="1" x14ac:dyDescent="0.25">
      <c r="B42" s="332"/>
      <c r="C42" s="332"/>
      <c r="D42" s="332"/>
      <c r="E42" s="332"/>
      <c r="F42" s="332"/>
      <c r="G42" s="332"/>
      <c r="H42" s="332"/>
      <c r="I42" s="332"/>
      <c r="J42" s="265"/>
      <c r="K42" s="331"/>
    </row>
    <row r="43" spans="2:11" ht="37.35" customHeight="1" x14ac:dyDescent="0.25">
      <c r="B43" s="332"/>
      <c r="C43" s="332"/>
      <c r="D43" s="332"/>
      <c r="E43" s="332"/>
      <c r="F43" s="332"/>
      <c r="G43" s="332"/>
      <c r="H43" s="332"/>
      <c r="I43" s="332"/>
      <c r="J43" s="265"/>
      <c r="K43" s="331"/>
    </row>
    <row r="44" spans="2:11" ht="37.35" customHeight="1" x14ac:dyDescent="0.25">
      <c r="B44" s="332"/>
      <c r="C44" s="332"/>
      <c r="D44" s="332"/>
      <c r="E44" s="332"/>
      <c r="F44" s="332"/>
      <c r="G44" s="332"/>
      <c r="H44" s="332"/>
      <c r="I44" s="332"/>
      <c r="J44" s="265"/>
      <c r="K44" s="268"/>
    </row>
    <row r="45" spans="2:11" ht="70.5" customHeight="1" x14ac:dyDescent="0.25">
      <c r="B45" s="272" t="s">
        <v>271</v>
      </c>
      <c r="C45" s="330" t="s">
        <v>372</v>
      </c>
      <c r="D45" s="330"/>
      <c r="E45" s="330"/>
      <c r="F45" s="330"/>
      <c r="G45" s="330"/>
      <c r="H45" s="330"/>
      <c r="I45" s="330"/>
      <c r="J45" s="265"/>
      <c r="K45" s="374"/>
    </row>
    <row r="46" spans="2:11" ht="38.25" customHeight="1" x14ac:dyDescent="0.25">
      <c r="B46" s="272" t="s">
        <v>272</v>
      </c>
      <c r="C46" s="330" t="s">
        <v>273</v>
      </c>
      <c r="D46" s="330"/>
      <c r="E46" s="330"/>
      <c r="F46" s="330"/>
      <c r="G46" s="330"/>
      <c r="H46" s="330"/>
      <c r="I46" s="330"/>
      <c r="J46" s="265"/>
      <c r="K46" s="333"/>
    </row>
    <row r="47" spans="2:11" ht="66" customHeight="1" x14ac:dyDescent="0.25">
      <c r="B47" s="329" t="s">
        <v>274</v>
      </c>
      <c r="C47" s="275" t="s">
        <v>367</v>
      </c>
      <c r="D47" s="275"/>
      <c r="E47" s="275"/>
      <c r="F47" s="275"/>
      <c r="G47" s="275"/>
      <c r="H47" s="275"/>
      <c r="I47" s="275"/>
      <c r="J47" s="265"/>
      <c r="K47" s="333"/>
    </row>
    <row r="48" spans="2:11" ht="22.5" customHeight="1" x14ac:dyDescent="0.25">
      <c r="B48" s="314" t="s">
        <v>275</v>
      </c>
      <c r="C48" s="314"/>
      <c r="D48" s="314"/>
      <c r="E48" s="314"/>
      <c r="F48" s="314"/>
      <c r="G48" s="314"/>
      <c r="H48" s="314"/>
      <c r="I48" s="314"/>
      <c r="J48" s="265"/>
      <c r="K48" s="333"/>
    </row>
    <row r="49" spans="2:11" ht="22.5" customHeight="1" x14ac:dyDescent="0.25">
      <c r="B49" s="298" t="s">
        <v>276</v>
      </c>
      <c r="C49" s="316" t="s">
        <v>277</v>
      </c>
      <c r="D49" s="274" t="s">
        <v>278</v>
      </c>
      <c r="E49" s="274"/>
      <c r="F49" s="274"/>
      <c r="G49" s="334" t="s">
        <v>279</v>
      </c>
      <c r="H49" s="334"/>
      <c r="I49" s="334"/>
      <c r="J49" s="335"/>
      <c r="K49" s="335"/>
    </row>
    <row r="50" spans="2:11" ht="30.75" customHeight="1" x14ac:dyDescent="0.25">
      <c r="B50" s="298"/>
      <c r="C50" s="336" t="s">
        <v>280</v>
      </c>
      <c r="D50" s="302" t="s">
        <v>280</v>
      </c>
      <c r="E50" s="302"/>
      <c r="F50" s="302"/>
      <c r="G50" s="295" t="s">
        <v>280</v>
      </c>
      <c r="H50" s="295"/>
      <c r="I50" s="295"/>
      <c r="J50" s="335"/>
      <c r="K50" s="335"/>
    </row>
    <row r="51" spans="2:11" ht="32.25" customHeight="1" x14ac:dyDescent="0.25">
      <c r="B51" s="337" t="s">
        <v>281</v>
      </c>
      <c r="C51" s="338" t="s">
        <v>379</v>
      </c>
      <c r="D51" s="338"/>
      <c r="E51" s="338"/>
      <c r="F51" s="338"/>
      <c r="G51" s="338"/>
      <c r="H51" s="338"/>
      <c r="I51" s="338"/>
      <c r="J51" s="342"/>
      <c r="K51" s="343"/>
    </row>
    <row r="52" spans="2:11" ht="28.5" customHeight="1" x14ac:dyDescent="0.25">
      <c r="B52" s="341" t="s">
        <v>282</v>
      </c>
      <c r="C52" s="338" t="s">
        <v>380</v>
      </c>
      <c r="D52" s="338"/>
      <c r="E52" s="338"/>
      <c r="F52" s="338"/>
      <c r="G52" s="338"/>
      <c r="H52" s="338"/>
      <c r="I52" s="338"/>
      <c r="J52" s="342"/>
      <c r="K52" s="343"/>
    </row>
    <row r="53" spans="2:11" ht="30" customHeight="1" x14ac:dyDescent="0.25">
      <c r="B53" s="329" t="s">
        <v>283</v>
      </c>
      <c r="C53" s="344" t="s">
        <v>381</v>
      </c>
      <c r="D53" s="344"/>
      <c r="E53" s="344"/>
      <c r="F53" s="344"/>
      <c r="G53" s="344"/>
      <c r="H53" s="344"/>
      <c r="I53" s="344"/>
      <c r="J53" s="342"/>
      <c r="K53" s="343"/>
    </row>
    <row r="54" spans="2:11" ht="31.5" customHeight="1" x14ac:dyDescent="0.25">
      <c r="B54" s="345" t="s">
        <v>284</v>
      </c>
      <c r="C54" s="346" t="s">
        <v>280</v>
      </c>
      <c r="D54" s="346"/>
      <c r="E54" s="346"/>
      <c r="F54" s="346"/>
      <c r="G54" s="346"/>
      <c r="H54" s="346"/>
      <c r="I54" s="346"/>
      <c r="J54" s="352" t="s">
        <v>280</v>
      </c>
      <c r="K54" s="353"/>
    </row>
    <row r="55" spans="2:11" x14ac:dyDescent="0.25">
      <c r="B55" s="347"/>
      <c r="C55" s="348"/>
      <c r="D55" s="348"/>
      <c r="E55" s="349"/>
      <c r="F55" s="349"/>
      <c r="G55" s="350"/>
      <c r="H55" s="351"/>
      <c r="I55" s="348"/>
      <c r="J55" s="354"/>
      <c r="K55" s="354"/>
    </row>
    <row r="56" spans="2:11" x14ac:dyDescent="0.25">
      <c r="B56" s="347"/>
      <c r="C56" s="348"/>
      <c r="D56" s="348"/>
      <c r="E56" s="349"/>
      <c r="F56" s="349"/>
      <c r="G56" s="350"/>
      <c r="H56" s="351"/>
      <c r="I56" s="348"/>
      <c r="J56" s="354"/>
      <c r="K56" s="354"/>
    </row>
    <row r="57" spans="2:11" x14ac:dyDescent="0.25">
      <c r="B57" s="347"/>
      <c r="C57" s="348"/>
      <c r="D57" s="348"/>
      <c r="E57" s="349"/>
      <c r="F57" s="349"/>
      <c r="G57" s="350"/>
      <c r="H57" s="351"/>
      <c r="I57" s="348"/>
      <c r="J57" s="354"/>
      <c r="K57" s="354"/>
    </row>
    <row r="58" spans="2:11" x14ac:dyDescent="0.25">
      <c r="B58" s="347"/>
      <c r="C58" s="348"/>
      <c r="D58" s="348"/>
      <c r="E58" s="349"/>
      <c r="F58" s="349"/>
      <c r="G58" s="350"/>
      <c r="H58" s="351"/>
      <c r="I58" s="348"/>
      <c r="J58" s="354"/>
      <c r="K58" s="354"/>
    </row>
    <row r="59" spans="2:11" hidden="1" x14ac:dyDescent="0.25">
      <c r="B59" s="347"/>
      <c r="C59" s="348"/>
      <c r="D59" s="348"/>
      <c r="E59" s="349"/>
      <c r="F59" s="349"/>
      <c r="G59" s="350"/>
      <c r="H59" s="351"/>
      <c r="I59" s="348"/>
      <c r="J59" s="354"/>
      <c r="K59" s="354"/>
    </row>
    <row r="60" spans="2:11" ht="25.5" hidden="1" customHeight="1" x14ac:dyDescent="0.25">
      <c r="B60" s="347"/>
      <c r="C60" s="348"/>
      <c r="D60" s="348"/>
      <c r="E60" s="349"/>
      <c r="F60" s="349"/>
      <c r="G60" s="350"/>
      <c r="H60" s="351"/>
      <c r="I60" s="348"/>
      <c r="J60" s="354"/>
      <c r="K60" s="354"/>
    </row>
  </sheetData>
  <sheetProtection algorithmName="SHA-512" hashValue="8rEmTZ4GJO/yQIo/s1gsJUfiz+1G0NMJ0Q5g05atSrOdN7BvA230Uhmb63igK2HqdG9/rYMTk3O3qxvdPGKoQw==" saltValue="vnP/9BgS+B4WzxN3/d2LgQ==" spinCount="100000" sheet="1" objects="1" scenarios="1"/>
  <mergeCells count="63">
    <mergeCell ref="C51:I51"/>
    <mergeCell ref="C52:I52"/>
    <mergeCell ref="C53:I53"/>
    <mergeCell ref="C54:I54"/>
    <mergeCell ref="C45:I45"/>
    <mergeCell ref="C46:I46"/>
    <mergeCell ref="C47:I47"/>
    <mergeCell ref="B48:I48"/>
    <mergeCell ref="B49:B50"/>
    <mergeCell ref="D49:F49"/>
    <mergeCell ref="G49:I49"/>
    <mergeCell ref="D50:F50"/>
    <mergeCell ref="G50:I50"/>
    <mergeCell ref="F27:F38"/>
    <mergeCell ref="G27:G38"/>
    <mergeCell ref="I27:I38"/>
    <mergeCell ref="C39:I39"/>
    <mergeCell ref="B40:I44"/>
    <mergeCell ref="C23:E23"/>
    <mergeCell ref="G23:I23"/>
    <mergeCell ref="C24:E24"/>
    <mergeCell ref="G24:I24"/>
    <mergeCell ref="B25:I25"/>
    <mergeCell ref="C20:E20"/>
    <mergeCell ref="F20:I20"/>
    <mergeCell ref="C21:E21"/>
    <mergeCell ref="F21:I21"/>
    <mergeCell ref="C22:E22"/>
    <mergeCell ref="C14:I14"/>
    <mergeCell ref="C15:I15"/>
    <mergeCell ref="C16:I16"/>
    <mergeCell ref="C17:I17"/>
    <mergeCell ref="B18:B19"/>
    <mergeCell ref="C18:E18"/>
    <mergeCell ref="F18:I18"/>
    <mergeCell ref="C19:E19"/>
    <mergeCell ref="F19:I19"/>
    <mergeCell ref="C11:I11"/>
    <mergeCell ref="C12:F12"/>
    <mergeCell ref="H12:I12"/>
    <mergeCell ref="C13:F13"/>
    <mergeCell ref="H13:I13"/>
    <mergeCell ref="C8:F8"/>
    <mergeCell ref="H8:I8"/>
    <mergeCell ref="C9:F9"/>
    <mergeCell ref="H9:I9"/>
    <mergeCell ref="C10:I10"/>
    <mergeCell ref="J54:K54"/>
    <mergeCell ref="J51:K51"/>
    <mergeCell ref="J52:K52"/>
    <mergeCell ref="J53:K53"/>
    <mergeCell ref="B1:B3"/>
    <mergeCell ref="C1:H1"/>
    <mergeCell ref="I1:I3"/>
    <mergeCell ref="C2:H2"/>
    <mergeCell ref="C3:E3"/>
    <mergeCell ref="F3:H3"/>
    <mergeCell ref="B4:I4"/>
    <mergeCell ref="B5:I5"/>
    <mergeCell ref="D6:E6"/>
    <mergeCell ref="F6:I6"/>
    <mergeCell ref="D7:E7"/>
    <mergeCell ref="F7:G7"/>
  </mergeCells>
  <dataValidations count="7">
    <dataValidation type="list" allowBlank="1" showInputMessage="1" showErrorMessage="1" sqref="C7 I7">
      <formula1>$N$11:$N$12</formula1>
      <formula2>0</formula2>
    </dataValidation>
    <dataValidation type="list" allowBlank="1" showInputMessage="1" showErrorMessage="1" sqref="H13:I13">
      <formula1>$N$5:$N$8</formula1>
      <formula2>0</formula2>
    </dataValidation>
    <dataValidation type="list" allowBlank="1" showInputMessage="1" showErrorMessage="1" sqref="J10:K10">
      <formula1>$M$21:$M$28</formula1>
      <formula2>0</formula2>
    </dataValidation>
    <dataValidation type="list" allowBlank="1" showInputMessage="1" showErrorMessage="1" sqref="C9:F9">
      <formula1>$M$6:$M$9</formula1>
      <formula2>0</formula2>
    </dataValidation>
    <dataValidation type="list" allowBlank="1" showInputMessage="1" showErrorMessage="1" sqref="C24:E24">
      <formula1>$M$12:$M$15</formula1>
      <formula2>0</formula2>
    </dataValidation>
    <dataValidation type="list" allowBlank="1" showInputMessage="1" showErrorMessage="1" sqref="H12:I12">
      <formula1>M17:M19</formula1>
      <formula2>0</formula2>
    </dataValidation>
    <dataValidation type="list" showDropDown="1" showInputMessage="1" showErrorMessage="1" sqref="K12">
      <formula1>O17:O19</formula1>
      <formula2>0</formula2>
    </dataValidation>
  </dataValidations>
  <pageMargins left="0.7" right="0.7" top="0.75" bottom="0.75" header="0.51180555555555496" footer="0.51180555555555496"/>
  <pageSetup firstPageNumber="0" orientation="portrait" horizontalDpi="300" verticalDpi="300" r:id="rId1"/>
  <drawing r:id="rId2"/>
  <legacyDrawing r:id="rId3"/>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C6D9F1"/>
  </sheetPr>
  <dimension ref="A1:AMJ60"/>
  <sheetViews>
    <sheetView zoomScale="80" zoomScaleNormal="80" workbookViewId="0">
      <selection activeCell="J7" sqref="J7"/>
    </sheetView>
  </sheetViews>
  <sheetFormatPr baseColWidth="10" defaultColWidth="0" defaultRowHeight="15" zeroHeight="1" x14ac:dyDescent="0.25"/>
  <cols>
    <col min="1" max="1" width="1" style="357" customWidth="1"/>
    <col min="2" max="2" width="25.42578125" style="382" customWidth="1"/>
    <col min="3" max="3" width="14.42578125" style="357" customWidth="1"/>
    <col min="4" max="4" width="20.140625" style="357" customWidth="1"/>
    <col min="5" max="5" width="16.42578125" style="357" customWidth="1"/>
    <col min="6" max="6" width="25" style="357" customWidth="1"/>
    <col min="7" max="7" width="22" style="383" customWidth="1"/>
    <col min="8" max="8" width="20.42578125" style="357" customWidth="1"/>
    <col min="9" max="10" width="22.42578125" style="357" customWidth="1"/>
    <col min="11" max="11" width="30.42578125" style="357" customWidth="1"/>
    <col min="12" max="24" width="9.140625" style="359" hidden="1" customWidth="1"/>
    <col min="25" max="1024" width="9.140625" style="357" hidden="1" customWidth="1"/>
    <col min="1025" max="16384" width="9.140625" style="265" hidden="1"/>
  </cols>
  <sheetData>
    <row r="1" spans="2:14" ht="37.5" customHeight="1" x14ac:dyDescent="0.25">
      <c r="B1" s="358"/>
      <c r="C1" s="260" t="s">
        <v>1</v>
      </c>
      <c r="D1" s="260"/>
      <c r="E1" s="260"/>
      <c r="F1" s="260"/>
      <c r="G1" s="260"/>
      <c r="H1" s="260"/>
      <c r="I1" s="261"/>
      <c r="J1" s="262"/>
      <c r="K1" s="262"/>
      <c r="M1" s="264" t="s">
        <v>61</v>
      </c>
    </row>
    <row r="2" spans="2:14" ht="37.5" customHeight="1" x14ac:dyDescent="0.25">
      <c r="B2" s="358"/>
      <c r="C2" s="266" t="s">
        <v>210</v>
      </c>
      <c r="D2" s="266"/>
      <c r="E2" s="266"/>
      <c r="F2" s="266"/>
      <c r="G2" s="266"/>
      <c r="H2" s="266"/>
      <c r="I2" s="261"/>
      <c r="J2" s="262"/>
      <c r="K2" s="262"/>
      <c r="M2" s="264" t="s">
        <v>62</v>
      </c>
    </row>
    <row r="3" spans="2:14" ht="37.5" customHeight="1" x14ac:dyDescent="0.25">
      <c r="B3" s="358"/>
      <c r="C3" s="266" t="s">
        <v>211</v>
      </c>
      <c r="D3" s="266"/>
      <c r="E3" s="266"/>
      <c r="F3" s="266" t="s">
        <v>212</v>
      </c>
      <c r="G3" s="266"/>
      <c r="H3" s="266"/>
      <c r="I3" s="261"/>
      <c r="J3" s="262"/>
      <c r="K3" s="262"/>
      <c r="M3" s="264" t="s">
        <v>64</v>
      </c>
    </row>
    <row r="4" spans="2:14" ht="23.25" customHeight="1" x14ac:dyDescent="0.25">
      <c r="B4" s="267"/>
      <c r="C4" s="267"/>
      <c r="D4" s="267"/>
      <c r="E4" s="267"/>
      <c r="F4" s="267"/>
      <c r="G4" s="267"/>
      <c r="H4" s="267"/>
      <c r="I4" s="267"/>
      <c r="J4" s="268"/>
      <c r="K4" s="268"/>
    </row>
    <row r="5" spans="2:14" ht="24" customHeight="1" x14ac:dyDescent="0.25">
      <c r="B5" s="269" t="s">
        <v>213</v>
      </c>
      <c r="C5" s="269"/>
      <c r="D5" s="269"/>
      <c r="E5" s="269"/>
      <c r="F5" s="269"/>
      <c r="G5" s="269"/>
      <c r="H5" s="269"/>
      <c r="I5" s="269"/>
      <c r="J5" s="270"/>
      <c r="K5" s="270"/>
      <c r="N5" s="360" t="s">
        <v>71</v>
      </c>
    </row>
    <row r="6" spans="2:14" ht="30.75" customHeight="1" x14ac:dyDescent="0.25">
      <c r="B6" s="272" t="s">
        <v>214</v>
      </c>
      <c r="C6" s="273">
        <v>3</v>
      </c>
      <c r="D6" s="274" t="s">
        <v>215</v>
      </c>
      <c r="E6" s="274"/>
      <c r="F6" s="275" t="s">
        <v>291</v>
      </c>
      <c r="G6" s="275"/>
      <c r="H6" s="275"/>
      <c r="I6" s="275"/>
      <c r="J6" s="361"/>
      <c r="K6" s="361"/>
      <c r="M6" s="264" t="s">
        <v>75</v>
      </c>
      <c r="N6" s="360" t="s">
        <v>76</v>
      </c>
    </row>
    <row r="7" spans="2:14" ht="30.75" customHeight="1" x14ac:dyDescent="0.25">
      <c r="B7" s="272" t="s">
        <v>217</v>
      </c>
      <c r="C7" s="273" t="s">
        <v>78</v>
      </c>
      <c r="D7" s="274" t="s">
        <v>218</v>
      </c>
      <c r="E7" s="274"/>
      <c r="F7" s="278" t="s">
        <v>219</v>
      </c>
      <c r="G7" s="278"/>
      <c r="H7" s="279" t="s">
        <v>220</v>
      </c>
      <c r="I7" s="280" t="s">
        <v>78</v>
      </c>
      <c r="J7" s="281"/>
      <c r="K7" s="281"/>
      <c r="M7" s="264" t="s">
        <v>82</v>
      </c>
      <c r="N7" s="360" t="s">
        <v>83</v>
      </c>
    </row>
    <row r="8" spans="2:14" ht="30.75" customHeight="1" x14ac:dyDescent="0.25">
      <c r="B8" s="272" t="s">
        <v>221</v>
      </c>
      <c r="C8" s="278" t="s">
        <v>222</v>
      </c>
      <c r="D8" s="278"/>
      <c r="E8" s="278"/>
      <c r="F8" s="278"/>
      <c r="G8" s="279" t="s">
        <v>223</v>
      </c>
      <c r="H8" s="282">
        <v>7555</v>
      </c>
      <c r="I8" s="282"/>
      <c r="J8" s="283"/>
      <c r="K8" s="283"/>
      <c r="M8" s="264" t="s">
        <v>87</v>
      </c>
      <c r="N8" s="360" t="s">
        <v>42</v>
      </c>
    </row>
    <row r="9" spans="2:14" ht="30.75" customHeight="1" x14ac:dyDescent="0.25">
      <c r="B9" s="272" t="s">
        <v>62</v>
      </c>
      <c r="C9" s="284" t="s">
        <v>82</v>
      </c>
      <c r="D9" s="284"/>
      <c r="E9" s="284"/>
      <c r="F9" s="284"/>
      <c r="G9" s="279" t="s">
        <v>224</v>
      </c>
      <c r="H9" s="285" t="s">
        <v>90</v>
      </c>
      <c r="I9" s="285"/>
      <c r="J9" s="286"/>
      <c r="K9" s="286"/>
      <c r="M9" s="287" t="s">
        <v>91</v>
      </c>
    </row>
    <row r="10" spans="2:14" ht="30.75" customHeight="1" x14ac:dyDescent="0.25">
      <c r="B10" s="272" t="s">
        <v>225</v>
      </c>
      <c r="C10" s="248" t="s">
        <v>226</v>
      </c>
      <c r="D10" s="248"/>
      <c r="E10" s="248"/>
      <c r="F10" s="248"/>
      <c r="G10" s="248"/>
      <c r="H10" s="248"/>
      <c r="I10" s="248"/>
      <c r="J10" s="288"/>
      <c r="K10" s="288"/>
      <c r="M10" s="287"/>
    </row>
    <row r="11" spans="2:14" ht="30.75" customHeight="1" x14ac:dyDescent="0.25">
      <c r="B11" s="272" t="s">
        <v>227</v>
      </c>
      <c r="C11" s="289" t="s">
        <v>228</v>
      </c>
      <c r="D11" s="289"/>
      <c r="E11" s="289"/>
      <c r="F11" s="289"/>
      <c r="G11" s="289"/>
      <c r="H11" s="289"/>
      <c r="I11" s="289"/>
      <c r="J11" s="281"/>
      <c r="K11" s="281"/>
      <c r="M11" s="287"/>
      <c r="N11" s="360" t="s">
        <v>96</v>
      </c>
    </row>
    <row r="12" spans="2:14" ht="30.75" customHeight="1" x14ac:dyDescent="0.25">
      <c r="B12" s="272" t="s">
        <v>229</v>
      </c>
      <c r="C12" s="290" t="s">
        <v>292</v>
      </c>
      <c r="D12" s="290"/>
      <c r="E12" s="290"/>
      <c r="F12" s="290"/>
      <c r="G12" s="279" t="s">
        <v>231</v>
      </c>
      <c r="H12" s="291" t="s">
        <v>100</v>
      </c>
      <c r="I12" s="291"/>
      <c r="J12" s="281"/>
      <c r="K12" s="281"/>
      <c r="M12" s="287" t="s">
        <v>101</v>
      </c>
      <c r="N12" s="360" t="s">
        <v>78</v>
      </c>
    </row>
    <row r="13" spans="2:14" ht="30.75" customHeight="1" x14ac:dyDescent="0.25">
      <c r="B13" s="272" t="s">
        <v>232</v>
      </c>
      <c r="C13" s="292" t="s">
        <v>233</v>
      </c>
      <c r="D13" s="292"/>
      <c r="E13" s="292"/>
      <c r="F13" s="292"/>
      <c r="G13" s="279" t="s">
        <v>234</v>
      </c>
      <c r="H13" s="289" t="s">
        <v>42</v>
      </c>
      <c r="I13" s="289"/>
      <c r="J13" s="281"/>
      <c r="K13" s="281"/>
      <c r="M13" s="287" t="s">
        <v>105</v>
      </c>
    </row>
    <row r="14" spans="2:14" ht="36.75" customHeight="1" x14ac:dyDescent="0.25">
      <c r="B14" s="272" t="s">
        <v>235</v>
      </c>
      <c r="C14" s="294" t="s">
        <v>293</v>
      </c>
      <c r="D14" s="294"/>
      <c r="E14" s="294"/>
      <c r="F14" s="294"/>
      <c r="G14" s="294"/>
      <c r="H14" s="294"/>
      <c r="I14" s="294"/>
      <c r="J14" s="288"/>
      <c r="K14" s="288"/>
      <c r="M14" s="287" t="s">
        <v>108</v>
      </c>
      <c r="N14" s="360"/>
    </row>
    <row r="15" spans="2:14" ht="30.75" customHeight="1" x14ac:dyDescent="0.25">
      <c r="B15" s="272" t="s">
        <v>237</v>
      </c>
      <c r="C15" s="294" t="s">
        <v>294</v>
      </c>
      <c r="D15" s="294"/>
      <c r="E15" s="294"/>
      <c r="F15" s="294"/>
      <c r="G15" s="294"/>
      <c r="H15" s="294"/>
      <c r="I15" s="294"/>
      <c r="J15" s="276"/>
      <c r="K15" s="276"/>
      <c r="M15" s="287" t="s">
        <v>112</v>
      </c>
      <c r="N15" s="360"/>
    </row>
    <row r="16" spans="2:14" ht="30.75" customHeight="1" x14ac:dyDescent="0.25">
      <c r="B16" s="272" t="s">
        <v>239</v>
      </c>
      <c r="C16" s="295" t="s">
        <v>295</v>
      </c>
      <c r="D16" s="295"/>
      <c r="E16" s="295"/>
      <c r="F16" s="295"/>
      <c r="G16" s="295"/>
      <c r="H16" s="295"/>
      <c r="I16" s="295"/>
      <c r="J16" s="296"/>
      <c r="K16" s="296"/>
      <c r="M16" s="287"/>
      <c r="N16" s="360"/>
    </row>
    <row r="17" spans="2:14" ht="30.75" customHeight="1" x14ac:dyDescent="0.25">
      <c r="B17" s="272" t="s">
        <v>241</v>
      </c>
      <c r="C17" s="289" t="s">
        <v>296</v>
      </c>
      <c r="D17" s="289"/>
      <c r="E17" s="289"/>
      <c r="F17" s="289"/>
      <c r="G17" s="289"/>
      <c r="H17" s="289"/>
      <c r="I17" s="289"/>
      <c r="J17" s="297"/>
      <c r="K17" s="297"/>
      <c r="M17" s="287" t="s">
        <v>100</v>
      </c>
      <c r="N17" s="360"/>
    </row>
    <row r="18" spans="2:14" ht="18" customHeight="1" x14ac:dyDescent="0.25">
      <c r="B18" s="298" t="s">
        <v>243</v>
      </c>
      <c r="C18" s="299" t="s">
        <v>244</v>
      </c>
      <c r="D18" s="299"/>
      <c r="E18" s="299"/>
      <c r="F18" s="300" t="s">
        <v>245</v>
      </c>
      <c r="G18" s="300"/>
      <c r="H18" s="300"/>
      <c r="I18" s="300"/>
      <c r="J18" s="301"/>
      <c r="K18" s="301"/>
      <c r="M18" s="287" t="s">
        <v>122</v>
      </c>
      <c r="N18" s="360"/>
    </row>
    <row r="19" spans="2:14" ht="29.25" customHeight="1" x14ac:dyDescent="0.25">
      <c r="B19" s="298"/>
      <c r="C19" s="302" t="s">
        <v>297</v>
      </c>
      <c r="D19" s="302"/>
      <c r="E19" s="302"/>
      <c r="F19" s="295" t="s">
        <v>298</v>
      </c>
      <c r="G19" s="295"/>
      <c r="H19" s="295"/>
      <c r="I19" s="295"/>
      <c r="J19" s="296"/>
      <c r="K19" s="296"/>
      <c r="M19" s="287" t="s">
        <v>126</v>
      </c>
      <c r="N19" s="360"/>
    </row>
    <row r="20" spans="2:14" ht="30.75" customHeight="1" x14ac:dyDescent="0.25">
      <c r="B20" s="272" t="s">
        <v>248</v>
      </c>
      <c r="C20" s="302" t="s">
        <v>299</v>
      </c>
      <c r="D20" s="302"/>
      <c r="E20" s="302"/>
      <c r="F20" s="291" t="s">
        <v>300</v>
      </c>
      <c r="G20" s="291"/>
      <c r="H20" s="291"/>
      <c r="I20" s="291"/>
      <c r="J20" s="281"/>
      <c r="K20" s="281"/>
      <c r="M20" s="287"/>
      <c r="N20" s="360"/>
    </row>
    <row r="21" spans="2:14" ht="75" customHeight="1" x14ac:dyDescent="0.25">
      <c r="B21" s="272" t="s">
        <v>251</v>
      </c>
      <c r="C21" s="391" t="s">
        <v>355</v>
      </c>
      <c r="D21" s="391"/>
      <c r="E21" s="391"/>
      <c r="F21" s="275" t="s">
        <v>310</v>
      </c>
      <c r="G21" s="275"/>
      <c r="H21" s="275"/>
      <c r="I21" s="275"/>
      <c r="J21" s="276"/>
      <c r="K21" s="276"/>
      <c r="M21" s="304"/>
      <c r="N21" s="360"/>
    </row>
    <row r="22" spans="2:14" ht="23.25" customHeight="1" x14ac:dyDescent="0.25">
      <c r="B22" s="272" t="s">
        <v>254</v>
      </c>
      <c r="C22" s="305">
        <v>45292</v>
      </c>
      <c r="D22" s="305"/>
      <c r="E22" s="305"/>
      <c r="F22" s="279" t="s">
        <v>255</v>
      </c>
      <c r="G22" s="306">
        <v>2</v>
      </c>
      <c r="H22" s="279" t="s">
        <v>256</v>
      </c>
      <c r="I22" s="392">
        <v>7</v>
      </c>
      <c r="J22" s="366"/>
      <c r="K22" s="366"/>
      <c r="M22" s="304"/>
    </row>
    <row r="23" spans="2:14" ht="27" customHeight="1" x14ac:dyDescent="0.25">
      <c r="B23" s="272" t="s">
        <v>257</v>
      </c>
      <c r="C23" s="305">
        <v>45443</v>
      </c>
      <c r="D23" s="305"/>
      <c r="E23" s="305"/>
      <c r="F23" s="279" t="s">
        <v>258</v>
      </c>
      <c r="G23" s="309">
        <v>1</v>
      </c>
      <c r="H23" s="309"/>
      <c r="I23" s="309"/>
      <c r="J23" s="367"/>
      <c r="K23" s="367"/>
      <c r="M23" s="304"/>
    </row>
    <row r="24" spans="2:14" ht="30.75" customHeight="1" x14ac:dyDescent="0.25">
      <c r="B24" s="311" t="s">
        <v>259</v>
      </c>
      <c r="C24" s="312" t="s">
        <v>112</v>
      </c>
      <c r="D24" s="312"/>
      <c r="E24" s="312"/>
      <c r="F24" s="368" t="s">
        <v>260</v>
      </c>
      <c r="G24" s="295" t="s">
        <v>365</v>
      </c>
      <c r="H24" s="295"/>
      <c r="I24" s="295"/>
      <c r="J24" s="301"/>
      <c r="K24" s="301"/>
      <c r="M24" s="304"/>
    </row>
    <row r="25" spans="2:14" ht="22.5" customHeight="1" x14ac:dyDescent="0.25">
      <c r="B25" s="314" t="s">
        <v>262</v>
      </c>
      <c r="C25" s="314"/>
      <c r="D25" s="314"/>
      <c r="E25" s="314"/>
      <c r="F25" s="314"/>
      <c r="G25" s="314"/>
      <c r="H25" s="314"/>
      <c r="I25" s="314"/>
      <c r="J25" s="270"/>
      <c r="K25" s="270"/>
      <c r="M25" s="304"/>
    </row>
    <row r="26" spans="2:14" ht="43.5" customHeight="1" x14ac:dyDescent="0.25">
      <c r="B26" s="315" t="s">
        <v>142</v>
      </c>
      <c r="C26" s="316" t="s">
        <v>263</v>
      </c>
      <c r="D26" s="316" t="s">
        <v>264</v>
      </c>
      <c r="E26" s="317" t="s">
        <v>265</v>
      </c>
      <c r="F26" s="316" t="s">
        <v>266</v>
      </c>
      <c r="G26" s="316" t="s">
        <v>267</v>
      </c>
      <c r="H26" s="317" t="s">
        <v>268</v>
      </c>
      <c r="I26" s="318" t="s">
        <v>269</v>
      </c>
      <c r="J26" s="296"/>
      <c r="K26" s="296"/>
      <c r="M26" s="304"/>
    </row>
    <row r="27" spans="2:14" ht="19.5" customHeight="1" x14ac:dyDescent="0.25">
      <c r="B27" s="319" t="s">
        <v>151</v>
      </c>
      <c r="C27" s="320">
        <v>0.25</v>
      </c>
      <c r="D27" s="393">
        <v>0.25</v>
      </c>
      <c r="E27" s="120">
        <f t="shared" ref="E27:E38" si="0">IF(OR(C27=0,C27=""),0,D27/C27)</f>
        <v>1</v>
      </c>
      <c r="F27" s="322">
        <f>SUM(C27:C38)</f>
        <v>1.0001</v>
      </c>
      <c r="G27" s="371">
        <f>SUM(D27:D38)</f>
        <v>0.25</v>
      </c>
      <c r="H27" s="324">
        <f>IF(D27="","",(D27*100%)/$G$23)</f>
        <v>0.25</v>
      </c>
      <c r="I27" s="394">
        <f>G27+I22</f>
        <v>7.25</v>
      </c>
      <c r="J27" s="388"/>
      <c r="K27" s="327"/>
      <c r="M27" s="304"/>
    </row>
    <row r="28" spans="2:14" ht="19.5" customHeight="1" x14ac:dyDescent="0.25">
      <c r="B28" s="319" t="s">
        <v>152</v>
      </c>
      <c r="C28" s="320">
        <v>0.21879999999999999</v>
      </c>
      <c r="D28" s="393"/>
      <c r="E28" s="120">
        <f t="shared" si="0"/>
        <v>0</v>
      </c>
      <c r="F28" s="322"/>
      <c r="G28" s="371"/>
      <c r="H28" s="324" t="str">
        <f>IF(D28="","",(D28*100%)/$G$23+H27)</f>
        <v/>
      </c>
      <c r="I28" s="394"/>
      <c r="J28" s="388"/>
      <c r="K28" s="327"/>
      <c r="M28" s="304"/>
    </row>
    <row r="29" spans="2:14" ht="19.5" customHeight="1" x14ac:dyDescent="0.25">
      <c r="B29" s="319" t="s">
        <v>153</v>
      </c>
      <c r="C29" s="320">
        <v>0.21879999999999999</v>
      </c>
      <c r="D29" s="393"/>
      <c r="E29" s="120">
        <f t="shared" si="0"/>
        <v>0</v>
      </c>
      <c r="F29" s="322"/>
      <c r="G29" s="371"/>
      <c r="H29" s="324" t="str">
        <f t="shared" ref="H29:H38" si="1">IF(D29="","",(D29*100%)/$G$23+H28)</f>
        <v/>
      </c>
      <c r="I29" s="394"/>
      <c r="J29" s="388"/>
      <c r="K29" s="327"/>
      <c r="M29" s="304"/>
    </row>
    <row r="30" spans="2:14" ht="19.5" customHeight="1" x14ac:dyDescent="0.25">
      <c r="B30" s="319" t="s">
        <v>154</v>
      </c>
      <c r="C30" s="320">
        <v>0.1875</v>
      </c>
      <c r="D30" s="393"/>
      <c r="E30" s="120">
        <f t="shared" si="0"/>
        <v>0</v>
      </c>
      <c r="F30" s="322"/>
      <c r="G30" s="371"/>
      <c r="H30" s="324" t="str">
        <f>IF(D30="","",(D30*100%)/$G$23+H29)</f>
        <v/>
      </c>
      <c r="I30" s="394"/>
      <c r="J30" s="388"/>
      <c r="K30" s="395"/>
    </row>
    <row r="31" spans="2:14" ht="19.5" customHeight="1" x14ac:dyDescent="0.25">
      <c r="B31" s="319" t="s">
        <v>155</v>
      </c>
      <c r="C31" s="320">
        <v>0.125</v>
      </c>
      <c r="D31" s="393"/>
      <c r="E31" s="120">
        <f t="shared" si="0"/>
        <v>0</v>
      </c>
      <c r="F31" s="322"/>
      <c r="G31" s="371"/>
      <c r="H31" s="324" t="str">
        <f t="shared" si="1"/>
        <v/>
      </c>
      <c r="I31" s="394"/>
      <c r="J31" s="388"/>
      <c r="K31" s="395"/>
    </row>
    <row r="32" spans="2:14" ht="19.5" customHeight="1" x14ac:dyDescent="0.25">
      <c r="B32" s="319" t="s">
        <v>156</v>
      </c>
      <c r="C32" s="320">
        <v>0</v>
      </c>
      <c r="D32" s="393"/>
      <c r="E32" s="120">
        <f t="shared" si="0"/>
        <v>0</v>
      </c>
      <c r="F32" s="322"/>
      <c r="G32" s="371"/>
      <c r="H32" s="324" t="str">
        <f t="shared" si="1"/>
        <v/>
      </c>
      <c r="I32" s="394"/>
      <c r="J32" s="327"/>
      <c r="K32" s="395"/>
    </row>
    <row r="33" spans="2:11" ht="19.5" customHeight="1" x14ac:dyDescent="0.25">
      <c r="B33" s="319" t="s">
        <v>157</v>
      </c>
      <c r="C33" s="320">
        <v>0</v>
      </c>
      <c r="D33" s="393"/>
      <c r="E33" s="120">
        <f t="shared" si="0"/>
        <v>0</v>
      </c>
      <c r="F33" s="322"/>
      <c r="G33" s="371"/>
      <c r="H33" s="324" t="str">
        <f t="shared" si="1"/>
        <v/>
      </c>
      <c r="I33" s="394"/>
      <c r="J33" s="327"/>
      <c r="K33" s="327"/>
    </row>
    <row r="34" spans="2:11" ht="19.5" customHeight="1" x14ac:dyDescent="0.25">
      <c r="B34" s="319" t="s">
        <v>158</v>
      </c>
      <c r="C34" s="320">
        <v>0</v>
      </c>
      <c r="D34" s="393"/>
      <c r="E34" s="120">
        <f t="shared" si="0"/>
        <v>0</v>
      </c>
      <c r="F34" s="322"/>
      <c r="G34" s="371"/>
      <c r="H34" s="324" t="str">
        <f>IF(D34="","",(D34*100%)/$G$23+H33)</f>
        <v/>
      </c>
      <c r="I34" s="394"/>
      <c r="J34" s="327"/>
      <c r="K34" s="327"/>
    </row>
    <row r="35" spans="2:11" ht="19.5" customHeight="1" x14ac:dyDescent="0.25">
      <c r="B35" s="319" t="s">
        <v>159</v>
      </c>
      <c r="C35" s="320">
        <v>0</v>
      </c>
      <c r="D35" s="393"/>
      <c r="E35" s="120">
        <f t="shared" si="0"/>
        <v>0</v>
      </c>
      <c r="F35" s="322"/>
      <c r="G35" s="371"/>
      <c r="H35" s="324" t="str">
        <f>IF(D35="","",(D35*100%)/$G$23+H34)</f>
        <v/>
      </c>
      <c r="I35" s="394"/>
      <c r="J35" s="327"/>
      <c r="K35" s="327"/>
    </row>
    <row r="36" spans="2:11" ht="19.5" customHeight="1" x14ac:dyDescent="0.25">
      <c r="B36" s="319" t="s">
        <v>160</v>
      </c>
      <c r="C36" s="320">
        <v>0</v>
      </c>
      <c r="D36" s="396"/>
      <c r="E36" s="120">
        <f t="shared" si="0"/>
        <v>0</v>
      </c>
      <c r="F36" s="322"/>
      <c r="G36" s="371"/>
      <c r="H36" s="324" t="str">
        <f t="shared" si="1"/>
        <v/>
      </c>
      <c r="I36" s="394"/>
      <c r="J36" s="327"/>
      <c r="K36" s="327"/>
    </row>
    <row r="37" spans="2:11" ht="19.5" customHeight="1" x14ac:dyDescent="0.25">
      <c r="B37" s="319" t="s">
        <v>161</v>
      </c>
      <c r="C37" s="320">
        <v>0</v>
      </c>
      <c r="D37" s="393"/>
      <c r="E37" s="120">
        <f t="shared" si="0"/>
        <v>0</v>
      </c>
      <c r="F37" s="322"/>
      <c r="G37" s="371"/>
      <c r="H37" s="324" t="str">
        <f t="shared" si="1"/>
        <v/>
      </c>
      <c r="I37" s="394"/>
      <c r="J37" s="327"/>
      <c r="K37" s="327"/>
    </row>
    <row r="38" spans="2:11" ht="19.5" customHeight="1" x14ac:dyDescent="0.25">
      <c r="B38" s="319" t="s">
        <v>162</v>
      </c>
      <c r="C38" s="320">
        <v>0</v>
      </c>
      <c r="D38" s="393"/>
      <c r="E38" s="120">
        <f t="shared" si="0"/>
        <v>0</v>
      </c>
      <c r="F38" s="322"/>
      <c r="G38" s="371"/>
      <c r="H38" s="324" t="str">
        <f t="shared" si="1"/>
        <v/>
      </c>
      <c r="I38" s="394"/>
      <c r="J38" s="327"/>
      <c r="K38" s="327"/>
    </row>
    <row r="39" spans="2:11" ht="94.5" customHeight="1" x14ac:dyDescent="0.25">
      <c r="B39" s="329" t="s">
        <v>270</v>
      </c>
      <c r="C39" s="275" t="s">
        <v>383</v>
      </c>
      <c r="D39" s="275"/>
      <c r="E39" s="275"/>
      <c r="F39" s="275"/>
      <c r="G39" s="275"/>
      <c r="H39" s="275"/>
      <c r="I39" s="275"/>
      <c r="J39" s="265"/>
      <c r="K39" s="390"/>
    </row>
    <row r="40" spans="2:11" ht="36.6" customHeight="1" x14ac:dyDescent="0.25">
      <c r="B40" s="332"/>
      <c r="C40" s="332"/>
      <c r="D40" s="332"/>
      <c r="E40" s="332"/>
      <c r="F40" s="332"/>
      <c r="G40" s="332"/>
      <c r="H40" s="332"/>
      <c r="I40" s="332"/>
      <c r="J40" s="265"/>
      <c r="K40" s="270"/>
    </row>
    <row r="41" spans="2:11" ht="36.6" customHeight="1" x14ac:dyDescent="0.25">
      <c r="B41" s="332"/>
      <c r="C41" s="332"/>
      <c r="D41" s="332"/>
      <c r="E41" s="332"/>
      <c r="F41" s="332"/>
      <c r="G41" s="332"/>
      <c r="H41" s="332"/>
      <c r="I41" s="332"/>
      <c r="J41" s="265"/>
      <c r="K41" s="331"/>
    </row>
    <row r="42" spans="2:11" ht="36.6" customHeight="1" x14ac:dyDescent="0.25">
      <c r="B42" s="332"/>
      <c r="C42" s="332"/>
      <c r="D42" s="332"/>
      <c r="E42" s="332"/>
      <c r="F42" s="332"/>
      <c r="G42" s="332"/>
      <c r="H42" s="332"/>
      <c r="I42" s="332"/>
      <c r="J42" s="265"/>
      <c r="K42" s="331"/>
    </row>
    <row r="43" spans="2:11" ht="36.6" customHeight="1" x14ac:dyDescent="0.25">
      <c r="B43" s="332"/>
      <c r="C43" s="332"/>
      <c r="D43" s="332"/>
      <c r="E43" s="332"/>
      <c r="F43" s="332"/>
      <c r="G43" s="332"/>
      <c r="H43" s="332"/>
      <c r="I43" s="332"/>
      <c r="J43" s="265"/>
      <c r="K43" s="331"/>
    </row>
    <row r="44" spans="2:11" ht="36.6" customHeight="1" x14ac:dyDescent="0.25">
      <c r="B44" s="332"/>
      <c r="C44" s="332"/>
      <c r="D44" s="332"/>
      <c r="E44" s="332"/>
      <c r="F44" s="332"/>
      <c r="G44" s="332"/>
      <c r="H44" s="332"/>
      <c r="I44" s="332"/>
      <c r="J44" s="265"/>
      <c r="K44" s="268"/>
    </row>
    <row r="45" spans="2:11" ht="69" customHeight="1" x14ac:dyDescent="0.25">
      <c r="B45" s="272" t="s">
        <v>271</v>
      </c>
      <c r="C45" s="330" t="s">
        <v>374</v>
      </c>
      <c r="D45" s="330"/>
      <c r="E45" s="330"/>
      <c r="F45" s="330"/>
      <c r="G45" s="330"/>
      <c r="H45" s="330"/>
      <c r="I45" s="330"/>
      <c r="J45" s="265"/>
      <c r="K45" s="374"/>
    </row>
    <row r="46" spans="2:11" ht="32.25" customHeight="1" x14ac:dyDescent="0.25">
      <c r="B46" s="272" t="s">
        <v>272</v>
      </c>
      <c r="C46" s="330" t="s">
        <v>273</v>
      </c>
      <c r="D46" s="330"/>
      <c r="E46" s="330"/>
      <c r="F46" s="330"/>
      <c r="G46" s="330"/>
      <c r="H46" s="330"/>
      <c r="I46" s="330"/>
      <c r="J46" s="333"/>
      <c r="K46" s="333"/>
    </row>
    <row r="47" spans="2:11" ht="66" customHeight="1" x14ac:dyDescent="0.25">
      <c r="B47" s="329" t="s">
        <v>274</v>
      </c>
      <c r="C47" s="275" t="s">
        <v>368</v>
      </c>
      <c r="D47" s="275"/>
      <c r="E47" s="275"/>
      <c r="F47" s="275"/>
      <c r="G47" s="275"/>
      <c r="H47" s="275"/>
      <c r="I47" s="275"/>
      <c r="J47" s="333"/>
      <c r="K47" s="333"/>
    </row>
    <row r="48" spans="2:11" ht="22.5" customHeight="1" x14ac:dyDescent="0.25">
      <c r="B48" s="314" t="s">
        <v>275</v>
      </c>
      <c r="C48" s="314"/>
      <c r="D48" s="314"/>
      <c r="E48" s="314"/>
      <c r="F48" s="314"/>
      <c r="G48" s="314"/>
      <c r="H48" s="314"/>
      <c r="I48" s="314"/>
      <c r="J48" s="333"/>
      <c r="K48" s="333"/>
    </row>
    <row r="49" spans="2:11" ht="22.5" customHeight="1" x14ac:dyDescent="0.25">
      <c r="B49" s="298" t="s">
        <v>276</v>
      </c>
      <c r="C49" s="316" t="s">
        <v>277</v>
      </c>
      <c r="D49" s="274" t="s">
        <v>278</v>
      </c>
      <c r="E49" s="274"/>
      <c r="F49" s="274"/>
      <c r="G49" s="334" t="s">
        <v>279</v>
      </c>
      <c r="H49" s="334"/>
      <c r="I49" s="334"/>
      <c r="J49" s="335"/>
      <c r="K49" s="335"/>
    </row>
    <row r="50" spans="2:11" ht="30.75" customHeight="1" x14ac:dyDescent="0.25">
      <c r="B50" s="298"/>
      <c r="C50" s="336" t="s">
        <v>280</v>
      </c>
      <c r="D50" s="302" t="s">
        <v>280</v>
      </c>
      <c r="E50" s="302"/>
      <c r="F50" s="302"/>
      <c r="G50" s="295" t="s">
        <v>280</v>
      </c>
      <c r="H50" s="295"/>
      <c r="I50" s="295"/>
      <c r="J50" s="335"/>
      <c r="K50" s="335"/>
    </row>
    <row r="51" spans="2:11" ht="32.25" customHeight="1" x14ac:dyDescent="0.25">
      <c r="B51" s="337" t="s">
        <v>281</v>
      </c>
      <c r="C51" s="338" t="s">
        <v>379</v>
      </c>
      <c r="D51" s="338"/>
      <c r="E51" s="338"/>
      <c r="F51" s="338"/>
      <c r="G51" s="338"/>
      <c r="H51" s="338"/>
      <c r="I51" s="338"/>
      <c r="J51" s="342"/>
      <c r="K51" s="343"/>
    </row>
    <row r="52" spans="2:11" ht="28.5" customHeight="1" x14ac:dyDescent="0.25">
      <c r="B52" s="341" t="s">
        <v>282</v>
      </c>
      <c r="C52" s="338" t="s">
        <v>380</v>
      </c>
      <c r="D52" s="338"/>
      <c r="E52" s="338"/>
      <c r="F52" s="338"/>
      <c r="G52" s="338"/>
      <c r="H52" s="338"/>
      <c r="I52" s="338"/>
      <c r="J52" s="342"/>
      <c r="K52" s="343"/>
    </row>
    <row r="53" spans="2:11" ht="30" customHeight="1" x14ac:dyDescent="0.25">
      <c r="B53" s="329" t="s">
        <v>283</v>
      </c>
      <c r="C53" s="344" t="s">
        <v>381</v>
      </c>
      <c r="D53" s="344"/>
      <c r="E53" s="344"/>
      <c r="F53" s="344"/>
      <c r="G53" s="344"/>
      <c r="H53" s="344"/>
      <c r="I53" s="344"/>
      <c r="J53" s="342"/>
      <c r="K53" s="343"/>
    </row>
    <row r="54" spans="2:11" ht="31.5" customHeight="1" x14ac:dyDescent="0.25">
      <c r="B54" s="345" t="s">
        <v>284</v>
      </c>
      <c r="C54" s="346" t="s">
        <v>280</v>
      </c>
      <c r="D54" s="346"/>
      <c r="E54" s="346"/>
      <c r="F54" s="346"/>
      <c r="G54" s="346"/>
      <c r="H54" s="346"/>
      <c r="I54" s="346"/>
      <c r="J54" s="352" t="s">
        <v>280</v>
      </c>
      <c r="K54" s="353"/>
    </row>
    <row r="55" spans="2:11" x14ac:dyDescent="0.25">
      <c r="B55" s="347"/>
      <c r="C55" s="348"/>
      <c r="D55" s="348"/>
      <c r="E55" s="381"/>
      <c r="F55" s="381"/>
      <c r="G55" s="350"/>
      <c r="H55" s="351"/>
      <c r="I55" s="348"/>
      <c r="J55" s="354"/>
      <c r="K55" s="354"/>
    </row>
    <row r="56" spans="2:11" x14ac:dyDescent="0.25">
      <c r="B56" s="347"/>
      <c r="C56" s="348"/>
      <c r="D56" s="348"/>
      <c r="E56" s="381"/>
      <c r="F56" s="381"/>
      <c r="G56" s="350"/>
      <c r="H56" s="351"/>
      <c r="I56" s="348"/>
      <c r="J56" s="354"/>
      <c r="K56" s="354"/>
    </row>
    <row r="57" spans="2:11" x14ac:dyDescent="0.25">
      <c r="B57" s="347"/>
      <c r="C57" s="348"/>
      <c r="D57" s="348"/>
      <c r="E57" s="381"/>
      <c r="F57" s="381"/>
      <c r="G57" s="350"/>
      <c r="H57" s="351"/>
      <c r="I57" s="348"/>
      <c r="J57" s="354"/>
      <c r="K57" s="354"/>
    </row>
    <row r="58" spans="2:11" x14ac:dyDescent="0.25">
      <c r="B58" s="347"/>
      <c r="C58" s="348"/>
      <c r="D58" s="348"/>
      <c r="E58" s="381"/>
      <c r="F58" s="381"/>
      <c r="G58" s="350"/>
      <c r="H58" s="351"/>
      <c r="I58" s="348"/>
      <c r="J58" s="354"/>
      <c r="K58" s="354"/>
    </row>
    <row r="59" spans="2:11" hidden="1" x14ac:dyDescent="0.25">
      <c r="B59" s="347"/>
      <c r="C59" s="348"/>
      <c r="D59" s="348"/>
      <c r="E59" s="381"/>
      <c r="F59" s="381"/>
      <c r="G59" s="350"/>
      <c r="H59" s="351"/>
      <c r="I59" s="348"/>
      <c r="J59" s="354"/>
      <c r="K59" s="354"/>
    </row>
    <row r="60" spans="2:11" ht="25.5" hidden="1" customHeight="1" x14ac:dyDescent="0.25">
      <c r="B60" s="347"/>
      <c r="C60" s="348"/>
      <c r="D60" s="348"/>
      <c r="E60" s="381"/>
      <c r="F60" s="381"/>
      <c r="G60" s="350"/>
      <c r="H60" s="351"/>
      <c r="I60" s="348"/>
      <c r="J60" s="354"/>
      <c r="K60" s="354"/>
    </row>
  </sheetData>
  <sheetProtection algorithmName="SHA-512" hashValue="U0BUn0LLzTuuFkjRIXeDvgVg4KBorv1qZI/BKrH8u9lZtYQDiCaPyHpwcTIyXkvfZr4yiwHR+mzrPJaP0y5EqQ==" saltValue="ZIc/BrcsQXLuzZNpZRoORA==" spinCount="100000" sheet="1" objects="1" scenarios="1"/>
  <mergeCells count="63">
    <mergeCell ref="C51:I51"/>
    <mergeCell ref="C52:I52"/>
    <mergeCell ref="C53:I53"/>
    <mergeCell ref="C54:I54"/>
    <mergeCell ref="C45:I45"/>
    <mergeCell ref="C46:I46"/>
    <mergeCell ref="C47:I47"/>
    <mergeCell ref="B48:I48"/>
    <mergeCell ref="B49:B50"/>
    <mergeCell ref="D49:F49"/>
    <mergeCell ref="G49:I49"/>
    <mergeCell ref="D50:F50"/>
    <mergeCell ref="G50:I50"/>
    <mergeCell ref="F27:F38"/>
    <mergeCell ref="G27:G38"/>
    <mergeCell ref="I27:I38"/>
    <mergeCell ref="C39:I39"/>
    <mergeCell ref="B40:I44"/>
    <mergeCell ref="C23:E23"/>
    <mergeCell ref="G23:I23"/>
    <mergeCell ref="C24:E24"/>
    <mergeCell ref="G24:I24"/>
    <mergeCell ref="B25:I25"/>
    <mergeCell ref="C20:E20"/>
    <mergeCell ref="F20:I20"/>
    <mergeCell ref="C21:E21"/>
    <mergeCell ref="F21:I21"/>
    <mergeCell ref="C22:E22"/>
    <mergeCell ref="C14:I14"/>
    <mergeCell ref="C15:I15"/>
    <mergeCell ref="C16:I16"/>
    <mergeCell ref="C17:I17"/>
    <mergeCell ref="B18:B19"/>
    <mergeCell ref="C18:E18"/>
    <mergeCell ref="F18:I18"/>
    <mergeCell ref="C19:E19"/>
    <mergeCell ref="F19:I19"/>
    <mergeCell ref="C11:I11"/>
    <mergeCell ref="C12:F12"/>
    <mergeCell ref="H12:I12"/>
    <mergeCell ref="C13:F13"/>
    <mergeCell ref="H13:I13"/>
    <mergeCell ref="C8:F8"/>
    <mergeCell ref="H8:I8"/>
    <mergeCell ref="C9:F9"/>
    <mergeCell ref="H9:I9"/>
    <mergeCell ref="C10:I10"/>
    <mergeCell ref="J54:K54"/>
    <mergeCell ref="J51:K51"/>
    <mergeCell ref="J52:K52"/>
    <mergeCell ref="J53:K53"/>
    <mergeCell ref="B1:B3"/>
    <mergeCell ref="C1:H1"/>
    <mergeCell ref="I1:I3"/>
    <mergeCell ref="C2:H2"/>
    <mergeCell ref="C3:E3"/>
    <mergeCell ref="F3:H3"/>
    <mergeCell ref="B4:I4"/>
    <mergeCell ref="B5:I5"/>
    <mergeCell ref="D6:E6"/>
    <mergeCell ref="F6:I6"/>
    <mergeCell ref="D7:E7"/>
    <mergeCell ref="F7:G7"/>
  </mergeCells>
  <dataValidations count="7">
    <dataValidation type="list" allowBlank="1" showInputMessage="1" showErrorMessage="1" sqref="C7 I7">
      <formula1>$N$11:$N$12</formula1>
      <formula2>0</formula2>
    </dataValidation>
    <dataValidation type="list" allowBlank="1" showInputMessage="1" showErrorMessage="1" sqref="H13:I13">
      <formula1>$N$5:$N$8</formula1>
      <formula2>0</formula2>
    </dataValidation>
    <dataValidation type="list" allowBlank="1" showInputMessage="1" showErrorMessage="1" sqref="J10:K10">
      <formula1>$M$21:$M$28</formula1>
      <formula2>0</formula2>
    </dataValidation>
    <dataValidation type="list" allowBlank="1" showInputMessage="1" showErrorMessage="1" sqref="C9:F9">
      <formula1>$M$6:$M$9</formula1>
      <formula2>0</formula2>
    </dataValidation>
    <dataValidation type="list" allowBlank="1" showInputMessage="1" showErrorMessage="1" sqref="C24:E24">
      <formula1>$M$12:$M$15</formula1>
      <formula2>0</formula2>
    </dataValidation>
    <dataValidation type="list" allowBlank="1" showInputMessage="1" showErrorMessage="1" sqref="H12:I12">
      <formula1>M17:M19</formula1>
      <formula2>0</formula2>
    </dataValidation>
    <dataValidation type="list" showDropDown="1" showInputMessage="1" showErrorMessage="1" sqref="K12">
      <formula1>O17:O19</formula1>
      <formula2>0</formula2>
    </dataValidation>
  </dataValidations>
  <pageMargins left="0.7" right="0.7" top="0.75" bottom="0.75" header="0.51180555555555496" footer="0.51180555555555496"/>
  <pageSetup firstPageNumber="0" orientation="portrait" horizontalDpi="300" verticalDpi="300" r:id="rId1"/>
  <drawing r:id="rId2"/>
  <legacyDrawing r:id="rId3"/>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C6D9F1"/>
  </sheetPr>
  <dimension ref="A1:AMJ60"/>
  <sheetViews>
    <sheetView zoomScale="80" zoomScaleNormal="80" workbookViewId="0">
      <selection activeCell="J10" sqref="J10"/>
    </sheetView>
  </sheetViews>
  <sheetFormatPr baseColWidth="10" defaultColWidth="0" defaultRowHeight="15" zeroHeight="1" x14ac:dyDescent="0.25"/>
  <cols>
    <col min="1" max="1" width="1" style="357" customWidth="1"/>
    <col min="2" max="2" width="25.42578125" style="382" customWidth="1"/>
    <col min="3" max="3" width="14.42578125" style="357" customWidth="1"/>
    <col min="4" max="4" width="20.140625" style="357" customWidth="1"/>
    <col min="5" max="5" width="16.42578125" style="357" customWidth="1"/>
    <col min="6" max="6" width="25" style="357" customWidth="1"/>
    <col min="7" max="7" width="22" style="383" customWidth="1"/>
    <col min="8" max="8" width="20.42578125" style="357" customWidth="1"/>
    <col min="9" max="11" width="22.42578125" style="357" customWidth="1"/>
    <col min="12" max="24" width="9.140625" style="359" hidden="1" customWidth="1"/>
    <col min="25" max="1024" width="9.140625" style="357" hidden="1" customWidth="1"/>
    <col min="1025" max="16384" width="9.140625" style="265" hidden="1"/>
  </cols>
  <sheetData>
    <row r="1" spans="2:14" ht="37.5" customHeight="1" x14ac:dyDescent="0.25">
      <c r="B1" s="358"/>
      <c r="C1" s="260" t="s">
        <v>1</v>
      </c>
      <c r="D1" s="260"/>
      <c r="E1" s="260"/>
      <c r="F1" s="260"/>
      <c r="G1" s="260"/>
      <c r="H1" s="260"/>
      <c r="I1" s="261"/>
      <c r="J1" s="262"/>
      <c r="K1" s="262"/>
      <c r="M1" s="264" t="s">
        <v>61</v>
      </c>
    </row>
    <row r="2" spans="2:14" ht="37.5" customHeight="1" x14ac:dyDescent="0.25">
      <c r="B2" s="358"/>
      <c r="C2" s="266" t="s">
        <v>210</v>
      </c>
      <c r="D2" s="266"/>
      <c r="E2" s="266"/>
      <c r="F2" s="266"/>
      <c r="G2" s="266"/>
      <c r="H2" s="266"/>
      <c r="I2" s="261"/>
      <c r="J2" s="262"/>
      <c r="K2" s="262"/>
      <c r="M2" s="264" t="s">
        <v>62</v>
      </c>
    </row>
    <row r="3" spans="2:14" ht="37.5" customHeight="1" x14ac:dyDescent="0.25">
      <c r="B3" s="358"/>
      <c r="C3" s="266" t="s">
        <v>211</v>
      </c>
      <c r="D3" s="266"/>
      <c r="E3" s="266"/>
      <c r="F3" s="266" t="s">
        <v>212</v>
      </c>
      <c r="G3" s="266"/>
      <c r="H3" s="266"/>
      <c r="I3" s="261"/>
      <c r="J3" s="262"/>
      <c r="K3" s="262"/>
      <c r="M3" s="264" t="s">
        <v>64</v>
      </c>
    </row>
    <row r="4" spans="2:14" ht="23.25" customHeight="1" x14ac:dyDescent="0.25">
      <c r="B4" s="267"/>
      <c r="C4" s="267"/>
      <c r="D4" s="267"/>
      <c r="E4" s="267"/>
      <c r="F4" s="267"/>
      <c r="G4" s="267"/>
      <c r="H4" s="267"/>
      <c r="I4" s="267"/>
      <c r="J4" s="268"/>
      <c r="K4" s="268"/>
    </row>
    <row r="5" spans="2:14" ht="24" customHeight="1" x14ac:dyDescent="0.25">
      <c r="B5" s="269" t="s">
        <v>213</v>
      </c>
      <c r="C5" s="269"/>
      <c r="D5" s="269"/>
      <c r="E5" s="269"/>
      <c r="F5" s="269"/>
      <c r="G5" s="269"/>
      <c r="H5" s="269"/>
      <c r="I5" s="269"/>
      <c r="J5" s="270"/>
      <c r="K5" s="270"/>
      <c r="N5" s="360" t="s">
        <v>71</v>
      </c>
    </row>
    <row r="6" spans="2:14" ht="30.75" customHeight="1" x14ac:dyDescent="0.25">
      <c r="B6" s="272" t="s">
        <v>214</v>
      </c>
      <c r="C6" s="273">
        <v>4</v>
      </c>
      <c r="D6" s="274" t="s">
        <v>215</v>
      </c>
      <c r="E6" s="274"/>
      <c r="F6" s="275" t="s">
        <v>301</v>
      </c>
      <c r="G6" s="275"/>
      <c r="H6" s="275"/>
      <c r="I6" s="275"/>
      <c r="J6" s="361"/>
      <c r="K6" s="361"/>
      <c r="M6" s="264" t="s">
        <v>75</v>
      </c>
      <c r="N6" s="360" t="s">
        <v>76</v>
      </c>
    </row>
    <row r="7" spans="2:14" ht="30.75" customHeight="1" x14ac:dyDescent="0.25">
      <c r="B7" s="272" t="s">
        <v>217</v>
      </c>
      <c r="C7" s="273" t="s">
        <v>78</v>
      </c>
      <c r="D7" s="274" t="s">
        <v>218</v>
      </c>
      <c r="E7" s="274"/>
      <c r="F7" s="278" t="s">
        <v>219</v>
      </c>
      <c r="G7" s="278"/>
      <c r="H7" s="279" t="s">
        <v>220</v>
      </c>
      <c r="I7" s="280" t="s">
        <v>78</v>
      </c>
      <c r="J7" s="281"/>
      <c r="K7" s="281"/>
      <c r="M7" s="264" t="s">
        <v>82</v>
      </c>
      <c r="N7" s="360" t="s">
        <v>83</v>
      </c>
    </row>
    <row r="8" spans="2:14" ht="30.75" customHeight="1" x14ac:dyDescent="0.25">
      <c r="B8" s="272" t="s">
        <v>221</v>
      </c>
      <c r="C8" s="278" t="s">
        <v>222</v>
      </c>
      <c r="D8" s="278"/>
      <c r="E8" s="278"/>
      <c r="F8" s="278"/>
      <c r="G8" s="279" t="s">
        <v>223</v>
      </c>
      <c r="H8" s="282">
        <v>7555</v>
      </c>
      <c r="I8" s="282"/>
      <c r="J8" s="283"/>
      <c r="K8" s="283"/>
      <c r="M8" s="264" t="s">
        <v>87</v>
      </c>
      <c r="N8" s="360" t="s">
        <v>42</v>
      </c>
    </row>
    <row r="9" spans="2:14" ht="30.75" customHeight="1" x14ac:dyDescent="0.25">
      <c r="B9" s="272" t="s">
        <v>62</v>
      </c>
      <c r="C9" s="284" t="s">
        <v>82</v>
      </c>
      <c r="D9" s="284"/>
      <c r="E9" s="284"/>
      <c r="F9" s="284"/>
      <c r="G9" s="279" t="s">
        <v>224</v>
      </c>
      <c r="H9" s="285" t="s">
        <v>90</v>
      </c>
      <c r="I9" s="285"/>
      <c r="J9" s="286"/>
      <c r="K9" s="286"/>
      <c r="M9" s="287" t="s">
        <v>91</v>
      </c>
    </row>
    <row r="10" spans="2:14" ht="30.75" customHeight="1" x14ac:dyDescent="0.25">
      <c r="B10" s="272" t="s">
        <v>225</v>
      </c>
      <c r="C10" s="248" t="s">
        <v>226</v>
      </c>
      <c r="D10" s="248"/>
      <c r="E10" s="248"/>
      <c r="F10" s="248"/>
      <c r="G10" s="248"/>
      <c r="H10" s="248"/>
      <c r="I10" s="248"/>
      <c r="J10" s="288"/>
      <c r="K10" s="288"/>
      <c r="M10" s="287"/>
    </row>
    <row r="11" spans="2:14" ht="30.75" customHeight="1" x14ac:dyDescent="0.25">
      <c r="B11" s="272" t="s">
        <v>227</v>
      </c>
      <c r="C11" s="289" t="s">
        <v>228</v>
      </c>
      <c r="D11" s="289"/>
      <c r="E11" s="289"/>
      <c r="F11" s="289"/>
      <c r="G11" s="289"/>
      <c r="H11" s="289"/>
      <c r="I11" s="289"/>
      <c r="J11" s="281"/>
      <c r="K11" s="281"/>
      <c r="M11" s="287"/>
      <c r="N11" s="360" t="s">
        <v>96</v>
      </c>
    </row>
    <row r="12" spans="2:14" ht="30.75" customHeight="1" x14ac:dyDescent="0.25">
      <c r="B12" s="272" t="s">
        <v>229</v>
      </c>
      <c r="C12" s="290" t="s">
        <v>302</v>
      </c>
      <c r="D12" s="290"/>
      <c r="E12" s="290"/>
      <c r="F12" s="290"/>
      <c r="G12" s="279" t="s">
        <v>231</v>
      </c>
      <c r="H12" s="291" t="s">
        <v>100</v>
      </c>
      <c r="I12" s="291"/>
      <c r="J12" s="281"/>
      <c r="K12" s="281"/>
      <c r="M12" s="287" t="s">
        <v>101</v>
      </c>
      <c r="N12" s="360" t="s">
        <v>78</v>
      </c>
    </row>
    <row r="13" spans="2:14" ht="30.75" customHeight="1" x14ac:dyDescent="0.25">
      <c r="B13" s="272" t="s">
        <v>232</v>
      </c>
      <c r="C13" s="292" t="s">
        <v>364</v>
      </c>
      <c r="D13" s="292"/>
      <c r="E13" s="292"/>
      <c r="F13" s="292"/>
      <c r="G13" s="279" t="s">
        <v>234</v>
      </c>
      <c r="H13" s="289" t="s">
        <v>42</v>
      </c>
      <c r="I13" s="289"/>
      <c r="J13" s="281"/>
      <c r="K13" s="281"/>
      <c r="M13" s="287" t="s">
        <v>105</v>
      </c>
    </row>
    <row r="14" spans="2:14" ht="36.75" customHeight="1" x14ac:dyDescent="0.25">
      <c r="B14" s="272" t="s">
        <v>235</v>
      </c>
      <c r="C14" s="363" t="s">
        <v>303</v>
      </c>
      <c r="D14" s="363"/>
      <c r="E14" s="363"/>
      <c r="F14" s="363"/>
      <c r="G14" s="363"/>
      <c r="H14" s="363"/>
      <c r="I14" s="363"/>
      <c r="J14" s="288"/>
      <c r="K14" s="288"/>
      <c r="M14" s="287" t="s">
        <v>108</v>
      </c>
      <c r="N14" s="360"/>
    </row>
    <row r="15" spans="2:14" ht="30.75" customHeight="1" x14ac:dyDescent="0.25">
      <c r="B15" s="272" t="s">
        <v>237</v>
      </c>
      <c r="C15" s="294" t="s">
        <v>294</v>
      </c>
      <c r="D15" s="294"/>
      <c r="E15" s="294"/>
      <c r="F15" s="294"/>
      <c r="G15" s="294"/>
      <c r="H15" s="294"/>
      <c r="I15" s="294"/>
      <c r="J15" s="276"/>
      <c r="K15" s="276"/>
      <c r="M15" s="287" t="s">
        <v>112</v>
      </c>
      <c r="N15" s="360"/>
    </row>
    <row r="16" spans="2:14" ht="30.75" customHeight="1" x14ac:dyDescent="0.25">
      <c r="B16" s="272" t="s">
        <v>239</v>
      </c>
      <c r="C16" s="295" t="s">
        <v>304</v>
      </c>
      <c r="D16" s="295"/>
      <c r="E16" s="295"/>
      <c r="F16" s="295"/>
      <c r="G16" s="295"/>
      <c r="H16" s="295"/>
      <c r="I16" s="295"/>
      <c r="J16" s="296"/>
      <c r="K16" s="296"/>
      <c r="M16" s="287"/>
      <c r="N16" s="360"/>
    </row>
    <row r="17" spans="2:14" ht="30.75" customHeight="1" x14ac:dyDescent="0.25">
      <c r="B17" s="272" t="s">
        <v>241</v>
      </c>
      <c r="C17" s="289" t="s">
        <v>305</v>
      </c>
      <c r="D17" s="289"/>
      <c r="E17" s="289"/>
      <c r="F17" s="289"/>
      <c r="G17" s="289"/>
      <c r="H17" s="289"/>
      <c r="I17" s="289"/>
      <c r="J17" s="297"/>
      <c r="K17" s="297"/>
      <c r="M17" s="287" t="s">
        <v>100</v>
      </c>
      <c r="N17" s="360"/>
    </row>
    <row r="18" spans="2:14" ht="18" customHeight="1" x14ac:dyDescent="0.25">
      <c r="B18" s="298" t="s">
        <v>243</v>
      </c>
      <c r="C18" s="299" t="s">
        <v>244</v>
      </c>
      <c r="D18" s="299"/>
      <c r="E18" s="299"/>
      <c r="F18" s="300" t="s">
        <v>245</v>
      </c>
      <c r="G18" s="300"/>
      <c r="H18" s="300"/>
      <c r="I18" s="300"/>
      <c r="J18" s="301"/>
      <c r="K18" s="301"/>
      <c r="M18" s="287" t="s">
        <v>122</v>
      </c>
      <c r="N18" s="360"/>
    </row>
    <row r="19" spans="2:14" ht="24" customHeight="1" x14ac:dyDescent="0.25">
      <c r="B19" s="298"/>
      <c r="C19" s="302" t="s">
        <v>306</v>
      </c>
      <c r="D19" s="302"/>
      <c r="E19" s="302"/>
      <c r="F19" s="295" t="s">
        <v>307</v>
      </c>
      <c r="G19" s="295"/>
      <c r="H19" s="295"/>
      <c r="I19" s="295"/>
      <c r="J19" s="296"/>
      <c r="K19" s="296"/>
      <c r="M19" s="287" t="s">
        <v>126</v>
      </c>
      <c r="N19" s="360"/>
    </row>
    <row r="20" spans="2:14" ht="27.75" customHeight="1" x14ac:dyDescent="0.25">
      <c r="B20" s="272" t="s">
        <v>248</v>
      </c>
      <c r="C20" s="302" t="s">
        <v>308</v>
      </c>
      <c r="D20" s="302"/>
      <c r="E20" s="302"/>
      <c r="F20" s="291" t="s">
        <v>309</v>
      </c>
      <c r="G20" s="291"/>
      <c r="H20" s="291"/>
      <c r="I20" s="291"/>
      <c r="J20" s="281"/>
      <c r="K20" s="281"/>
      <c r="M20" s="287"/>
      <c r="N20" s="360"/>
    </row>
    <row r="21" spans="2:14" ht="73.5" customHeight="1" x14ac:dyDescent="0.25">
      <c r="B21" s="272" t="s">
        <v>251</v>
      </c>
      <c r="C21" s="391" t="s">
        <v>355</v>
      </c>
      <c r="D21" s="391"/>
      <c r="E21" s="391"/>
      <c r="F21" s="275" t="s">
        <v>310</v>
      </c>
      <c r="G21" s="275"/>
      <c r="H21" s="275"/>
      <c r="I21" s="275"/>
      <c r="J21" s="276"/>
      <c r="K21" s="276"/>
      <c r="M21" s="304"/>
      <c r="N21" s="360"/>
    </row>
    <row r="22" spans="2:14" ht="23.25" customHeight="1" x14ac:dyDescent="0.25">
      <c r="B22" s="272" t="s">
        <v>254</v>
      </c>
      <c r="C22" s="305">
        <v>45292</v>
      </c>
      <c r="D22" s="305"/>
      <c r="E22" s="305"/>
      <c r="F22" s="279" t="s">
        <v>255</v>
      </c>
      <c r="G22" s="306">
        <v>1</v>
      </c>
      <c r="H22" s="279" t="s">
        <v>256</v>
      </c>
      <c r="I22" s="307">
        <v>4</v>
      </c>
      <c r="J22" s="366"/>
      <c r="K22" s="366"/>
      <c r="M22" s="304"/>
    </row>
    <row r="23" spans="2:14" ht="27" customHeight="1" x14ac:dyDescent="0.25">
      <c r="B23" s="272" t="s">
        <v>257</v>
      </c>
      <c r="C23" s="305">
        <v>45443</v>
      </c>
      <c r="D23" s="305"/>
      <c r="E23" s="305"/>
      <c r="F23" s="279" t="s">
        <v>258</v>
      </c>
      <c r="G23" s="309">
        <v>1</v>
      </c>
      <c r="H23" s="309"/>
      <c r="I23" s="309"/>
      <c r="J23" s="367"/>
      <c r="K23" s="367"/>
      <c r="M23" s="304"/>
    </row>
    <row r="24" spans="2:14" ht="30.75" customHeight="1" x14ac:dyDescent="0.25">
      <c r="B24" s="311" t="s">
        <v>259</v>
      </c>
      <c r="C24" s="312" t="s">
        <v>112</v>
      </c>
      <c r="D24" s="312"/>
      <c r="E24" s="312"/>
      <c r="F24" s="368" t="s">
        <v>260</v>
      </c>
      <c r="G24" s="295" t="s">
        <v>261</v>
      </c>
      <c r="H24" s="295"/>
      <c r="I24" s="295"/>
      <c r="J24" s="301"/>
      <c r="K24" s="301"/>
      <c r="M24" s="304"/>
    </row>
    <row r="25" spans="2:14" ht="22.5" customHeight="1" x14ac:dyDescent="0.25">
      <c r="B25" s="314" t="s">
        <v>262</v>
      </c>
      <c r="C25" s="314"/>
      <c r="D25" s="314"/>
      <c r="E25" s="314"/>
      <c r="F25" s="314"/>
      <c r="G25" s="314"/>
      <c r="H25" s="314"/>
      <c r="I25" s="314"/>
      <c r="J25" s="270"/>
      <c r="K25" s="270"/>
      <c r="M25" s="304"/>
    </row>
    <row r="26" spans="2:14" ht="43.5" customHeight="1" x14ac:dyDescent="0.25">
      <c r="B26" s="315" t="s">
        <v>142</v>
      </c>
      <c r="C26" s="316" t="s">
        <v>263</v>
      </c>
      <c r="D26" s="316" t="s">
        <v>264</v>
      </c>
      <c r="E26" s="317" t="s">
        <v>265</v>
      </c>
      <c r="F26" s="316" t="s">
        <v>266</v>
      </c>
      <c r="G26" s="316" t="s">
        <v>267</v>
      </c>
      <c r="H26" s="317" t="s">
        <v>268</v>
      </c>
      <c r="I26" s="318" t="s">
        <v>269</v>
      </c>
      <c r="J26" s="296"/>
      <c r="K26" s="296"/>
      <c r="M26" s="304"/>
    </row>
    <row r="27" spans="2:14" ht="19.5" customHeight="1" x14ac:dyDescent="0.25">
      <c r="B27" s="319" t="s">
        <v>151</v>
      </c>
      <c r="C27" s="320">
        <v>0.35289999999999999</v>
      </c>
      <c r="D27" s="396">
        <v>0.35289999999999999</v>
      </c>
      <c r="E27" s="120">
        <f t="shared" ref="E27:E38" si="0">IF(OR(C27=0,C27=""),0,D27/C27)</f>
        <v>1</v>
      </c>
      <c r="F27" s="397">
        <f>SUM(C27:C38)</f>
        <v>0.99990000000000001</v>
      </c>
      <c r="G27" s="398">
        <f>SUM(D27:D38)</f>
        <v>0.35289999999999999</v>
      </c>
      <c r="H27" s="324">
        <f>IF(D27="","",(D27*100%)/$G$23)</f>
        <v>0.35289999999999999</v>
      </c>
      <c r="I27" s="387">
        <f>G27+I22</f>
        <v>4.3529</v>
      </c>
      <c r="J27" s="388"/>
      <c r="K27" s="327"/>
      <c r="M27" s="304"/>
    </row>
    <row r="28" spans="2:14" ht="19.5" customHeight="1" x14ac:dyDescent="0.25">
      <c r="B28" s="319" t="s">
        <v>152</v>
      </c>
      <c r="C28" s="320">
        <v>0.20880000000000001</v>
      </c>
      <c r="D28" s="396"/>
      <c r="E28" s="120">
        <f t="shared" si="0"/>
        <v>0</v>
      </c>
      <c r="F28" s="397"/>
      <c r="G28" s="398"/>
      <c r="H28" s="324" t="str">
        <f t="shared" ref="H28:H38" si="1">IF(D28="","",(D28*100%)/$G$23+H27)</f>
        <v/>
      </c>
      <c r="I28" s="387"/>
      <c r="J28" s="388"/>
      <c r="K28" s="327"/>
      <c r="M28" s="304"/>
    </row>
    <row r="29" spans="2:14" ht="19.5" customHeight="1" x14ac:dyDescent="0.25">
      <c r="B29" s="319" t="s">
        <v>153</v>
      </c>
      <c r="C29" s="320">
        <v>0.20880000000000001</v>
      </c>
      <c r="D29" s="396"/>
      <c r="E29" s="120">
        <f t="shared" si="0"/>
        <v>0</v>
      </c>
      <c r="F29" s="397"/>
      <c r="G29" s="398"/>
      <c r="H29" s="324" t="str">
        <f t="shared" si="1"/>
        <v/>
      </c>
      <c r="I29" s="387"/>
      <c r="J29" s="388"/>
      <c r="K29" s="327"/>
      <c r="M29" s="304"/>
    </row>
    <row r="30" spans="2:14" ht="19.5" customHeight="1" x14ac:dyDescent="0.25">
      <c r="B30" s="319" t="s">
        <v>154</v>
      </c>
      <c r="C30" s="320">
        <v>0.18529999999999999</v>
      </c>
      <c r="D30" s="396"/>
      <c r="E30" s="120">
        <f t="shared" si="0"/>
        <v>0</v>
      </c>
      <c r="F30" s="397"/>
      <c r="G30" s="398"/>
      <c r="H30" s="324" t="str">
        <f t="shared" si="1"/>
        <v/>
      </c>
      <c r="I30" s="387"/>
      <c r="J30" s="388"/>
      <c r="K30" s="327"/>
    </row>
    <row r="31" spans="2:14" ht="19.5" customHeight="1" x14ac:dyDescent="0.25">
      <c r="B31" s="319" t="s">
        <v>155</v>
      </c>
      <c r="C31" s="320">
        <v>4.41E-2</v>
      </c>
      <c r="D31" s="396"/>
      <c r="E31" s="120">
        <f t="shared" si="0"/>
        <v>0</v>
      </c>
      <c r="F31" s="397"/>
      <c r="G31" s="398"/>
      <c r="H31" s="324" t="str">
        <f t="shared" si="1"/>
        <v/>
      </c>
      <c r="I31" s="387"/>
      <c r="J31" s="388"/>
      <c r="K31" s="327"/>
    </row>
    <row r="32" spans="2:14" ht="19.5" customHeight="1" x14ac:dyDescent="0.25">
      <c r="B32" s="319" t="s">
        <v>156</v>
      </c>
      <c r="C32" s="320">
        <v>0</v>
      </c>
      <c r="D32" s="396"/>
      <c r="E32" s="120">
        <f t="shared" si="0"/>
        <v>0</v>
      </c>
      <c r="F32" s="397"/>
      <c r="G32" s="398"/>
      <c r="H32" s="324" t="str">
        <f t="shared" si="1"/>
        <v/>
      </c>
      <c r="I32" s="387"/>
      <c r="J32" s="327"/>
      <c r="K32" s="327"/>
    </row>
    <row r="33" spans="2:11" ht="19.5" customHeight="1" x14ac:dyDescent="0.25">
      <c r="B33" s="319" t="s">
        <v>157</v>
      </c>
      <c r="C33" s="320">
        <v>0</v>
      </c>
      <c r="D33" s="396"/>
      <c r="E33" s="120">
        <f t="shared" si="0"/>
        <v>0</v>
      </c>
      <c r="F33" s="397"/>
      <c r="G33" s="398"/>
      <c r="H33" s="324" t="str">
        <f t="shared" si="1"/>
        <v/>
      </c>
      <c r="I33" s="387"/>
      <c r="J33" s="327"/>
      <c r="K33" s="327"/>
    </row>
    <row r="34" spans="2:11" ht="19.5" customHeight="1" x14ac:dyDescent="0.25">
      <c r="B34" s="319" t="s">
        <v>158</v>
      </c>
      <c r="C34" s="320">
        <v>0</v>
      </c>
      <c r="D34" s="396"/>
      <c r="E34" s="120">
        <f t="shared" si="0"/>
        <v>0</v>
      </c>
      <c r="F34" s="397"/>
      <c r="G34" s="398"/>
      <c r="H34" s="324" t="str">
        <f t="shared" si="1"/>
        <v/>
      </c>
      <c r="I34" s="387"/>
      <c r="J34" s="327"/>
      <c r="K34" s="327"/>
    </row>
    <row r="35" spans="2:11" ht="19.5" customHeight="1" x14ac:dyDescent="0.25">
      <c r="B35" s="319" t="s">
        <v>159</v>
      </c>
      <c r="C35" s="320">
        <v>0</v>
      </c>
      <c r="D35" s="396"/>
      <c r="E35" s="120">
        <f t="shared" si="0"/>
        <v>0</v>
      </c>
      <c r="F35" s="397"/>
      <c r="G35" s="398"/>
      <c r="H35" s="324" t="str">
        <f t="shared" si="1"/>
        <v/>
      </c>
      <c r="I35" s="387"/>
      <c r="J35" s="327"/>
      <c r="K35" s="327"/>
    </row>
    <row r="36" spans="2:11" ht="19.5" customHeight="1" x14ac:dyDescent="0.25">
      <c r="B36" s="319" t="s">
        <v>160</v>
      </c>
      <c r="C36" s="320">
        <v>0</v>
      </c>
      <c r="D36" s="399"/>
      <c r="E36" s="120">
        <f t="shared" si="0"/>
        <v>0</v>
      </c>
      <c r="F36" s="397"/>
      <c r="G36" s="398"/>
      <c r="H36" s="324" t="str">
        <f t="shared" si="1"/>
        <v/>
      </c>
      <c r="I36" s="387"/>
      <c r="J36" s="327"/>
      <c r="K36" s="327"/>
    </row>
    <row r="37" spans="2:11" ht="19.5" customHeight="1" x14ac:dyDescent="0.25">
      <c r="B37" s="319" t="s">
        <v>161</v>
      </c>
      <c r="C37" s="320">
        <v>0</v>
      </c>
      <c r="D37" s="396"/>
      <c r="E37" s="120">
        <f t="shared" si="0"/>
        <v>0</v>
      </c>
      <c r="F37" s="397"/>
      <c r="G37" s="398"/>
      <c r="H37" s="324" t="str">
        <f t="shared" si="1"/>
        <v/>
      </c>
      <c r="I37" s="387"/>
      <c r="J37" s="327"/>
      <c r="K37" s="327"/>
    </row>
    <row r="38" spans="2:11" ht="19.5" customHeight="1" x14ac:dyDescent="0.25">
      <c r="B38" s="319" t="s">
        <v>162</v>
      </c>
      <c r="C38" s="320">
        <v>0</v>
      </c>
      <c r="D38" s="396"/>
      <c r="E38" s="120">
        <f t="shared" si="0"/>
        <v>0</v>
      </c>
      <c r="F38" s="397"/>
      <c r="G38" s="398"/>
      <c r="H38" s="324" t="str">
        <f t="shared" si="1"/>
        <v/>
      </c>
      <c r="I38" s="387"/>
      <c r="J38" s="327"/>
      <c r="K38" s="327"/>
    </row>
    <row r="39" spans="2:11" ht="102" customHeight="1" x14ac:dyDescent="0.25">
      <c r="B39" s="329" t="s">
        <v>270</v>
      </c>
      <c r="C39" s="330" t="s">
        <v>384</v>
      </c>
      <c r="D39" s="330"/>
      <c r="E39" s="330"/>
      <c r="F39" s="330"/>
      <c r="G39" s="330"/>
      <c r="H39" s="330"/>
      <c r="I39" s="330"/>
      <c r="J39" s="400"/>
      <c r="K39" s="390"/>
    </row>
    <row r="40" spans="2:11" ht="36.6" customHeight="1" x14ac:dyDescent="0.25">
      <c r="B40" s="332"/>
      <c r="C40" s="332"/>
      <c r="D40" s="332"/>
      <c r="E40" s="332"/>
      <c r="F40" s="332"/>
      <c r="G40" s="332"/>
      <c r="H40" s="332"/>
      <c r="I40" s="332"/>
      <c r="J40" s="270"/>
      <c r="K40" s="270"/>
    </row>
    <row r="41" spans="2:11" ht="36.6" customHeight="1" x14ac:dyDescent="0.25">
      <c r="B41" s="332"/>
      <c r="C41" s="332"/>
      <c r="D41" s="332"/>
      <c r="E41" s="332"/>
      <c r="F41" s="332"/>
      <c r="G41" s="332"/>
      <c r="H41" s="332"/>
      <c r="I41" s="332"/>
      <c r="J41" s="331"/>
      <c r="K41" s="331"/>
    </row>
    <row r="42" spans="2:11" ht="36.6" customHeight="1" x14ac:dyDescent="0.25">
      <c r="B42" s="332"/>
      <c r="C42" s="332"/>
      <c r="D42" s="332"/>
      <c r="E42" s="332"/>
      <c r="F42" s="332"/>
      <c r="G42" s="332"/>
      <c r="H42" s="332"/>
      <c r="I42" s="332"/>
      <c r="J42" s="331"/>
      <c r="K42" s="331"/>
    </row>
    <row r="43" spans="2:11" ht="36.6" customHeight="1" x14ac:dyDescent="0.25">
      <c r="B43" s="332"/>
      <c r="C43" s="332"/>
      <c r="D43" s="332"/>
      <c r="E43" s="332"/>
      <c r="F43" s="332"/>
      <c r="G43" s="332"/>
      <c r="H43" s="332"/>
      <c r="I43" s="332"/>
      <c r="J43" s="331"/>
      <c r="K43" s="331"/>
    </row>
    <row r="44" spans="2:11" ht="36.6" customHeight="1" x14ac:dyDescent="0.25">
      <c r="B44" s="332"/>
      <c r="C44" s="332"/>
      <c r="D44" s="332"/>
      <c r="E44" s="332"/>
      <c r="F44" s="332"/>
      <c r="G44" s="332"/>
      <c r="H44" s="332"/>
      <c r="I44" s="332"/>
      <c r="J44" s="268"/>
      <c r="K44" s="268"/>
    </row>
    <row r="45" spans="2:11" ht="75" customHeight="1" x14ac:dyDescent="0.25">
      <c r="B45" s="272" t="s">
        <v>271</v>
      </c>
      <c r="C45" s="330" t="s">
        <v>375</v>
      </c>
      <c r="D45" s="330"/>
      <c r="E45" s="330"/>
      <c r="F45" s="330"/>
      <c r="G45" s="330"/>
      <c r="H45" s="330"/>
      <c r="I45" s="330"/>
      <c r="J45" s="265"/>
      <c r="K45" s="374"/>
    </row>
    <row r="46" spans="2:11" ht="48" customHeight="1" x14ac:dyDescent="0.25">
      <c r="B46" s="272" t="s">
        <v>272</v>
      </c>
      <c r="C46" s="330" t="s">
        <v>273</v>
      </c>
      <c r="D46" s="330"/>
      <c r="E46" s="330"/>
      <c r="F46" s="330"/>
      <c r="G46" s="330"/>
      <c r="H46" s="330"/>
      <c r="I46" s="330"/>
      <c r="J46" s="265"/>
      <c r="K46" s="333"/>
    </row>
    <row r="47" spans="2:11" ht="66" customHeight="1" x14ac:dyDescent="0.25">
      <c r="B47" s="329" t="s">
        <v>274</v>
      </c>
      <c r="C47" s="275" t="s">
        <v>369</v>
      </c>
      <c r="D47" s="275"/>
      <c r="E47" s="275"/>
      <c r="F47" s="275"/>
      <c r="G47" s="275"/>
      <c r="H47" s="275"/>
      <c r="I47" s="275"/>
      <c r="J47" s="265"/>
      <c r="K47" s="333"/>
    </row>
    <row r="48" spans="2:11" ht="22.5" customHeight="1" x14ac:dyDescent="0.25">
      <c r="B48" s="314" t="s">
        <v>275</v>
      </c>
      <c r="C48" s="314"/>
      <c r="D48" s="314"/>
      <c r="E48" s="314"/>
      <c r="F48" s="314"/>
      <c r="G48" s="314"/>
      <c r="H48" s="314"/>
      <c r="I48" s="314"/>
      <c r="J48" s="333"/>
      <c r="K48" s="333"/>
    </row>
    <row r="49" spans="2:11" ht="22.5" customHeight="1" x14ac:dyDescent="0.25">
      <c r="B49" s="298" t="s">
        <v>276</v>
      </c>
      <c r="C49" s="316" t="s">
        <v>277</v>
      </c>
      <c r="D49" s="274" t="s">
        <v>278</v>
      </c>
      <c r="E49" s="274"/>
      <c r="F49" s="274"/>
      <c r="G49" s="334" t="s">
        <v>279</v>
      </c>
      <c r="H49" s="334"/>
      <c r="I49" s="334"/>
      <c r="J49" s="335"/>
      <c r="K49" s="335"/>
    </row>
    <row r="50" spans="2:11" ht="30.75" customHeight="1" x14ac:dyDescent="0.25">
      <c r="B50" s="298"/>
      <c r="C50" s="336" t="s">
        <v>280</v>
      </c>
      <c r="D50" s="302" t="s">
        <v>280</v>
      </c>
      <c r="E50" s="302"/>
      <c r="F50" s="302"/>
      <c r="G50" s="295" t="s">
        <v>280</v>
      </c>
      <c r="H50" s="295"/>
      <c r="I50" s="295"/>
      <c r="J50" s="335"/>
      <c r="K50" s="335"/>
    </row>
    <row r="51" spans="2:11" ht="32.25" customHeight="1" x14ac:dyDescent="0.25">
      <c r="B51" s="337" t="s">
        <v>281</v>
      </c>
      <c r="C51" s="338" t="s">
        <v>379</v>
      </c>
      <c r="D51" s="338"/>
      <c r="E51" s="338"/>
      <c r="F51" s="338"/>
      <c r="G51" s="338"/>
      <c r="H51" s="338"/>
      <c r="I51" s="338"/>
      <c r="J51" s="400"/>
      <c r="K51" s="390"/>
    </row>
    <row r="52" spans="2:11" ht="28.5" customHeight="1" x14ac:dyDescent="0.25">
      <c r="B52" s="341" t="s">
        <v>282</v>
      </c>
      <c r="C52" s="338" t="s">
        <v>380</v>
      </c>
      <c r="D52" s="338"/>
      <c r="E52" s="338"/>
      <c r="F52" s="338"/>
      <c r="G52" s="338"/>
      <c r="H52" s="338"/>
      <c r="I52" s="338"/>
      <c r="J52" s="400"/>
      <c r="K52" s="390"/>
    </row>
    <row r="53" spans="2:11" ht="30" customHeight="1" x14ac:dyDescent="0.25">
      <c r="B53" s="329" t="s">
        <v>283</v>
      </c>
      <c r="C53" s="344" t="s">
        <v>381</v>
      </c>
      <c r="D53" s="344"/>
      <c r="E53" s="344"/>
      <c r="F53" s="344"/>
      <c r="G53" s="344"/>
      <c r="H53" s="344"/>
      <c r="I53" s="344"/>
      <c r="J53" s="400"/>
      <c r="K53" s="390"/>
    </row>
    <row r="54" spans="2:11" ht="31.5" customHeight="1" x14ac:dyDescent="0.25">
      <c r="B54" s="345" t="s">
        <v>284</v>
      </c>
      <c r="C54" s="346" t="s">
        <v>280</v>
      </c>
      <c r="D54" s="346"/>
      <c r="E54" s="346"/>
      <c r="F54" s="346"/>
      <c r="G54" s="346"/>
      <c r="H54" s="346"/>
      <c r="I54" s="346"/>
      <c r="J54" s="401" t="s">
        <v>280</v>
      </c>
      <c r="K54" s="402"/>
    </row>
    <row r="55" spans="2:11" x14ac:dyDescent="0.25">
      <c r="B55" s="347"/>
      <c r="C55" s="348"/>
      <c r="D55" s="348"/>
      <c r="E55" s="381"/>
      <c r="F55" s="381"/>
      <c r="G55" s="350"/>
      <c r="H55" s="351"/>
      <c r="I55" s="348"/>
      <c r="J55" s="354"/>
      <c r="K55" s="354"/>
    </row>
    <row r="56" spans="2:11" x14ac:dyDescent="0.25">
      <c r="B56" s="347"/>
      <c r="C56" s="348"/>
      <c r="D56" s="348"/>
      <c r="E56" s="381"/>
      <c r="F56" s="381"/>
      <c r="G56" s="350"/>
      <c r="H56" s="351"/>
      <c r="I56" s="348"/>
      <c r="J56" s="354"/>
      <c r="K56" s="354"/>
    </row>
    <row r="57" spans="2:11" x14ac:dyDescent="0.25">
      <c r="B57" s="347"/>
      <c r="C57" s="348"/>
      <c r="D57" s="348"/>
      <c r="E57" s="381"/>
      <c r="F57" s="381"/>
      <c r="G57" s="350"/>
      <c r="H57" s="351"/>
      <c r="I57" s="348"/>
      <c r="J57" s="354"/>
      <c r="K57" s="354"/>
    </row>
    <row r="58" spans="2:11" x14ac:dyDescent="0.25">
      <c r="B58" s="347"/>
      <c r="C58" s="348"/>
      <c r="D58" s="348"/>
      <c r="E58" s="381"/>
      <c r="F58" s="381"/>
      <c r="G58" s="350"/>
      <c r="H58" s="351"/>
      <c r="I58" s="348"/>
      <c r="J58" s="354"/>
      <c r="K58" s="354"/>
    </row>
    <row r="59" spans="2:11" hidden="1" x14ac:dyDescent="0.25">
      <c r="B59" s="347"/>
      <c r="C59" s="348"/>
      <c r="D59" s="348"/>
      <c r="E59" s="381"/>
      <c r="F59" s="381"/>
      <c r="G59" s="350"/>
      <c r="H59" s="351"/>
      <c r="I59" s="348"/>
      <c r="J59" s="354"/>
      <c r="K59" s="354"/>
    </row>
    <row r="60" spans="2:11" ht="25.5" hidden="1" customHeight="1" x14ac:dyDescent="0.25">
      <c r="B60" s="347"/>
      <c r="C60" s="348"/>
      <c r="D60" s="348"/>
      <c r="E60" s="381"/>
      <c r="F60" s="381"/>
      <c r="G60" s="350"/>
      <c r="H60" s="351"/>
      <c r="I60" s="348"/>
      <c r="J60" s="354"/>
      <c r="K60" s="354"/>
    </row>
  </sheetData>
  <sheetProtection algorithmName="SHA-512" hashValue="ahCTrOE/VRDtKsMFW7BIS1ZKKrqRDyOBfXgkPkzj3zX/tnV4Tqe8vdllLsv+I42Vs89Wqo/MhB+ynOtSZO2rqw==" saltValue="ICvAbGlLHCxajQPCyQ+giA==" spinCount="100000" sheet="1" objects="1" scenarios="1"/>
  <mergeCells count="59">
    <mergeCell ref="C51:I51"/>
    <mergeCell ref="C52:I52"/>
    <mergeCell ref="C53:I53"/>
    <mergeCell ref="C54:I54"/>
    <mergeCell ref="C45:I45"/>
    <mergeCell ref="C46:I46"/>
    <mergeCell ref="C47:I47"/>
    <mergeCell ref="B48:I48"/>
    <mergeCell ref="B49:B50"/>
    <mergeCell ref="D49:F49"/>
    <mergeCell ref="G49:I49"/>
    <mergeCell ref="D50:F50"/>
    <mergeCell ref="G50:I50"/>
    <mergeCell ref="F27:F38"/>
    <mergeCell ref="G27:G38"/>
    <mergeCell ref="I27:I38"/>
    <mergeCell ref="C39:I39"/>
    <mergeCell ref="B40:I44"/>
    <mergeCell ref="C23:E23"/>
    <mergeCell ref="G23:I23"/>
    <mergeCell ref="C24:E24"/>
    <mergeCell ref="G24:I24"/>
    <mergeCell ref="B25:I25"/>
    <mergeCell ref="C20:E20"/>
    <mergeCell ref="F20:I20"/>
    <mergeCell ref="C21:E21"/>
    <mergeCell ref="F21:I21"/>
    <mergeCell ref="C22:E22"/>
    <mergeCell ref="C14:I14"/>
    <mergeCell ref="C15:I15"/>
    <mergeCell ref="C16:I16"/>
    <mergeCell ref="C17:I17"/>
    <mergeCell ref="B18:B19"/>
    <mergeCell ref="C18:E18"/>
    <mergeCell ref="F18:I18"/>
    <mergeCell ref="C19:E19"/>
    <mergeCell ref="F19:I19"/>
    <mergeCell ref="C11:I11"/>
    <mergeCell ref="C12:F12"/>
    <mergeCell ref="H12:I12"/>
    <mergeCell ref="C13:F13"/>
    <mergeCell ref="H13:I13"/>
    <mergeCell ref="C8:F8"/>
    <mergeCell ref="H8:I8"/>
    <mergeCell ref="C9:F9"/>
    <mergeCell ref="H9:I9"/>
    <mergeCell ref="C10:I10"/>
    <mergeCell ref="B4:I4"/>
    <mergeCell ref="B5:I5"/>
    <mergeCell ref="D6:E6"/>
    <mergeCell ref="F6:I6"/>
    <mergeCell ref="D7:E7"/>
    <mergeCell ref="F7:G7"/>
    <mergeCell ref="B1:B3"/>
    <mergeCell ref="C1:H1"/>
    <mergeCell ref="I1:I3"/>
    <mergeCell ref="C2:H2"/>
    <mergeCell ref="C3:E3"/>
    <mergeCell ref="F3:H3"/>
  </mergeCells>
  <dataValidations count="7">
    <dataValidation type="list" allowBlank="1" showInputMessage="1" showErrorMessage="1" sqref="C7 I7">
      <formula1>$N$11:$N$12</formula1>
      <formula2>0</formula2>
    </dataValidation>
    <dataValidation type="list" allowBlank="1" showInputMessage="1" showErrorMessage="1" sqref="H13:I13">
      <formula1>$N$5:$N$8</formula1>
      <formula2>0</formula2>
    </dataValidation>
    <dataValidation type="list" allowBlank="1" showInputMessage="1" showErrorMessage="1" sqref="J10:K10">
      <formula1>$M$21:$M$28</formula1>
      <formula2>0</formula2>
    </dataValidation>
    <dataValidation type="list" allowBlank="1" showInputMessage="1" showErrorMessage="1" sqref="C9:F9">
      <formula1>$M$6:$M$9</formula1>
      <formula2>0</formula2>
    </dataValidation>
    <dataValidation type="list" allowBlank="1" showInputMessage="1" showErrorMessage="1" sqref="C24:E24">
      <formula1>$M$12:$M$15</formula1>
      <formula2>0</formula2>
    </dataValidation>
    <dataValidation type="list" allowBlank="1" showInputMessage="1" showErrorMessage="1" sqref="H12:I12">
      <formula1>M17:M19</formula1>
      <formula2>0</formula2>
    </dataValidation>
    <dataValidation type="list" showDropDown="1" showInputMessage="1" showErrorMessage="1" sqref="K12">
      <formula1>O17:O19</formula1>
      <formula2>0</formula2>
    </dataValidation>
  </dataValidations>
  <pageMargins left="0.7" right="0.7" top="0.75" bottom="0.75" header="0.51180555555555496" footer="0.51180555555555496"/>
  <pageSetup firstPageNumber="0" orientation="portrait" horizontalDpi="300" verticalDpi="300"/>
  <drawing r:id="rId1"/>
  <legacy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6D9F1"/>
  </sheetPr>
  <dimension ref="A1:AMJ68"/>
  <sheetViews>
    <sheetView topLeftCell="B22" zoomScale="65" zoomScaleNormal="65" workbookViewId="0">
      <selection activeCell="C30" sqref="C30"/>
    </sheetView>
  </sheetViews>
  <sheetFormatPr baseColWidth="10" defaultColWidth="11.42578125" defaultRowHeight="15" x14ac:dyDescent="0.25"/>
  <cols>
    <col min="1" max="1" width="1" style="25" customWidth="1"/>
    <col min="2" max="2" width="25.42578125" style="26" customWidth="1"/>
    <col min="3" max="3" width="14.42578125" style="25" customWidth="1"/>
    <col min="4" max="4" width="20.140625" style="25" customWidth="1"/>
    <col min="5" max="5" width="16.42578125" style="25" customWidth="1"/>
    <col min="6" max="6" width="25" style="25" customWidth="1"/>
    <col min="7" max="7" width="22" style="27" customWidth="1"/>
    <col min="8" max="8" width="20.42578125" style="25" customWidth="1"/>
    <col min="9" max="11" width="22.42578125" style="25" customWidth="1"/>
    <col min="12" max="24" width="11.42578125" style="28"/>
    <col min="25" max="1024" width="11.42578125" style="25"/>
  </cols>
  <sheetData>
    <row r="1" spans="2:14" ht="6" customHeight="1" x14ac:dyDescent="0.25"/>
    <row r="2" spans="2:14" ht="25.5" customHeight="1" x14ac:dyDescent="0.25">
      <c r="B2" s="190"/>
      <c r="C2" s="191" t="s">
        <v>0</v>
      </c>
      <c r="D2" s="191"/>
      <c r="E2" s="191"/>
      <c r="F2" s="191"/>
      <c r="G2" s="191"/>
      <c r="H2" s="191"/>
      <c r="I2" s="192"/>
      <c r="J2" s="29"/>
      <c r="K2" s="29"/>
      <c r="M2" s="30" t="s">
        <v>61</v>
      </c>
    </row>
    <row r="3" spans="2:14" ht="25.5" customHeight="1" x14ac:dyDescent="0.25">
      <c r="B3" s="190"/>
      <c r="C3" s="193" t="s">
        <v>1</v>
      </c>
      <c r="D3" s="193"/>
      <c r="E3" s="193"/>
      <c r="F3" s="193"/>
      <c r="G3" s="193"/>
      <c r="H3" s="193"/>
      <c r="I3" s="192"/>
      <c r="J3" s="29"/>
      <c r="K3" s="29"/>
      <c r="M3" s="30" t="s">
        <v>62</v>
      </c>
    </row>
    <row r="4" spans="2:14" ht="25.5" customHeight="1" x14ac:dyDescent="0.25">
      <c r="B4" s="190"/>
      <c r="C4" s="193" t="s">
        <v>63</v>
      </c>
      <c r="D4" s="193"/>
      <c r="E4" s="193"/>
      <c r="F4" s="193"/>
      <c r="G4" s="193"/>
      <c r="H4" s="193"/>
      <c r="I4" s="192"/>
      <c r="J4" s="29"/>
      <c r="K4" s="29"/>
      <c r="M4" s="30" t="s">
        <v>64</v>
      </c>
    </row>
    <row r="5" spans="2:14" ht="25.5" customHeight="1" x14ac:dyDescent="0.25">
      <c r="B5" s="190"/>
      <c r="C5" s="193" t="s">
        <v>65</v>
      </c>
      <c r="D5" s="193"/>
      <c r="E5" s="193"/>
      <c r="F5" s="193"/>
      <c r="G5" s="194" t="s">
        <v>66</v>
      </c>
      <c r="H5" s="194"/>
      <c r="I5" s="192"/>
      <c r="J5" s="29"/>
      <c r="K5" s="29"/>
      <c r="M5" s="30" t="s">
        <v>67</v>
      </c>
    </row>
    <row r="6" spans="2:14" ht="23.25" customHeight="1" x14ac:dyDescent="0.25">
      <c r="B6" s="195" t="s">
        <v>68</v>
      </c>
      <c r="C6" s="195"/>
      <c r="D6" s="195"/>
      <c r="E6" s="195"/>
      <c r="F6" s="195"/>
      <c r="G6" s="195"/>
      <c r="H6" s="195"/>
      <c r="I6" s="195"/>
      <c r="J6" s="31"/>
      <c r="K6" s="31"/>
    </row>
    <row r="7" spans="2:14" ht="24" customHeight="1" x14ac:dyDescent="0.25">
      <c r="B7" s="196" t="s">
        <v>69</v>
      </c>
      <c r="C7" s="196"/>
      <c r="D7" s="196"/>
      <c r="E7" s="196"/>
      <c r="F7" s="196"/>
      <c r="G7" s="196"/>
      <c r="H7" s="196"/>
      <c r="I7" s="196"/>
      <c r="J7" s="32"/>
      <c r="K7" s="32"/>
    </row>
    <row r="8" spans="2:14" ht="24" customHeight="1" x14ac:dyDescent="0.25">
      <c r="B8" s="197" t="s">
        <v>70</v>
      </c>
      <c r="C8" s="197"/>
      <c r="D8" s="197"/>
      <c r="E8" s="197"/>
      <c r="F8" s="197"/>
      <c r="G8" s="197"/>
      <c r="H8" s="197"/>
      <c r="I8" s="197"/>
      <c r="J8" s="33"/>
      <c r="K8" s="33"/>
      <c r="N8" s="34" t="s">
        <v>71</v>
      </c>
    </row>
    <row r="9" spans="2:14" ht="30.75" customHeight="1" x14ac:dyDescent="0.25">
      <c r="B9" s="35" t="s">
        <v>72</v>
      </c>
      <c r="C9" s="36">
        <v>14</v>
      </c>
      <c r="D9" s="198" t="s">
        <v>73</v>
      </c>
      <c r="E9" s="198"/>
      <c r="F9" s="199" t="s">
        <v>320</v>
      </c>
      <c r="G9" s="199"/>
      <c r="H9" s="199"/>
      <c r="I9" s="199"/>
      <c r="J9" s="37"/>
      <c r="K9" s="37"/>
      <c r="M9" s="30" t="s">
        <v>75</v>
      </c>
      <c r="N9" s="34" t="s">
        <v>76</v>
      </c>
    </row>
    <row r="10" spans="2:14" ht="30.75" customHeight="1" x14ac:dyDescent="0.25">
      <c r="B10" s="38" t="s">
        <v>77</v>
      </c>
      <c r="C10" s="39" t="s">
        <v>78</v>
      </c>
      <c r="D10" s="200" t="s">
        <v>79</v>
      </c>
      <c r="E10" s="200"/>
      <c r="F10" s="201" t="s">
        <v>80</v>
      </c>
      <c r="G10" s="201"/>
      <c r="H10" s="41" t="s">
        <v>81</v>
      </c>
      <c r="I10" s="122" t="s">
        <v>78</v>
      </c>
      <c r="J10" s="43"/>
      <c r="K10" s="43"/>
      <c r="M10" s="30" t="s">
        <v>82</v>
      </c>
      <c r="N10" s="34" t="s">
        <v>83</v>
      </c>
    </row>
    <row r="11" spans="2:14" ht="30.75" customHeight="1" x14ac:dyDescent="0.25">
      <c r="B11" s="38" t="s">
        <v>84</v>
      </c>
      <c r="C11" s="202" t="s">
        <v>85</v>
      </c>
      <c r="D11" s="202"/>
      <c r="E11" s="202"/>
      <c r="F11" s="202"/>
      <c r="G11" s="41" t="s">
        <v>86</v>
      </c>
      <c r="H11" s="203">
        <v>1032</v>
      </c>
      <c r="I11" s="203"/>
      <c r="J11" s="44"/>
      <c r="K11" s="44"/>
      <c r="M11" s="30" t="s">
        <v>87</v>
      </c>
      <c r="N11" s="34" t="s">
        <v>42</v>
      </c>
    </row>
    <row r="12" spans="2:14" ht="30.75" customHeight="1" x14ac:dyDescent="0.25">
      <c r="B12" s="38" t="s">
        <v>88</v>
      </c>
      <c r="C12" s="204" t="s">
        <v>82</v>
      </c>
      <c r="D12" s="204"/>
      <c r="E12" s="204"/>
      <c r="F12" s="204"/>
      <c r="G12" s="41" t="s">
        <v>89</v>
      </c>
      <c r="H12" s="205" t="s">
        <v>321</v>
      </c>
      <c r="I12" s="205"/>
      <c r="J12" s="45"/>
      <c r="K12" s="45"/>
      <c r="M12" s="46" t="s">
        <v>91</v>
      </c>
    </row>
    <row r="13" spans="2:14" ht="30.75" customHeight="1" x14ac:dyDescent="0.25">
      <c r="B13" s="38" t="s">
        <v>92</v>
      </c>
      <c r="C13" s="206" t="s">
        <v>93</v>
      </c>
      <c r="D13" s="206"/>
      <c r="E13" s="206"/>
      <c r="F13" s="206"/>
      <c r="G13" s="206"/>
      <c r="H13" s="206"/>
      <c r="I13" s="206"/>
      <c r="J13" s="47"/>
      <c r="K13" s="47"/>
      <c r="M13" s="46"/>
    </row>
    <row r="14" spans="2:14" ht="30.75" customHeight="1" x14ac:dyDescent="0.25">
      <c r="B14" s="38" t="s">
        <v>94</v>
      </c>
      <c r="C14" s="207" t="s">
        <v>322</v>
      </c>
      <c r="D14" s="207"/>
      <c r="E14" s="207"/>
      <c r="F14" s="207"/>
      <c r="G14" s="207"/>
      <c r="H14" s="207"/>
      <c r="I14" s="207"/>
      <c r="J14" s="43"/>
      <c r="K14" s="43"/>
      <c r="M14" s="46"/>
      <c r="N14" s="34" t="s">
        <v>96</v>
      </c>
    </row>
    <row r="15" spans="2:14" ht="30.75" customHeight="1" x14ac:dyDescent="0.25">
      <c r="B15" s="38" t="s">
        <v>97</v>
      </c>
      <c r="C15" s="208" t="s">
        <v>323</v>
      </c>
      <c r="D15" s="208"/>
      <c r="E15" s="208"/>
      <c r="F15" s="208"/>
      <c r="G15" s="41" t="s">
        <v>99</v>
      </c>
      <c r="H15" s="207" t="s">
        <v>100</v>
      </c>
      <c r="I15" s="207"/>
      <c r="J15" s="43"/>
      <c r="K15" s="43"/>
      <c r="M15" s="46" t="s">
        <v>101</v>
      </c>
      <c r="N15" s="34" t="s">
        <v>78</v>
      </c>
    </row>
    <row r="16" spans="2:14" ht="30.75" customHeight="1" x14ac:dyDescent="0.25">
      <c r="B16" s="38" t="s">
        <v>102</v>
      </c>
      <c r="C16" s="209" t="s">
        <v>103</v>
      </c>
      <c r="D16" s="209"/>
      <c r="E16" s="209"/>
      <c r="F16" s="209"/>
      <c r="G16" s="41" t="s">
        <v>104</v>
      </c>
      <c r="H16" s="207" t="s">
        <v>42</v>
      </c>
      <c r="I16" s="207"/>
      <c r="J16" s="43"/>
      <c r="K16" s="43"/>
      <c r="M16" s="46" t="s">
        <v>105</v>
      </c>
    </row>
    <row r="17" spans="2:14" ht="36" customHeight="1" x14ac:dyDescent="0.25">
      <c r="B17" s="38" t="s">
        <v>106</v>
      </c>
      <c r="C17" s="206" t="s">
        <v>324</v>
      </c>
      <c r="D17" s="206"/>
      <c r="E17" s="206"/>
      <c r="F17" s="206"/>
      <c r="G17" s="206"/>
      <c r="H17" s="206"/>
      <c r="I17" s="206"/>
      <c r="J17" s="47"/>
      <c r="K17" s="47"/>
      <c r="M17" s="46" t="s">
        <v>108</v>
      </c>
      <c r="N17" s="34" t="s">
        <v>109</v>
      </c>
    </row>
    <row r="18" spans="2:14" ht="30.75" customHeight="1" x14ac:dyDescent="0.25">
      <c r="B18" s="38" t="s">
        <v>110</v>
      </c>
      <c r="C18" s="199" t="s">
        <v>325</v>
      </c>
      <c r="D18" s="199"/>
      <c r="E18" s="199"/>
      <c r="F18" s="199"/>
      <c r="G18" s="199"/>
      <c r="H18" s="199"/>
      <c r="I18" s="199"/>
      <c r="J18" s="48"/>
      <c r="K18" s="48"/>
      <c r="M18" s="46" t="s">
        <v>112</v>
      </c>
      <c r="N18" s="34" t="s">
        <v>113</v>
      </c>
    </row>
    <row r="19" spans="2:14" ht="30.75" customHeight="1" x14ac:dyDescent="0.25">
      <c r="B19" s="38" t="s">
        <v>114</v>
      </c>
      <c r="C19" s="249" t="s">
        <v>326</v>
      </c>
      <c r="D19" s="249"/>
      <c r="E19" s="249"/>
      <c r="F19" s="249"/>
      <c r="G19" s="249"/>
      <c r="H19" s="249"/>
      <c r="I19" s="249"/>
      <c r="J19" s="49"/>
      <c r="K19" s="49"/>
      <c r="M19" s="46"/>
      <c r="N19" s="34" t="s">
        <v>116</v>
      </c>
    </row>
    <row r="20" spans="2:14" ht="30.75" customHeight="1" x14ac:dyDescent="0.25">
      <c r="B20" s="38" t="s">
        <v>117</v>
      </c>
      <c r="C20" s="210" t="s">
        <v>41</v>
      </c>
      <c r="D20" s="210"/>
      <c r="E20" s="210"/>
      <c r="F20" s="210"/>
      <c r="G20" s="210"/>
      <c r="H20" s="210"/>
      <c r="I20" s="210"/>
      <c r="J20" s="50"/>
      <c r="K20" s="50"/>
      <c r="M20" s="46" t="s">
        <v>100</v>
      </c>
      <c r="N20" s="34" t="s">
        <v>118</v>
      </c>
    </row>
    <row r="21" spans="2:14" ht="27.75" customHeight="1" x14ac:dyDescent="0.25">
      <c r="B21" s="211" t="s">
        <v>119</v>
      </c>
      <c r="C21" s="212" t="s">
        <v>120</v>
      </c>
      <c r="D21" s="212"/>
      <c r="E21" s="212"/>
      <c r="F21" s="213" t="s">
        <v>121</v>
      </c>
      <c r="G21" s="213"/>
      <c r="H21" s="213"/>
      <c r="I21" s="213"/>
      <c r="J21" s="51"/>
      <c r="K21" s="51"/>
      <c r="M21" s="46" t="s">
        <v>122</v>
      </c>
      <c r="N21" s="34" t="s">
        <v>123</v>
      </c>
    </row>
    <row r="22" spans="2:14" ht="27" customHeight="1" x14ac:dyDescent="0.25">
      <c r="B22" s="211"/>
      <c r="C22" s="250" t="s">
        <v>327</v>
      </c>
      <c r="D22" s="250"/>
      <c r="E22" s="250"/>
      <c r="F22" s="249" t="s">
        <v>328</v>
      </c>
      <c r="G22" s="249"/>
      <c r="H22" s="249"/>
      <c r="I22" s="249"/>
      <c r="J22" s="49"/>
      <c r="K22" s="49"/>
      <c r="M22" s="46" t="s">
        <v>126</v>
      </c>
      <c r="N22" s="34" t="s">
        <v>127</v>
      </c>
    </row>
    <row r="23" spans="2:14" ht="39.75" customHeight="1" x14ac:dyDescent="0.25">
      <c r="B23" s="38" t="s">
        <v>128</v>
      </c>
      <c r="C23" s="214" t="s">
        <v>41</v>
      </c>
      <c r="D23" s="214"/>
      <c r="E23" s="214"/>
      <c r="F23" s="207" t="s">
        <v>41</v>
      </c>
      <c r="G23" s="207"/>
      <c r="H23" s="207"/>
      <c r="I23" s="207"/>
      <c r="J23" s="43"/>
      <c r="K23" s="43"/>
      <c r="M23" s="46"/>
      <c r="N23" s="34" t="s">
        <v>93</v>
      </c>
    </row>
    <row r="24" spans="2:14" ht="44.25" customHeight="1" x14ac:dyDescent="0.25">
      <c r="B24" s="38" t="s">
        <v>129</v>
      </c>
      <c r="C24" s="247" t="s">
        <v>329</v>
      </c>
      <c r="D24" s="247"/>
      <c r="E24" s="247"/>
      <c r="F24" s="249" t="s">
        <v>330</v>
      </c>
      <c r="G24" s="249"/>
      <c r="H24" s="249"/>
      <c r="I24" s="249"/>
      <c r="J24" s="48"/>
      <c r="K24" s="48"/>
      <c r="M24" s="52"/>
      <c r="N24" s="34" t="s">
        <v>132</v>
      </c>
    </row>
    <row r="25" spans="2:14" ht="29.25" customHeight="1" x14ac:dyDescent="0.25">
      <c r="B25" s="38" t="s">
        <v>133</v>
      </c>
      <c r="C25" s="216" t="s">
        <v>103</v>
      </c>
      <c r="D25" s="216"/>
      <c r="E25" s="216"/>
      <c r="F25" s="41" t="s">
        <v>134</v>
      </c>
      <c r="G25" s="251">
        <v>74</v>
      </c>
      <c r="H25" s="251"/>
      <c r="I25" s="251"/>
      <c r="J25" s="53"/>
      <c r="K25" s="53"/>
      <c r="M25" s="52"/>
    </row>
    <row r="26" spans="2:14" ht="27" customHeight="1" x14ac:dyDescent="0.25">
      <c r="B26" s="38" t="s">
        <v>135</v>
      </c>
      <c r="C26" s="208" t="s">
        <v>136</v>
      </c>
      <c r="D26" s="208"/>
      <c r="E26" s="208"/>
      <c r="F26" s="41" t="s">
        <v>137</v>
      </c>
      <c r="G26" s="251">
        <v>0</v>
      </c>
      <c r="H26" s="251"/>
      <c r="I26" s="251"/>
      <c r="J26" s="54"/>
      <c r="K26" s="54"/>
      <c r="M26" s="52"/>
    </row>
    <row r="27" spans="2:14" ht="47.25" customHeight="1" x14ac:dyDescent="0.25">
      <c r="B27" s="55" t="s">
        <v>138</v>
      </c>
      <c r="C27" s="214" t="s">
        <v>108</v>
      </c>
      <c r="D27" s="214"/>
      <c r="E27" s="214"/>
      <c r="F27" s="56" t="s">
        <v>139</v>
      </c>
      <c r="G27" s="218" t="s">
        <v>140</v>
      </c>
      <c r="H27" s="218"/>
      <c r="I27" s="218"/>
      <c r="J27" s="51"/>
      <c r="K27" s="51"/>
      <c r="M27" s="52"/>
    </row>
    <row r="28" spans="2:14" ht="30" customHeight="1" x14ac:dyDescent="0.25">
      <c r="B28" s="220" t="s">
        <v>141</v>
      </c>
      <c r="C28" s="220"/>
      <c r="D28" s="220"/>
      <c r="E28" s="220"/>
      <c r="F28" s="220"/>
      <c r="G28" s="220"/>
      <c r="H28" s="220"/>
      <c r="I28" s="220"/>
      <c r="J28" s="33"/>
      <c r="K28" s="33"/>
      <c r="M28" s="52"/>
    </row>
    <row r="29" spans="2:14" ht="56.25" customHeight="1" x14ac:dyDescent="0.25">
      <c r="B29" s="57" t="s">
        <v>142</v>
      </c>
      <c r="C29" s="40" t="s">
        <v>143</v>
      </c>
      <c r="D29" s="40" t="s">
        <v>144</v>
      </c>
      <c r="E29" s="40" t="s">
        <v>145</v>
      </c>
      <c r="F29" s="40" t="s">
        <v>146</v>
      </c>
      <c r="G29" s="58" t="s">
        <v>147</v>
      </c>
      <c r="H29" s="58" t="s">
        <v>148</v>
      </c>
      <c r="I29" s="59" t="s">
        <v>149</v>
      </c>
      <c r="J29" s="60" t="s">
        <v>150</v>
      </c>
      <c r="K29" s="49"/>
      <c r="M29" s="52"/>
    </row>
    <row r="30" spans="2:14" ht="19.5" customHeight="1" x14ac:dyDescent="0.25">
      <c r="B30" s="61" t="s">
        <v>151</v>
      </c>
      <c r="C30" s="123">
        <v>0</v>
      </c>
      <c r="D30" s="124">
        <f>+C30</f>
        <v>0</v>
      </c>
      <c r="E30" s="123">
        <v>0</v>
      </c>
      <c r="F30" s="125">
        <f>+E30</f>
        <v>0</v>
      </c>
      <c r="G30" s="126" t="e">
        <f t="shared" ref="G30:G41" si="0">+C30/E30</f>
        <v>#DIV/0!</v>
      </c>
      <c r="H30" s="127" t="e">
        <f t="shared" ref="H30:H41" si="1">+D30/F30</f>
        <v>#DIV/0!</v>
      </c>
      <c r="I30" s="128" t="e">
        <f t="shared" ref="I30:I41" si="2">+D30/$G$26</f>
        <v>#DIV/0!</v>
      </c>
      <c r="J30" s="68">
        <v>0.99</v>
      </c>
      <c r="K30" s="69"/>
      <c r="M30" s="52"/>
    </row>
    <row r="31" spans="2:14" ht="19.5" customHeight="1" x14ac:dyDescent="0.25">
      <c r="B31" s="61" t="s">
        <v>152</v>
      </c>
      <c r="C31" s="123">
        <v>0</v>
      </c>
      <c r="D31" s="124">
        <f t="shared" ref="D31:D41" si="3">+D30+C31</f>
        <v>0</v>
      </c>
      <c r="E31" s="123">
        <v>0</v>
      </c>
      <c r="F31" s="125">
        <f t="shared" ref="F31:F41" si="4">+F30+E31</f>
        <v>0</v>
      </c>
      <c r="G31" s="126" t="e">
        <f t="shared" si="0"/>
        <v>#DIV/0!</v>
      </c>
      <c r="H31" s="127" t="e">
        <f t="shared" si="1"/>
        <v>#DIV/0!</v>
      </c>
      <c r="I31" s="128" t="e">
        <f t="shared" si="2"/>
        <v>#DIV/0!</v>
      </c>
      <c r="J31" s="68">
        <v>0.99</v>
      </c>
      <c r="K31" s="69"/>
      <c r="M31" s="52"/>
    </row>
    <row r="32" spans="2:14" ht="19.5" customHeight="1" x14ac:dyDescent="0.25">
      <c r="B32" s="61" t="s">
        <v>153</v>
      </c>
      <c r="C32" s="123">
        <v>0</v>
      </c>
      <c r="D32" s="124">
        <f t="shared" si="3"/>
        <v>0</v>
      </c>
      <c r="E32" s="123">
        <v>0</v>
      </c>
      <c r="F32" s="125">
        <f t="shared" si="4"/>
        <v>0</v>
      </c>
      <c r="G32" s="126" t="e">
        <f t="shared" si="0"/>
        <v>#DIV/0!</v>
      </c>
      <c r="H32" s="127" t="e">
        <f t="shared" si="1"/>
        <v>#DIV/0!</v>
      </c>
      <c r="I32" s="128" t="e">
        <f t="shared" si="2"/>
        <v>#DIV/0!</v>
      </c>
      <c r="J32" s="68">
        <v>0.99</v>
      </c>
      <c r="K32" s="69"/>
      <c r="M32" s="52"/>
    </row>
    <row r="33" spans="2:11" ht="19.5" customHeight="1" x14ac:dyDescent="0.25">
      <c r="B33" s="61" t="s">
        <v>154</v>
      </c>
      <c r="C33" s="123">
        <v>0</v>
      </c>
      <c r="D33" s="124">
        <f t="shared" si="3"/>
        <v>0</v>
      </c>
      <c r="E33" s="123">
        <v>0</v>
      </c>
      <c r="F33" s="125">
        <f t="shared" si="4"/>
        <v>0</v>
      </c>
      <c r="G33" s="126" t="e">
        <f t="shared" si="0"/>
        <v>#DIV/0!</v>
      </c>
      <c r="H33" s="127" t="e">
        <f t="shared" si="1"/>
        <v>#DIV/0!</v>
      </c>
      <c r="I33" s="128" t="e">
        <f t="shared" si="2"/>
        <v>#DIV/0!</v>
      </c>
      <c r="J33" s="68">
        <v>0.99</v>
      </c>
      <c r="K33" s="69"/>
    </row>
    <row r="34" spans="2:11" ht="19.5" customHeight="1" x14ac:dyDescent="0.25">
      <c r="B34" s="61" t="s">
        <v>155</v>
      </c>
      <c r="C34" s="123">
        <v>0</v>
      </c>
      <c r="D34" s="124">
        <f t="shared" si="3"/>
        <v>0</v>
      </c>
      <c r="E34" s="123">
        <v>0</v>
      </c>
      <c r="F34" s="125">
        <f t="shared" si="4"/>
        <v>0</v>
      </c>
      <c r="G34" s="126" t="e">
        <f t="shared" si="0"/>
        <v>#DIV/0!</v>
      </c>
      <c r="H34" s="127" t="e">
        <f t="shared" si="1"/>
        <v>#DIV/0!</v>
      </c>
      <c r="I34" s="128" t="e">
        <f t="shared" si="2"/>
        <v>#DIV/0!</v>
      </c>
      <c r="J34" s="68">
        <v>0.99</v>
      </c>
      <c r="K34" s="69"/>
    </row>
    <row r="35" spans="2:11" ht="19.5" customHeight="1" x14ac:dyDescent="0.25">
      <c r="B35" s="61" t="s">
        <v>156</v>
      </c>
      <c r="C35" s="123">
        <v>0</v>
      </c>
      <c r="D35" s="124">
        <f t="shared" si="3"/>
        <v>0</v>
      </c>
      <c r="E35" s="123">
        <v>0</v>
      </c>
      <c r="F35" s="125">
        <f t="shared" si="4"/>
        <v>0</v>
      </c>
      <c r="G35" s="126" t="e">
        <f t="shared" si="0"/>
        <v>#DIV/0!</v>
      </c>
      <c r="H35" s="127" t="e">
        <f t="shared" si="1"/>
        <v>#DIV/0!</v>
      </c>
      <c r="I35" s="128" t="e">
        <f t="shared" si="2"/>
        <v>#DIV/0!</v>
      </c>
      <c r="J35" s="68">
        <v>0.99</v>
      </c>
      <c r="K35" s="69"/>
    </row>
    <row r="36" spans="2:11" ht="19.5" customHeight="1" x14ac:dyDescent="0.25">
      <c r="B36" s="61" t="s">
        <v>157</v>
      </c>
      <c r="C36" s="123">
        <v>0</v>
      </c>
      <c r="D36" s="124">
        <f t="shared" si="3"/>
        <v>0</v>
      </c>
      <c r="E36" s="123">
        <v>0</v>
      </c>
      <c r="F36" s="125">
        <f t="shared" si="4"/>
        <v>0</v>
      </c>
      <c r="G36" s="126" t="e">
        <f t="shared" si="0"/>
        <v>#DIV/0!</v>
      </c>
      <c r="H36" s="127" t="e">
        <f t="shared" si="1"/>
        <v>#DIV/0!</v>
      </c>
      <c r="I36" s="128" t="e">
        <f t="shared" si="2"/>
        <v>#DIV/0!</v>
      </c>
      <c r="J36" s="68">
        <v>0.99</v>
      </c>
      <c r="K36" s="69"/>
    </row>
    <row r="37" spans="2:11" ht="19.5" customHeight="1" x14ac:dyDescent="0.25">
      <c r="B37" s="61" t="s">
        <v>158</v>
      </c>
      <c r="C37" s="123">
        <v>0</v>
      </c>
      <c r="D37" s="124">
        <f t="shared" si="3"/>
        <v>0</v>
      </c>
      <c r="E37" s="123">
        <v>0</v>
      </c>
      <c r="F37" s="125">
        <f t="shared" si="4"/>
        <v>0</v>
      </c>
      <c r="G37" s="126" t="e">
        <f t="shared" si="0"/>
        <v>#DIV/0!</v>
      </c>
      <c r="H37" s="127" t="e">
        <f t="shared" si="1"/>
        <v>#DIV/0!</v>
      </c>
      <c r="I37" s="128" t="e">
        <f t="shared" si="2"/>
        <v>#DIV/0!</v>
      </c>
      <c r="J37" s="68">
        <v>0.99</v>
      </c>
      <c r="K37" s="69"/>
    </row>
    <row r="38" spans="2:11" ht="19.5" customHeight="1" x14ac:dyDescent="0.25">
      <c r="B38" s="61" t="s">
        <v>159</v>
      </c>
      <c r="C38" s="123">
        <v>0</v>
      </c>
      <c r="D38" s="124">
        <f t="shared" si="3"/>
        <v>0</v>
      </c>
      <c r="E38" s="123">
        <v>0</v>
      </c>
      <c r="F38" s="125">
        <f t="shared" si="4"/>
        <v>0</v>
      </c>
      <c r="G38" s="126" t="e">
        <f t="shared" si="0"/>
        <v>#DIV/0!</v>
      </c>
      <c r="H38" s="127" t="e">
        <f t="shared" si="1"/>
        <v>#DIV/0!</v>
      </c>
      <c r="I38" s="128" t="e">
        <f t="shared" si="2"/>
        <v>#DIV/0!</v>
      </c>
      <c r="J38" s="68">
        <v>0.99</v>
      </c>
      <c r="K38" s="69"/>
    </row>
    <row r="39" spans="2:11" ht="19.5" customHeight="1" x14ac:dyDescent="0.25">
      <c r="B39" s="61" t="s">
        <v>160</v>
      </c>
      <c r="C39" s="123">
        <v>0</v>
      </c>
      <c r="D39" s="124">
        <f t="shared" si="3"/>
        <v>0</v>
      </c>
      <c r="E39" s="123">
        <v>0</v>
      </c>
      <c r="F39" s="125">
        <f t="shared" si="4"/>
        <v>0</v>
      </c>
      <c r="G39" s="126" t="e">
        <f t="shared" si="0"/>
        <v>#DIV/0!</v>
      </c>
      <c r="H39" s="127" t="e">
        <f t="shared" si="1"/>
        <v>#DIV/0!</v>
      </c>
      <c r="I39" s="128" t="e">
        <f t="shared" si="2"/>
        <v>#DIV/0!</v>
      </c>
      <c r="J39" s="68">
        <v>0.99</v>
      </c>
      <c r="K39" s="69"/>
    </row>
    <row r="40" spans="2:11" ht="19.5" customHeight="1" x14ac:dyDescent="0.25">
      <c r="B40" s="61" t="s">
        <v>161</v>
      </c>
      <c r="C40" s="123">
        <v>0</v>
      </c>
      <c r="D40" s="124">
        <f t="shared" si="3"/>
        <v>0</v>
      </c>
      <c r="E40" s="123">
        <v>0</v>
      </c>
      <c r="F40" s="125">
        <f t="shared" si="4"/>
        <v>0</v>
      </c>
      <c r="G40" s="126" t="e">
        <f t="shared" si="0"/>
        <v>#DIV/0!</v>
      </c>
      <c r="H40" s="127" t="e">
        <f t="shared" si="1"/>
        <v>#DIV/0!</v>
      </c>
      <c r="I40" s="128" t="e">
        <f t="shared" si="2"/>
        <v>#DIV/0!</v>
      </c>
      <c r="J40" s="68">
        <v>0.99</v>
      </c>
      <c r="K40" s="69"/>
    </row>
    <row r="41" spans="2:11" ht="19.5" customHeight="1" x14ac:dyDescent="0.25">
      <c r="B41" s="61" t="s">
        <v>162</v>
      </c>
      <c r="C41" s="123">
        <v>0</v>
      </c>
      <c r="D41" s="124">
        <f t="shared" si="3"/>
        <v>0</v>
      </c>
      <c r="E41" s="123">
        <v>0</v>
      </c>
      <c r="F41" s="125">
        <f t="shared" si="4"/>
        <v>0</v>
      </c>
      <c r="G41" s="126" t="e">
        <f t="shared" si="0"/>
        <v>#DIV/0!</v>
      </c>
      <c r="H41" s="127" t="e">
        <f t="shared" si="1"/>
        <v>#DIV/0!</v>
      </c>
      <c r="I41" s="128" t="e">
        <f t="shared" si="2"/>
        <v>#DIV/0!</v>
      </c>
      <c r="J41" s="68">
        <v>0.99</v>
      </c>
      <c r="K41" s="69"/>
    </row>
    <row r="42" spans="2:11" ht="54.75" customHeight="1" x14ac:dyDescent="0.25">
      <c r="B42" s="70" t="s">
        <v>163</v>
      </c>
      <c r="C42" s="223"/>
      <c r="D42" s="223"/>
      <c r="E42" s="223"/>
      <c r="F42" s="223"/>
      <c r="G42" s="223"/>
      <c r="H42" s="223"/>
      <c r="I42" s="223"/>
      <c r="J42" s="71"/>
      <c r="K42" s="71"/>
    </row>
    <row r="43" spans="2:11" ht="29.25" customHeight="1" x14ac:dyDescent="0.25">
      <c r="B43" s="220" t="s">
        <v>164</v>
      </c>
      <c r="C43" s="220"/>
      <c r="D43" s="220"/>
      <c r="E43" s="220"/>
      <c r="F43" s="220"/>
      <c r="G43" s="220"/>
      <c r="H43" s="220"/>
      <c r="I43" s="220"/>
      <c r="J43" s="33"/>
      <c r="K43" s="33"/>
    </row>
    <row r="44" spans="2:11" ht="32.25" customHeight="1" x14ac:dyDescent="0.25">
      <c r="B44" s="222"/>
      <c r="C44" s="222"/>
      <c r="D44" s="222"/>
      <c r="E44" s="222"/>
      <c r="F44" s="222"/>
      <c r="G44" s="222"/>
      <c r="H44" s="222"/>
      <c r="I44" s="222"/>
      <c r="J44" s="33"/>
      <c r="K44" s="33"/>
    </row>
    <row r="45" spans="2:11" ht="32.25" customHeight="1" x14ac:dyDescent="0.25">
      <c r="B45" s="222"/>
      <c r="C45" s="222"/>
      <c r="D45" s="222"/>
      <c r="E45" s="222"/>
      <c r="F45" s="222"/>
      <c r="G45" s="222"/>
      <c r="H45" s="222"/>
      <c r="I45" s="222"/>
      <c r="J45" s="71"/>
      <c r="K45" s="71"/>
    </row>
    <row r="46" spans="2:11" ht="32.25" customHeight="1" x14ac:dyDescent="0.25">
      <c r="B46" s="222"/>
      <c r="C46" s="222"/>
      <c r="D46" s="222"/>
      <c r="E46" s="222"/>
      <c r="F46" s="222"/>
      <c r="G46" s="222"/>
      <c r="H46" s="222"/>
      <c r="I46" s="222"/>
      <c r="J46" s="71"/>
      <c r="K46" s="71"/>
    </row>
    <row r="47" spans="2:11" ht="32.25" customHeight="1" x14ac:dyDescent="0.25">
      <c r="B47" s="222"/>
      <c r="C47" s="222"/>
      <c r="D47" s="222"/>
      <c r="E47" s="222"/>
      <c r="F47" s="222"/>
      <c r="G47" s="222"/>
      <c r="H47" s="222"/>
      <c r="I47" s="222"/>
      <c r="J47" s="71"/>
      <c r="K47" s="71"/>
    </row>
    <row r="48" spans="2:11" ht="32.25" customHeight="1" x14ac:dyDescent="0.25">
      <c r="B48" s="222"/>
      <c r="C48" s="222"/>
      <c r="D48" s="222"/>
      <c r="E48" s="222"/>
      <c r="F48" s="222"/>
      <c r="G48" s="222"/>
      <c r="H48" s="222"/>
      <c r="I48" s="222"/>
      <c r="J48" s="31"/>
      <c r="K48" s="31"/>
    </row>
    <row r="49" spans="2:11" ht="79.5" customHeight="1" x14ac:dyDescent="0.25">
      <c r="B49" s="38" t="s">
        <v>165</v>
      </c>
      <c r="C49" s="252"/>
      <c r="D49" s="252"/>
      <c r="E49" s="252"/>
      <c r="F49" s="252"/>
      <c r="G49" s="252"/>
      <c r="H49" s="252"/>
      <c r="I49" s="252"/>
      <c r="J49" s="72"/>
      <c r="K49" s="72"/>
    </row>
    <row r="50" spans="2:11" ht="26.25" customHeight="1" x14ac:dyDescent="0.25">
      <c r="B50" s="38" t="s">
        <v>166</v>
      </c>
      <c r="C50" s="253"/>
      <c r="D50" s="253"/>
      <c r="E50" s="253"/>
      <c r="F50" s="253"/>
      <c r="G50" s="253"/>
      <c r="H50" s="253"/>
      <c r="I50" s="253"/>
      <c r="J50" s="72"/>
      <c r="K50" s="72"/>
    </row>
    <row r="51" spans="2:11" ht="64.5" customHeight="1" x14ac:dyDescent="0.25">
      <c r="B51" s="73" t="s">
        <v>167</v>
      </c>
      <c r="C51" s="252"/>
      <c r="D51" s="252"/>
      <c r="E51" s="252"/>
      <c r="F51" s="252"/>
      <c r="G51" s="252"/>
      <c r="H51" s="252"/>
      <c r="I51" s="252"/>
      <c r="J51" s="72"/>
      <c r="K51" s="72"/>
    </row>
    <row r="52" spans="2:11" ht="29.25" customHeight="1" x14ac:dyDescent="0.25">
      <c r="B52" s="220" t="s">
        <v>168</v>
      </c>
      <c r="C52" s="220"/>
      <c r="D52" s="220"/>
      <c r="E52" s="220"/>
      <c r="F52" s="220"/>
      <c r="G52" s="220"/>
      <c r="H52" s="220"/>
      <c r="I52" s="220"/>
      <c r="J52" s="72"/>
      <c r="K52" s="72"/>
    </row>
    <row r="53" spans="2:11" ht="33" customHeight="1" x14ac:dyDescent="0.25">
      <c r="B53" s="225" t="s">
        <v>169</v>
      </c>
      <c r="C53" s="74" t="s">
        <v>170</v>
      </c>
      <c r="D53" s="226" t="s">
        <v>171</v>
      </c>
      <c r="E53" s="226"/>
      <c r="F53" s="226"/>
      <c r="G53" s="227" t="s">
        <v>172</v>
      </c>
      <c r="H53" s="227"/>
      <c r="I53" s="227"/>
      <c r="J53" s="75"/>
      <c r="K53" s="75"/>
    </row>
    <row r="54" spans="2:11" ht="31.5" customHeight="1" x14ac:dyDescent="0.25">
      <c r="B54" s="225"/>
      <c r="C54" s="129"/>
      <c r="D54" s="228"/>
      <c r="E54" s="228"/>
      <c r="F54" s="228"/>
      <c r="G54" s="229"/>
      <c r="H54" s="229"/>
      <c r="I54" s="229"/>
      <c r="J54" s="75"/>
      <c r="K54" s="75"/>
    </row>
    <row r="55" spans="2:11" ht="31.5" customHeight="1" x14ac:dyDescent="0.25">
      <c r="B55" s="73" t="s">
        <v>173</v>
      </c>
      <c r="C55" s="228" t="s">
        <v>331</v>
      </c>
      <c r="D55" s="228"/>
      <c r="E55" s="234" t="s">
        <v>175</v>
      </c>
      <c r="F55" s="234"/>
      <c r="G55" s="235" t="s">
        <v>332</v>
      </c>
      <c r="H55" s="235"/>
      <c r="I55" s="235"/>
      <c r="J55" s="77"/>
      <c r="K55" s="77"/>
    </row>
    <row r="56" spans="2:11" ht="31.5" customHeight="1" x14ac:dyDescent="0.25">
      <c r="B56" s="73" t="s">
        <v>177</v>
      </c>
      <c r="C56" s="228" t="str">
        <f>+'[3]HV 1'!C56:D56</f>
        <v>NICOLAS ADOLFO CORREAL HUERTAS</v>
      </c>
      <c r="D56" s="228"/>
      <c r="E56" s="236" t="s">
        <v>178</v>
      </c>
      <c r="F56" s="236"/>
      <c r="G56" s="235" t="str">
        <f>+'[7]HV 1'!G59:I59</f>
        <v>DIANA VIDAL</v>
      </c>
      <c r="H56" s="235"/>
      <c r="I56" s="235"/>
      <c r="J56" s="77"/>
      <c r="K56" s="77"/>
    </row>
    <row r="57" spans="2:11" ht="31.5" customHeight="1" x14ac:dyDescent="0.25">
      <c r="B57" s="73" t="s">
        <v>179</v>
      </c>
      <c r="C57" s="228"/>
      <c r="D57" s="228"/>
      <c r="E57" s="230" t="s">
        <v>180</v>
      </c>
      <c r="F57" s="230"/>
      <c r="G57" s="231"/>
      <c r="H57" s="231"/>
      <c r="I57" s="231"/>
      <c r="J57" s="78"/>
      <c r="K57" s="78"/>
    </row>
    <row r="58" spans="2:11" ht="31.5" customHeight="1" x14ac:dyDescent="0.25">
      <c r="B58" s="79" t="s">
        <v>181</v>
      </c>
      <c r="C58" s="232"/>
      <c r="D58" s="232"/>
      <c r="E58" s="230"/>
      <c r="F58" s="230"/>
      <c r="G58" s="231"/>
      <c r="H58" s="231"/>
      <c r="I58" s="231"/>
      <c r="J58" s="78"/>
      <c r="K58" s="78"/>
    </row>
    <row r="59" spans="2:11" hidden="1" x14ac:dyDescent="0.25">
      <c r="B59" s="28"/>
      <c r="C59" s="28"/>
      <c r="D59" s="80"/>
      <c r="E59" s="80"/>
      <c r="F59" s="80"/>
      <c r="G59" s="80"/>
      <c r="H59" s="80"/>
      <c r="I59" s="81"/>
      <c r="J59" s="82"/>
      <c r="K59" s="82"/>
    </row>
    <row r="60" spans="2:11" hidden="1" x14ac:dyDescent="0.25">
      <c r="B60" s="83"/>
      <c r="C60" s="84"/>
      <c r="D60" s="84"/>
      <c r="E60" s="85"/>
      <c r="F60" s="85"/>
      <c r="G60" s="86"/>
      <c r="H60" s="87"/>
      <c r="I60" s="84"/>
      <c r="J60" s="88"/>
      <c r="K60" s="88"/>
    </row>
    <row r="61" spans="2:11" hidden="1" x14ac:dyDescent="0.25">
      <c r="B61" s="83"/>
      <c r="C61" s="84"/>
      <c r="D61" s="84"/>
      <c r="E61" s="85"/>
      <c r="F61" s="85"/>
      <c r="G61" s="86"/>
      <c r="H61" s="87"/>
      <c r="I61" s="84"/>
      <c r="J61" s="88"/>
      <c r="K61" s="88"/>
    </row>
    <row r="62" spans="2:11" hidden="1" x14ac:dyDescent="0.25">
      <c r="B62" s="83"/>
      <c r="C62" s="84"/>
      <c r="D62" s="84"/>
      <c r="E62" s="85"/>
      <c r="F62" s="85"/>
      <c r="G62" s="86"/>
      <c r="H62" s="87"/>
      <c r="I62" s="84"/>
      <c r="J62" s="88"/>
      <c r="K62" s="88"/>
    </row>
    <row r="63" spans="2:11" hidden="1" x14ac:dyDescent="0.25">
      <c r="B63" s="83"/>
      <c r="C63" s="84"/>
      <c r="D63" s="84"/>
      <c r="E63" s="85"/>
      <c r="F63" s="85"/>
      <c r="G63" s="86"/>
      <c r="H63" s="87"/>
      <c r="I63" s="84"/>
      <c r="J63" s="88"/>
      <c r="K63" s="88"/>
    </row>
    <row r="64" spans="2:11" hidden="1" x14ac:dyDescent="0.25">
      <c r="B64" s="83"/>
      <c r="C64" s="84"/>
      <c r="D64" s="84"/>
      <c r="E64" s="85"/>
      <c r="F64" s="85"/>
      <c r="G64" s="86"/>
      <c r="H64" s="87"/>
      <c r="I64" s="84"/>
      <c r="J64" s="88"/>
      <c r="K64" s="88"/>
    </row>
    <row r="65" spans="2:11" hidden="1" x14ac:dyDescent="0.25">
      <c r="B65" s="83"/>
      <c r="C65" s="84"/>
      <c r="D65" s="84"/>
      <c r="E65" s="85"/>
      <c r="F65" s="85"/>
      <c r="G65" s="86"/>
      <c r="H65" s="87"/>
      <c r="I65" s="84"/>
      <c r="J65" s="88"/>
      <c r="K65" s="88"/>
    </row>
    <row r="66" spans="2:11" hidden="1" x14ac:dyDescent="0.25">
      <c r="B66" s="83"/>
      <c r="C66" s="84"/>
      <c r="D66" s="84"/>
      <c r="E66" s="85"/>
      <c r="F66" s="85"/>
      <c r="G66" s="86"/>
      <c r="H66" s="87"/>
      <c r="I66" s="84"/>
      <c r="J66" s="88"/>
      <c r="K66" s="88"/>
    </row>
    <row r="67" spans="2:11" hidden="1" x14ac:dyDescent="0.25">
      <c r="B67" s="83"/>
      <c r="C67" s="84"/>
      <c r="D67" s="84"/>
      <c r="E67" s="85"/>
      <c r="F67" s="85"/>
      <c r="G67" s="86"/>
      <c r="H67" s="87"/>
      <c r="I67" s="84"/>
      <c r="J67" s="88"/>
      <c r="K67" s="88"/>
    </row>
    <row r="68" spans="2:11" x14ac:dyDescent="0.25">
      <c r="B68" s="89"/>
      <c r="C68" s="28"/>
      <c r="D68" s="28"/>
      <c r="E68" s="28"/>
      <c r="F68" s="28"/>
      <c r="G68" s="90"/>
      <c r="H68" s="28"/>
      <c r="I68" s="28"/>
    </row>
  </sheetData>
  <mergeCells count="66">
    <mergeCell ref="C57:D57"/>
    <mergeCell ref="E57:F58"/>
    <mergeCell ref="G57:I58"/>
    <mergeCell ref="C58:D58"/>
    <mergeCell ref="C55:D55"/>
    <mergeCell ref="E55:F55"/>
    <mergeCell ref="G55:I55"/>
    <mergeCell ref="C56:D56"/>
    <mergeCell ref="E56:F56"/>
    <mergeCell ref="G56:I56"/>
    <mergeCell ref="C51:I51"/>
    <mergeCell ref="B52:I52"/>
    <mergeCell ref="B53:B54"/>
    <mergeCell ref="D53:F53"/>
    <mergeCell ref="G53:I53"/>
    <mergeCell ref="D54:F54"/>
    <mergeCell ref="G54:I54"/>
    <mergeCell ref="C42:I42"/>
    <mergeCell ref="B43:I43"/>
    <mergeCell ref="B44:I48"/>
    <mergeCell ref="C49:I49"/>
    <mergeCell ref="C50:I50"/>
    <mergeCell ref="C26:E26"/>
    <mergeCell ref="G26:I26"/>
    <mergeCell ref="C27:E27"/>
    <mergeCell ref="G27:I27"/>
    <mergeCell ref="B28:I28"/>
    <mergeCell ref="C23:E23"/>
    <mergeCell ref="F23:I23"/>
    <mergeCell ref="C24:E24"/>
    <mergeCell ref="F24:I24"/>
    <mergeCell ref="C25:E25"/>
    <mergeCell ref="G25:I25"/>
    <mergeCell ref="C17:I17"/>
    <mergeCell ref="C18:I18"/>
    <mergeCell ref="C19:I19"/>
    <mergeCell ref="C20:I20"/>
    <mergeCell ref="B21:B22"/>
    <mergeCell ref="C21:E21"/>
    <mergeCell ref="F21:I21"/>
    <mergeCell ref="C22:E22"/>
    <mergeCell ref="F22:I22"/>
    <mergeCell ref="C13:I13"/>
    <mergeCell ref="C14:I14"/>
    <mergeCell ref="C15:F15"/>
    <mergeCell ref="H15:I15"/>
    <mergeCell ref="C16:F16"/>
    <mergeCell ref="H16:I16"/>
    <mergeCell ref="D10:E10"/>
    <mergeCell ref="F10:G10"/>
    <mergeCell ref="C11:F11"/>
    <mergeCell ref="H11:I11"/>
    <mergeCell ref="C12:F12"/>
    <mergeCell ref="H12:I12"/>
    <mergeCell ref="B6:I6"/>
    <mergeCell ref="B7:I7"/>
    <mergeCell ref="B8:I8"/>
    <mergeCell ref="D9:E9"/>
    <mergeCell ref="F9:I9"/>
    <mergeCell ref="B2:B5"/>
    <mergeCell ref="C2:H2"/>
    <mergeCell ref="I2:I5"/>
    <mergeCell ref="C3:H3"/>
    <mergeCell ref="C4:H4"/>
    <mergeCell ref="C5:F5"/>
    <mergeCell ref="G5:H5"/>
  </mergeCells>
  <dataValidations count="8">
    <dataValidation type="list" allowBlank="1" showInputMessage="1" showErrorMessage="1" sqref="C27:E27">
      <formula1>$M$15:$M$18</formula1>
      <formula2>0</formula2>
    </dataValidation>
    <dataValidation type="list" allowBlank="1" showInputMessage="1" showErrorMessage="1" sqref="C12:F12">
      <formula1>$M$9:$M$12</formula1>
      <formula2>0</formula2>
    </dataValidation>
    <dataValidation type="list" allowBlank="1" showInputMessage="1" showErrorMessage="1" sqref="K15">
      <formula1>O20:O22</formula1>
      <formula2>0</formula2>
    </dataValidation>
    <dataValidation type="list" allowBlank="1" showInputMessage="1" showErrorMessage="1" sqref="H15:J15">
      <formula1>M20:M22</formula1>
      <formula2>0</formula2>
    </dataValidation>
    <dataValidation type="list" allowBlank="1" showInputMessage="1" showErrorMessage="1" sqref="J13:K13">
      <formula1>$M$24:$M$31</formula1>
      <formula2>0</formula2>
    </dataValidation>
    <dataValidation type="list" allowBlank="1" showInputMessage="1" showErrorMessage="1" sqref="C13:I13">
      <formula1>$N$17:$N$24</formula1>
      <formula2>0</formula2>
    </dataValidation>
    <dataValidation type="list" allowBlank="1" showInputMessage="1" showErrorMessage="1" sqref="H16:I16">
      <formula1>$N$8:$N$11</formula1>
      <formula2>0</formula2>
    </dataValidation>
    <dataValidation type="list" allowBlank="1" showInputMessage="1" showErrorMessage="1" sqref="C10 I10">
      <formula1>$N$14:$N$15</formula1>
      <formula2>0</formula2>
    </dataValidation>
  </dataValidations>
  <pageMargins left="0.70833333333333304" right="0.70833333333333304" top="0.74791666666666701" bottom="0.74791666666666701" header="0.51180555555555496" footer="0.51180555555555496"/>
  <pageSetup scale="50" firstPageNumber="0" orientation="portrait" horizontalDpi="300" verticalDpi="300"/>
  <drawing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L30"/>
  <sheetViews>
    <sheetView topLeftCell="A7" zoomScale="65" zoomScaleNormal="65" workbookViewId="0">
      <selection activeCell="B14" sqref="B14"/>
    </sheetView>
  </sheetViews>
  <sheetFormatPr baseColWidth="10" defaultColWidth="10.7109375" defaultRowHeight="15" x14ac:dyDescent="0.25"/>
  <cols>
    <col min="1" max="1" width="1.28515625" customWidth="1"/>
    <col min="2" max="2" width="20.140625" style="91" customWidth="1"/>
    <col min="3" max="3" width="34.42578125" customWidth="1"/>
    <col min="4" max="4" width="14.28515625" customWidth="1"/>
    <col min="5" max="5" width="5.85546875" customWidth="1"/>
    <col min="6" max="6" width="47" customWidth="1"/>
    <col min="7" max="8" width="16.140625" customWidth="1"/>
    <col min="9" max="9" width="16.28515625" customWidth="1"/>
    <col min="10" max="10" width="15.7109375" customWidth="1"/>
    <col min="11" max="11" width="20" customWidth="1"/>
    <col min="13" max="13" width="17.85546875" customWidth="1"/>
    <col min="108" max="108" width="11.42578125" customWidth="1"/>
    <col min="198" max="198" width="1.42578125" customWidth="1"/>
  </cols>
  <sheetData>
    <row r="1" spans="2:11" ht="18" customHeight="1" x14ac:dyDescent="0.25">
      <c r="B1" s="237"/>
      <c r="C1" s="238" t="s">
        <v>0</v>
      </c>
      <c r="D1" s="238"/>
      <c r="E1" s="238"/>
      <c r="F1" s="238"/>
      <c r="G1" s="238"/>
      <c r="H1" s="238"/>
      <c r="I1" s="238"/>
      <c r="J1" s="238"/>
    </row>
    <row r="2" spans="2:11" ht="18" customHeight="1" x14ac:dyDescent="0.25">
      <c r="B2" s="237"/>
      <c r="C2" s="238" t="s">
        <v>1</v>
      </c>
      <c r="D2" s="238"/>
      <c r="E2" s="238"/>
      <c r="F2" s="238"/>
      <c r="G2" s="238"/>
      <c r="H2" s="238"/>
      <c r="I2" s="238"/>
      <c r="J2" s="238"/>
    </row>
    <row r="3" spans="2:11" ht="18" customHeight="1" x14ac:dyDescent="0.25">
      <c r="B3" s="237"/>
      <c r="C3" s="238" t="s">
        <v>333</v>
      </c>
      <c r="D3" s="238"/>
      <c r="E3" s="238"/>
      <c r="F3" s="238"/>
      <c r="G3" s="238"/>
      <c r="H3" s="238"/>
      <c r="I3" s="238"/>
      <c r="J3" s="238"/>
    </row>
    <row r="4" spans="2:11" ht="18" customHeight="1" x14ac:dyDescent="0.25">
      <c r="B4" s="237"/>
      <c r="C4" s="238" t="s">
        <v>183</v>
      </c>
      <c r="D4" s="238"/>
      <c r="E4" s="238"/>
      <c r="F4" s="238"/>
      <c r="G4" s="239" t="s">
        <v>184</v>
      </c>
      <c r="H4" s="239"/>
      <c r="I4" s="238"/>
      <c r="J4" s="238"/>
    </row>
    <row r="5" spans="2:11" ht="18" customHeight="1" x14ac:dyDescent="0.25">
      <c r="B5" s="92"/>
      <c r="C5" s="29"/>
      <c r="D5" s="29"/>
      <c r="E5" s="29"/>
      <c r="F5" s="29"/>
      <c r="G5" s="29"/>
      <c r="H5" s="29"/>
      <c r="I5" s="29"/>
      <c r="J5" s="93"/>
    </row>
    <row r="6" spans="2:11" ht="51.75" customHeight="1" x14ac:dyDescent="0.25">
      <c r="B6" s="94" t="s">
        <v>334</v>
      </c>
      <c r="C6" s="240" t="str">
        <f>+'[5]Sección 1. Metas - Magnitud'!C7</f>
        <v>1032 - Gestión y control de tránsito y transporte</v>
      </c>
      <c r="D6" s="240"/>
      <c r="E6" s="240"/>
      <c r="F6" s="95"/>
      <c r="G6" s="29"/>
      <c r="H6" s="29"/>
      <c r="I6" s="29"/>
      <c r="J6" s="93"/>
    </row>
    <row r="7" spans="2:11" ht="32.25" customHeight="1" x14ac:dyDescent="0.25">
      <c r="B7" s="96" t="s">
        <v>186</v>
      </c>
      <c r="C7" s="240" t="str">
        <f>+'[5]Sección 1. Metas - Magnitud'!C8:F8</f>
        <v>Dirección de Control y Vigilancia</v>
      </c>
      <c r="D7" s="240"/>
      <c r="E7" s="240"/>
      <c r="F7" s="95"/>
      <c r="G7" s="29"/>
      <c r="H7" s="29"/>
      <c r="I7" s="29"/>
      <c r="J7" s="93"/>
    </row>
    <row r="8" spans="2:11" ht="32.25" customHeight="1" x14ac:dyDescent="0.25">
      <c r="B8" s="96" t="s">
        <v>187</v>
      </c>
      <c r="C8" s="240" t="str">
        <f>+'[5]Sección 1. Metas - Magnitud'!C9:F9</f>
        <v>Subsecretaría de Servicios de la Movilidad</v>
      </c>
      <c r="D8" s="240"/>
      <c r="E8" s="240"/>
      <c r="F8" s="97"/>
      <c r="G8" s="29"/>
      <c r="H8" s="29"/>
      <c r="I8" s="29"/>
      <c r="J8" s="93"/>
    </row>
    <row r="9" spans="2:11" ht="33.75" customHeight="1" x14ac:dyDescent="0.25">
      <c r="B9" s="96" t="s">
        <v>188</v>
      </c>
      <c r="C9" s="240" t="s">
        <v>189</v>
      </c>
      <c r="D9" s="240"/>
      <c r="E9" s="240"/>
      <c r="F9" s="95"/>
      <c r="G9" s="29"/>
      <c r="H9" s="29"/>
      <c r="I9" s="29"/>
      <c r="J9" s="93"/>
    </row>
    <row r="10" spans="2:11" ht="33.75" customHeight="1" x14ac:dyDescent="0.25">
      <c r="B10" s="130" t="s">
        <v>190</v>
      </c>
      <c r="C10" s="240" t="str">
        <f>+'[7]HV 14'!F9</f>
        <v>14. Realizar 241 visitas administrativas y de seguimiento a empresas prestadoras del servicio público de transporte.</v>
      </c>
      <c r="D10" s="240"/>
      <c r="E10" s="240"/>
      <c r="F10" s="95"/>
      <c r="G10" s="29"/>
      <c r="H10" s="29"/>
      <c r="I10" s="29"/>
      <c r="J10" s="93"/>
    </row>
    <row r="11" spans="2:11" ht="34.5" customHeight="1" x14ac:dyDescent="0.25"/>
    <row r="12" spans="2:11" ht="21.75" customHeight="1" x14ac:dyDescent="0.25">
      <c r="B12" s="243" t="s">
        <v>335</v>
      </c>
      <c r="C12" s="243"/>
      <c r="D12" s="243"/>
      <c r="E12" s="243"/>
      <c r="F12" s="243"/>
      <c r="G12" s="243"/>
      <c r="H12" s="243"/>
      <c r="I12" s="254" t="s">
        <v>192</v>
      </c>
      <c r="J12" s="254"/>
      <c r="K12" s="254"/>
    </row>
    <row r="13" spans="2:11" s="98" customFormat="1" ht="30" customHeight="1" x14ac:dyDescent="0.25">
      <c r="B13" s="131" t="s">
        <v>193</v>
      </c>
      <c r="C13" s="131" t="s">
        <v>194</v>
      </c>
      <c r="D13" s="131" t="s">
        <v>195</v>
      </c>
      <c r="E13" s="131" t="s">
        <v>196</v>
      </c>
      <c r="F13" s="131" t="s">
        <v>197</v>
      </c>
      <c r="G13" s="131" t="s">
        <v>198</v>
      </c>
      <c r="H13" s="131" t="s">
        <v>199</v>
      </c>
      <c r="I13" s="99" t="s">
        <v>200</v>
      </c>
      <c r="J13" s="99" t="s">
        <v>201</v>
      </c>
      <c r="K13" s="99" t="s">
        <v>202</v>
      </c>
    </row>
    <row r="14" spans="2:11" s="98" customFormat="1" x14ac:dyDescent="0.25">
      <c r="B14" s="132"/>
      <c r="C14" s="133"/>
      <c r="D14" s="134"/>
      <c r="E14" s="135"/>
      <c r="F14" s="133"/>
      <c r="G14" s="134"/>
      <c r="H14" s="136"/>
      <c r="I14" s="137"/>
      <c r="J14" s="138"/>
      <c r="K14" s="135"/>
    </row>
    <row r="15" spans="2:11" ht="165" customHeight="1" x14ac:dyDescent="0.25">
      <c r="B15" s="132"/>
      <c r="C15" s="139"/>
      <c r="D15" s="134"/>
      <c r="E15" s="140"/>
      <c r="F15" s="141"/>
      <c r="G15" s="134"/>
      <c r="H15" s="136"/>
      <c r="I15" s="137"/>
      <c r="J15" s="138"/>
      <c r="K15" s="255"/>
    </row>
    <row r="16" spans="2:11" x14ac:dyDescent="0.25">
      <c r="B16" s="132"/>
      <c r="C16" s="133"/>
      <c r="D16" s="134"/>
      <c r="E16" s="135"/>
      <c r="F16" s="133"/>
      <c r="G16" s="134"/>
      <c r="H16" s="136"/>
      <c r="I16" s="137"/>
      <c r="J16" s="138"/>
      <c r="K16" s="255"/>
    </row>
    <row r="17" spans="2:12" x14ac:dyDescent="0.25">
      <c r="B17" s="132"/>
      <c r="C17" s="142"/>
      <c r="D17" s="134"/>
      <c r="E17" s="135"/>
      <c r="F17" s="142"/>
      <c r="G17" s="134"/>
      <c r="H17" s="143"/>
      <c r="I17" s="137"/>
      <c r="J17" s="138"/>
      <c r="K17" s="135"/>
    </row>
    <row r="18" spans="2:12" x14ac:dyDescent="0.25">
      <c r="B18" s="132"/>
      <c r="C18" s="142"/>
      <c r="D18" s="134"/>
      <c r="E18" s="135"/>
      <c r="F18" s="142"/>
      <c r="G18" s="134"/>
      <c r="H18" s="143"/>
      <c r="I18" s="144"/>
      <c r="J18" s="138"/>
      <c r="K18" s="145"/>
    </row>
    <row r="19" spans="2:12" ht="15" customHeight="1" x14ac:dyDescent="0.25">
      <c r="B19" s="256" t="s">
        <v>209</v>
      </c>
      <c r="C19" s="256"/>
      <c r="D19" s="146">
        <f>SUM(D15:D16)</f>
        <v>0</v>
      </c>
      <c r="E19" s="257" t="s">
        <v>209</v>
      </c>
      <c r="F19" s="257"/>
      <c r="G19" s="146">
        <v>1</v>
      </c>
      <c r="H19" s="147"/>
      <c r="I19" s="148">
        <f>SUM(I14:I18)</f>
        <v>0</v>
      </c>
      <c r="J19" s="149"/>
      <c r="K19" s="149"/>
    </row>
    <row r="23" spans="2:12" x14ac:dyDescent="0.25">
      <c r="L23" s="150"/>
    </row>
    <row r="24" spans="2:12" x14ac:dyDescent="0.25">
      <c r="L24" s="150"/>
    </row>
    <row r="25" spans="2:12" x14ac:dyDescent="0.25">
      <c r="L25" s="150"/>
    </row>
    <row r="26" spans="2:12" x14ac:dyDescent="0.25">
      <c r="L26" s="150"/>
    </row>
    <row r="27" spans="2:12" x14ac:dyDescent="0.25">
      <c r="L27" s="150"/>
    </row>
    <row r="28" spans="2:12" x14ac:dyDescent="0.25">
      <c r="L28" s="150"/>
    </row>
    <row r="30" spans="2:12" x14ac:dyDescent="0.25">
      <c r="L30" s="150"/>
    </row>
  </sheetData>
  <mergeCells count="17">
    <mergeCell ref="B12:H12"/>
    <mergeCell ref="I12:K12"/>
    <mergeCell ref="K15:K16"/>
    <mergeCell ref="B19:C19"/>
    <mergeCell ref="E19:F19"/>
    <mergeCell ref="C6:E6"/>
    <mergeCell ref="C7:E7"/>
    <mergeCell ref="C8:E8"/>
    <mergeCell ref="C9:E9"/>
    <mergeCell ref="C10:E10"/>
    <mergeCell ref="B1:B4"/>
    <mergeCell ref="C1:H1"/>
    <mergeCell ref="I1:J4"/>
    <mergeCell ref="C2:H2"/>
    <mergeCell ref="C3:H3"/>
    <mergeCell ref="C4:F4"/>
    <mergeCell ref="G4:H4"/>
  </mergeCells>
  <pageMargins left="0.7" right="0.7" top="0.75" bottom="0.75" header="0.51180555555555496" footer="0.51180555555555496"/>
  <pageSetup firstPageNumber="0" orientation="portrait" horizontalDpi="300" verticalDpi="300"/>
  <drawing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J9:N27"/>
  <sheetViews>
    <sheetView zoomScale="65" zoomScaleNormal="65" workbookViewId="0">
      <selection activeCell="G36" sqref="G36"/>
    </sheetView>
  </sheetViews>
  <sheetFormatPr baseColWidth="10" defaultColWidth="10.7109375" defaultRowHeight="15" x14ac:dyDescent="0.25"/>
  <sheetData>
    <row r="9" spans="10:12" x14ac:dyDescent="0.25">
      <c r="K9" s="151" t="s">
        <v>336</v>
      </c>
      <c r="L9" s="151" t="s">
        <v>337</v>
      </c>
    </row>
    <row r="10" spans="10:12" x14ac:dyDescent="0.25">
      <c r="J10" s="152" t="s">
        <v>338</v>
      </c>
      <c r="K10" s="152">
        <v>77</v>
      </c>
      <c r="L10" s="152">
        <v>2</v>
      </c>
    </row>
    <row r="11" spans="10:12" x14ac:dyDescent="0.25">
      <c r="J11" s="112"/>
      <c r="K11" s="112"/>
      <c r="L11" s="112">
        <v>37</v>
      </c>
    </row>
    <row r="12" spans="10:12" x14ac:dyDescent="0.25">
      <c r="J12" s="112"/>
      <c r="K12" s="112"/>
      <c r="L12" s="112">
        <v>43</v>
      </c>
    </row>
    <row r="13" spans="10:12" x14ac:dyDescent="0.25">
      <c r="K13" s="112" t="s">
        <v>339</v>
      </c>
      <c r="L13" s="153">
        <f>SUM(L10:L12)</f>
        <v>82</v>
      </c>
    </row>
    <row r="14" spans="10:12" x14ac:dyDescent="0.25">
      <c r="J14" s="152" t="s">
        <v>340</v>
      </c>
      <c r="K14" s="152">
        <v>115</v>
      </c>
      <c r="L14" s="152">
        <v>16</v>
      </c>
    </row>
    <row r="15" spans="10:12" x14ac:dyDescent="0.25">
      <c r="J15" s="112"/>
      <c r="K15" s="112"/>
      <c r="L15" s="112">
        <v>27</v>
      </c>
    </row>
    <row r="16" spans="10:12" x14ac:dyDescent="0.25">
      <c r="J16" s="112"/>
      <c r="K16" s="112"/>
      <c r="L16" s="112">
        <v>10</v>
      </c>
    </row>
    <row r="17" spans="10:14" x14ac:dyDescent="0.25">
      <c r="J17" s="112"/>
      <c r="K17" s="112" t="s">
        <v>339</v>
      </c>
      <c r="L17" s="153">
        <f>SUM(L14:L16)</f>
        <v>53</v>
      </c>
    </row>
    <row r="18" spans="10:14" x14ac:dyDescent="0.25">
      <c r="J18" s="152" t="s">
        <v>341</v>
      </c>
      <c r="K18" s="152">
        <v>7</v>
      </c>
      <c r="L18" s="152">
        <v>13</v>
      </c>
    </row>
    <row r="19" spans="10:14" x14ac:dyDescent="0.25">
      <c r="J19" s="112"/>
      <c r="K19" s="112"/>
      <c r="L19" s="112">
        <v>14</v>
      </c>
    </row>
    <row r="20" spans="10:14" x14ac:dyDescent="0.25">
      <c r="J20" s="112"/>
      <c r="K20" s="112"/>
      <c r="L20" s="112">
        <v>10</v>
      </c>
    </row>
    <row r="21" spans="10:14" x14ac:dyDescent="0.25">
      <c r="J21" s="112"/>
      <c r="K21" s="112" t="s">
        <v>339</v>
      </c>
      <c r="L21" s="153">
        <f>SUM(L18:L20)</f>
        <v>37</v>
      </c>
    </row>
    <row r="22" spans="10:14" x14ac:dyDescent="0.25">
      <c r="J22" s="152" t="s">
        <v>342</v>
      </c>
      <c r="K22" s="152">
        <v>52</v>
      </c>
      <c r="L22" s="152">
        <v>10</v>
      </c>
    </row>
    <row r="23" spans="10:14" x14ac:dyDescent="0.25">
      <c r="J23" s="112"/>
      <c r="K23" s="112"/>
      <c r="L23" s="112">
        <v>0</v>
      </c>
    </row>
    <row r="24" spans="10:14" x14ac:dyDescent="0.25">
      <c r="J24" s="112"/>
      <c r="K24" s="112"/>
      <c r="L24" s="112">
        <v>59</v>
      </c>
    </row>
    <row r="25" spans="10:14" x14ac:dyDescent="0.25">
      <c r="J25" s="112"/>
      <c r="K25" s="112" t="s">
        <v>339</v>
      </c>
      <c r="L25" s="153">
        <f>SUM(L22:L24)</f>
        <v>69</v>
      </c>
    </row>
    <row r="27" spans="10:14" x14ac:dyDescent="0.25">
      <c r="J27" s="154" t="s">
        <v>343</v>
      </c>
      <c r="K27" s="154">
        <f>SUM(K10:K22)</f>
        <v>251</v>
      </c>
      <c r="L27" s="154">
        <f>+L13+L17+L21+L25</f>
        <v>241</v>
      </c>
      <c r="M27" s="155">
        <f>+L27/K27</f>
        <v>0.96015936254980083</v>
      </c>
      <c r="N27" s="156"/>
    </row>
  </sheetData>
  <pageMargins left="0.7" right="0.7" top="0.75" bottom="0.75" header="0.51180555555555496" footer="0.51180555555555496"/>
  <pageSetup firstPageNumber="0" orientation="portrait" horizontalDpi="300" verticalDpi="30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zoomScale="65" zoomScaleNormal="65" workbookViewId="0">
      <selection activeCell="D15" sqref="D15"/>
    </sheetView>
  </sheetViews>
  <sheetFormatPr baseColWidth="10" defaultColWidth="10.7109375" defaultRowHeight="15" x14ac:dyDescent="0.25"/>
  <sheetData/>
  <pageMargins left="0.7" right="0.7" top="0.75" bottom="0.75" header="0.51180555555555496" footer="0.51180555555555496"/>
  <pageSetup firstPageNumber="0" orientation="portrait" horizontalDpi="300" verticalDpi="300"/>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C6D9F1"/>
  </sheetPr>
  <dimension ref="A1:AMI60"/>
  <sheetViews>
    <sheetView zoomScale="80" zoomScaleNormal="80" workbookViewId="0">
      <selection activeCell="J6" sqref="J6"/>
    </sheetView>
  </sheetViews>
  <sheetFormatPr baseColWidth="10" defaultColWidth="0" defaultRowHeight="15" zeroHeight="1" x14ac:dyDescent="0.25"/>
  <cols>
    <col min="1" max="1" width="1" style="357" customWidth="1"/>
    <col min="2" max="2" width="25.42578125" style="382" customWidth="1"/>
    <col min="3" max="3" width="14.42578125" style="357" customWidth="1"/>
    <col min="4" max="4" width="20.140625" style="357" customWidth="1"/>
    <col min="5" max="5" width="16.42578125" style="357" customWidth="1"/>
    <col min="6" max="6" width="25" style="357" customWidth="1"/>
    <col min="7" max="7" width="22" style="383" customWidth="1"/>
    <col min="8" max="8" width="20.42578125" style="357" customWidth="1"/>
    <col min="9" max="11" width="22.42578125" style="357" customWidth="1"/>
    <col min="12" max="12" width="11.42578125" style="359" hidden="1" customWidth="1"/>
    <col min="13" max="23" width="9.140625" style="359" hidden="1" customWidth="1"/>
    <col min="24" max="1023" width="9.140625" style="357" hidden="1" customWidth="1"/>
    <col min="1024" max="1024" width="9.140625" style="265" hidden="1" customWidth="1"/>
    <col min="1025" max="16384" width="9.140625" style="265" hidden="1"/>
  </cols>
  <sheetData>
    <row r="1" spans="2:13" ht="37.5" customHeight="1" x14ac:dyDescent="0.25">
      <c r="B1" s="358"/>
      <c r="C1" s="260" t="s">
        <v>1</v>
      </c>
      <c r="D1" s="260"/>
      <c r="E1" s="260"/>
      <c r="F1" s="260"/>
      <c r="G1" s="260"/>
      <c r="H1" s="260"/>
      <c r="I1" s="261"/>
      <c r="J1" s="262"/>
      <c r="K1" s="262"/>
    </row>
    <row r="2" spans="2:13" ht="37.5" customHeight="1" x14ac:dyDescent="0.25">
      <c r="B2" s="358"/>
      <c r="C2" s="266" t="s">
        <v>210</v>
      </c>
      <c r="D2" s="266"/>
      <c r="E2" s="266"/>
      <c r="F2" s="266"/>
      <c r="G2" s="266"/>
      <c r="H2" s="266"/>
      <c r="I2" s="261"/>
      <c r="J2" s="262"/>
      <c r="K2" s="262"/>
    </row>
    <row r="3" spans="2:13" ht="37.5" customHeight="1" x14ac:dyDescent="0.25">
      <c r="B3" s="358"/>
      <c r="C3" s="266" t="s">
        <v>211</v>
      </c>
      <c r="D3" s="266"/>
      <c r="E3" s="266"/>
      <c r="F3" s="266" t="s">
        <v>212</v>
      </c>
      <c r="G3" s="266"/>
      <c r="H3" s="266"/>
      <c r="I3" s="261"/>
      <c r="J3" s="262"/>
      <c r="K3" s="262"/>
    </row>
    <row r="4" spans="2:13" ht="23.25" customHeight="1" x14ac:dyDescent="0.25">
      <c r="B4" s="267"/>
      <c r="C4" s="267"/>
      <c r="D4" s="267"/>
      <c r="E4" s="267"/>
      <c r="F4" s="267"/>
      <c r="G4" s="267"/>
      <c r="H4" s="267"/>
      <c r="I4" s="267"/>
      <c r="J4" s="268"/>
      <c r="K4" s="268"/>
    </row>
    <row r="5" spans="2:13" ht="24" customHeight="1" x14ac:dyDescent="0.25">
      <c r="B5" s="269" t="s">
        <v>213</v>
      </c>
      <c r="C5" s="269"/>
      <c r="D5" s="269"/>
      <c r="E5" s="269"/>
      <c r="F5" s="269"/>
      <c r="G5" s="269"/>
      <c r="H5" s="269"/>
      <c r="I5" s="269"/>
      <c r="J5" s="270"/>
      <c r="K5" s="270"/>
      <c r="M5" s="360" t="s">
        <v>71</v>
      </c>
    </row>
    <row r="6" spans="2:13" ht="30.75" customHeight="1" x14ac:dyDescent="0.25">
      <c r="B6" s="272" t="s">
        <v>214</v>
      </c>
      <c r="C6" s="273">
        <v>5</v>
      </c>
      <c r="D6" s="274" t="s">
        <v>215</v>
      </c>
      <c r="E6" s="274"/>
      <c r="F6" s="295" t="s">
        <v>311</v>
      </c>
      <c r="G6" s="295"/>
      <c r="H6" s="295"/>
      <c r="I6" s="295"/>
      <c r="J6" s="361"/>
      <c r="K6" s="361"/>
      <c r="M6" s="360" t="s">
        <v>76</v>
      </c>
    </row>
    <row r="7" spans="2:13" ht="30.75" customHeight="1" x14ac:dyDescent="0.25">
      <c r="B7" s="272" t="s">
        <v>217</v>
      </c>
      <c r="C7" s="273" t="s">
        <v>78</v>
      </c>
      <c r="D7" s="274" t="s">
        <v>218</v>
      </c>
      <c r="E7" s="274"/>
      <c r="F7" s="302" t="s">
        <v>219</v>
      </c>
      <c r="G7" s="302"/>
      <c r="H7" s="279" t="s">
        <v>220</v>
      </c>
      <c r="I7" s="280" t="s">
        <v>78</v>
      </c>
      <c r="J7" s="281"/>
      <c r="K7" s="281"/>
      <c r="M7" s="360" t="s">
        <v>83</v>
      </c>
    </row>
    <row r="8" spans="2:13" ht="30.75" customHeight="1" x14ac:dyDescent="0.25">
      <c r="B8" s="272" t="s">
        <v>221</v>
      </c>
      <c r="C8" s="302" t="s">
        <v>222</v>
      </c>
      <c r="D8" s="302"/>
      <c r="E8" s="302"/>
      <c r="F8" s="302"/>
      <c r="G8" s="279" t="s">
        <v>223</v>
      </c>
      <c r="H8" s="282">
        <v>7555</v>
      </c>
      <c r="I8" s="282"/>
      <c r="J8" s="283"/>
      <c r="K8" s="283"/>
      <c r="M8" s="360" t="s">
        <v>42</v>
      </c>
    </row>
    <row r="9" spans="2:13" ht="30.75" customHeight="1" x14ac:dyDescent="0.25">
      <c r="B9" s="272" t="s">
        <v>62</v>
      </c>
      <c r="C9" s="284" t="s">
        <v>82</v>
      </c>
      <c r="D9" s="284"/>
      <c r="E9" s="284"/>
      <c r="F9" s="284"/>
      <c r="G9" s="279" t="s">
        <v>224</v>
      </c>
      <c r="H9" s="285" t="s">
        <v>90</v>
      </c>
      <c r="I9" s="285"/>
      <c r="J9" s="286"/>
      <c r="K9" s="286"/>
    </row>
    <row r="10" spans="2:13" ht="30.75" customHeight="1" x14ac:dyDescent="0.25">
      <c r="B10" s="272" t="s">
        <v>225</v>
      </c>
      <c r="C10" s="248" t="s">
        <v>226</v>
      </c>
      <c r="D10" s="248"/>
      <c r="E10" s="248"/>
      <c r="F10" s="248"/>
      <c r="G10" s="248"/>
      <c r="H10" s="248"/>
      <c r="I10" s="248"/>
      <c r="J10" s="288"/>
      <c r="K10" s="288"/>
    </row>
    <row r="11" spans="2:13" ht="30.75" customHeight="1" x14ac:dyDescent="0.25">
      <c r="B11" s="272" t="s">
        <v>227</v>
      </c>
      <c r="C11" s="289" t="s">
        <v>228</v>
      </c>
      <c r="D11" s="289"/>
      <c r="E11" s="289"/>
      <c r="F11" s="289"/>
      <c r="G11" s="289"/>
      <c r="H11" s="289"/>
      <c r="I11" s="289"/>
      <c r="J11" s="281"/>
      <c r="K11" s="281"/>
      <c r="M11" s="360" t="s">
        <v>96</v>
      </c>
    </row>
    <row r="12" spans="2:13" ht="30.75" customHeight="1" x14ac:dyDescent="0.25">
      <c r="B12" s="272" t="s">
        <v>229</v>
      </c>
      <c r="C12" s="362" t="s">
        <v>312</v>
      </c>
      <c r="D12" s="362"/>
      <c r="E12" s="362"/>
      <c r="F12" s="362"/>
      <c r="G12" s="279" t="s">
        <v>231</v>
      </c>
      <c r="H12" s="291" t="s">
        <v>100</v>
      </c>
      <c r="I12" s="291"/>
      <c r="J12" s="281"/>
      <c r="K12" s="281"/>
      <c r="M12" s="360" t="s">
        <v>78</v>
      </c>
    </row>
    <row r="13" spans="2:13" ht="30.75" customHeight="1" x14ac:dyDescent="0.25">
      <c r="B13" s="272" t="s">
        <v>232</v>
      </c>
      <c r="C13" s="292" t="s">
        <v>364</v>
      </c>
      <c r="D13" s="292"/>
      <c r="E13" s="292"/>
      <c r="F13" s="292"/>
      <c r="G13" s="279" t="s">
        <v>234</v>
      </c>
      <c r="H13" s="289" t="s">
        <v>71</v>
      </c>
      <c r="I13" s="289"/>
      <c r="J13" s="281"/>
      <c r="K13" s="281"/>
    </row>
    <row r="14" spans="2:13" ht="64.5" customHeight="1" x14ac:dyDescent="0.25">
      <c r="B14" s="272" t="s">
        <v>235</v>
      </c>
      <c r="C14" s="363" t="s">
        <v>313</v>
      </c>
      <c r="D14" s="363"/>
      <c r="E14" s="363"/>
      <c r="F14" s="363"/>
      <c r="G14" s="363"/>
      <c r="H14" s="363"/>
      <c r="I14" s="363"/>
      <c r="J14" s="288"/>
      <c r="K14" s="288"/>
      <c r="M14" s="360"/>
    </row>
    <row r="15" spans="2:13" ht="30.75" customHeight="1" x14ac:dyDescent="0.25">
      <c r="B15" s="272" t="s">
        <v>237</v>
      </c>
      <c r="C15" s="294" t="s">
        <v>294</v>
      </c>
      <c r="D15" s="294"/>
      <c r="E15" s="294"/>
      <c r="F15" s="294"/>
      <c r="G15" s="294"/>
      <c r="H15" s="294"/>
      <c r="I15" s="294"/>
      <c r="J15" s="276"/>
      <c r="K15" s="276"/>
      <c r="M15" s="360"/>
    </row>
    <row r="16" spans="2:13" ht="30.75" customHeight="1" x14ac:dyDescent="0.25">
      <c r="B16" s="272" t="s">
        <v>239</v>
      </c>
      <c r="C16" s="295" t="s">
        <v>314</v>
      </c>
      <c r="D16" s="295"/>
      <c r="E16" s="295"/>
      <c r="F16" s="295"/>
      <c r="G16" s="295"/>
      <c r="H16" s="295"/>
      <c r="I16" s="295"/>
      <c r="J16" s="296"/>
      <c r="K16" s="296"/>
      <c r="M16" s="360"/>
    </row>
    <row r="17" spans="2:13" ht="30.75" customHeight="1" x14ac:dyDescent="0.25">
      <c r="B17" s="272" t="s">
        <v>241</v>
      </c>
      <c r="C17" s="289" t="s">
        <v>315</v>
      </c>
      <c r="D17" s="289"/>
      <c r="E17" s="289"/>
      <c r="F17" s="289"/>
      <c r="G17" s="289"/>
      <c r="H17" s="289"/>
      <c r="I17" s="289"/>
      <c r="J17" s="297"/>
      <c r="K17" s="297"/>
      <c r="M17" s="360"/>
    </row>
    <row r="18" spans="2:13" ht="18" customHeight="1" x14ac:dyDescent="0.25">
      <c r="B18" s="298" t="s">
        <v>243</v>
      </c>
      <c r="C18" s="299" t="s">
        <v>244</v>
      </c>
      <c r="D18" s="299"/>
      <c r="E18" s="299"/>
      <c r="F18" s="300" t="s">
        <v>245</v>
      </c>
      <c r="G18" s="300"/>
      <c r="H18" s="300"/>
      <c r="I18" s="300"/>
      <c r="J18" s="301"/>
      <c r="K18" s="301"/>
      <c r="M18" s="360"/>
    </row>
    <row r="19" spans="2:13" ht="39.75" customHeight="1" x14ac:dyDescent="0.25">
      <c r="B19" s="298"/>
      <c r="C19" s="302" t="s">
        <v>316</v>
      </c>
      <c r="D19" s="302"/>
      <c r="E19" s="302"/>
      <c r="F19" s="295" t="s">
        <v>317</v>
      </c>
      <c r="G19" s="295"/>
      <c r="H19" s="295"/>
      <c r="I19" s="295"/>
      <c r="J19" s="296"/>
      <c r="K19" s="296"/>
      <c r="M19" s="360"/>
    </row>
    <row r="20" spans="2:13" ht="39.75" customHeight="1" x14ac:dyDescent="0.25">
      <c r="B20" s="272" t="s">
        <v>248</v>
      </c>
      <c r="C20" s="302" t="s">
        <v>318</v>
      </c>
      <c r="D20" s="302"/>
      <c r="E20" s="302"/>
      <c r="F20" s="291" t="s">
        <v>319</v>
      </c>
      <c r="G20" s="291"/>
      <c r="H20" s="291"/>
      <c r="I20" s="291"/>
      <c r="J20" s="281"/>
      <c r="K20" s="281"/>
      <c r="M20" s="360"/>
    </row>
    <row r="21" spans="2:13" ht="82.5" customHeight="1" x14ac:dyDescent="0.25">
      <c r="B21" s="272" t="s">
        <v>251</v>
      </c>
      <c r="C21" s="278" t="s">
        <v>354</v>
      </c>
      <c r="D21" s="278"/>
      <c r="E21" s="278"/>
      <c r="F21" s="303" t="s">
        <v>353</v>
      </c>
      <c r="G21" s="303"/>
      <c r="H21" s="303"/>
      <c r="I21" s="303"/>
      <c r="J21" s="276"/>
      <c r="K21" s="276"/>
      <c r="M21" s="360"/>
    </row>
    <row r="22" spans="2:13" ht="23.25" customHeight="1" x14ac:dyDescent="0.25">
      <c r="B22" s="272" t="s">
        <v>254</v>
      </c>
      <c r="C22" s="305">
        <v>45292</v>
      </c>
      <c r="D22" s="305"/>
      <c r="E22" s="305"/>
      <c r="F22" s="279" t="s">
        <v>255</v>
      </c>
      <c r="G22" s="306">
        <v>3</v>
      </c>
      <c r="H22" s="279" t="s">
        <v>256</v>
      </c>
      <c r="I22" s="307">
        <v>3</v>
      </c>
      <c r="J22" s="366"/>
      <c r="K22" s="366"/>
    </row>
    <row r="23" spans="2:13" ht="27" customHeight="1" x14ac:dyDescent="0.25">
      <c r="B23" s="272" t="s">
        <v>257</v>
      </c>
      <c r="C23" s="305">
        <v>45443</v>
      </c>
      <c r="D23" s="305"/>
      <c r="E23" s="305"/>
      <c r="F23" s="279" t="s">
        <v>258</v>
      </c>
      <c r="G23" s="309">
        <v>3</v>
      </c>
      <c r="H23" s="309"/>
      <c r="I23" s="309"/>
      <c r="J23" s="367"/>
      <c r="K23" s="367"/>
    </row>
    <row r="24" spans="2:13" ht="30.75" customHeight="1" x14ac:dyDescent="0.25">
      <c r="B24" s="311" t="s">
        <v>259</v>
      </c>
      <c r="C24" s="312" t="s">
        <v>112</v>
      </c>
      <c r="D24" s="312"/>
      <c r="E24" s="312"/>
      <c r="F24" s="368" t="s">
        <v>260</v>
      </c>
      <c r="G24" s="295" t="s">
        <v>261</v>
      </c>
      <c r="H24" s="295"/>
      <c r="I24" s="295"/>
      <c r="J24" s="301"/>
      <c r="K24" s="301"/>
    </row>
    <row r="25" spans="2:13" ht="22.5" customHeight="1" x14ac:dyDescent="0.25">
      <c r="B25" s="314" t="s">
        <v>262</v>
      </c>
      <c r="C25" s="314"/>
      <c r="D25" s="314"/>
      <c r="E25" s="314"/>
      <c r="F25" s="314"/>
      <c r="G25" s="314"/>
      <c r="H25" s="314"/>
      <c r="I25" s="314"/>
      <c r="J25" s="270"/>
      <c r="K25" s="270"/>
    </row>
    <row r="26" spans="2:13" ht="43.5" customHeight="1" x14ac:dyDescent="0.25">
      <c r="B26" s="315" t="s">
        <v>142</v>
      </c>
      <c r="C26" s="316" t="s">
        <v>263</v>
      </c>
      <c r="D26" s="316" t="s">
        <v>264</v>
      </c>
      <c r="E26" s="317" t="s">
        <v>265</v>
      </c>
      <c r="F26" s="316" t="s">
        <v>266</v>
      </c>
      <c r="G26" s="316" t="s">
        <v>267</v>
      </c>
      <c r="H26" s="317" t="s">
        <v>268</v>
      </c>
      <c r="I26" s="318" t="s">
        <v>269</v>
      </c>
      <c r="J26" s="296"/>
      <c r="K26" s="296"/>
    </row>
    <row r="27" spans="2:13" ht="19.5" customHeight="1" x14ac:dyDescent="0.25">
      <c r="B27" s="319" t="s">
        <v>151</v>
      </c>
      <c r="C27" s="320">
        <v>3</v>
      </c>
      <c r="D27" s="393">
        <v>3</v>
      </c>
      <c r="E27" s="120">
        <f t="shared" ref="E27:E38" si="0">IF(OR(C27=0,C27=""),0,D27/C27)</f>
        <v>1</v>
      </c>
      <c r="F27" s="403">
        <v>3</v>
      </c>
      <c r="G27" s="323">
        <v>3</v>
      </c>
      <c r="H27" s="324">
        <f>IF(D27="","",(D27*100%)/$G$23)</f>
        <v>1</v>
      </c>
      <c r="I27" s="325">
        <v>3</v>
      </c>
      <c r="J27" s="326"/>
      <c r="K27" s="327"/>
    </row>
    <row r="28" spans="2:13" ht="19.5" customHeight="1" x14ac:dyDescent="0.25">
      <c r="B28" s="319" t="s">
        <v>152</v>
      </c>
      <c r="C28" s="320">
        <v>3</v>
      </c>
      <c r="D28" s="393"/>
      <c r="E28" s="120">
        <f t="shared" si="0"/>
        <v>0</v>
      </c>
      <c r="F28" s="403"/>
      <c r="G28" s="323"/>
      <c r="H28" s="324">
        <f t="shared" ref="H28:H38" si="1">+E28</f>
        <v>0</v>
      </c>
      <c r="I28" s="325"/>
      <c r="J28" s="326"/>
      <c r="K28" s="327"/>
    </row>
    <row r="29" spans="2:13" ht="19.5" customHeight="1" x14ac:dyDescent="0.25">
      <c r="B29" s="319" t="s">
        <v>153</v>
      </c>
      <c r="C29" s="320">
        <v>3</v>
      </c>
      <c r="D29" s="393"/>
      <c r="E29" s="120">
        <f t="shared" si="0"/>
        <v>0</v>
      </c>
      <c r="F29" s="403"/>
      <c r="G29" s="323"/>
      <c r="H29" s="324">
        <f t="shared" si="1"/>
        <v>0</v>
      </c>
      <c r="I29" s="325"/>
      <c r="J29" s="328"/>
      <c r="K29" s="327"/>
    </row>
    <row r="30" spans="2:13" ht="19.5" customHeight="1" x14ac:dyDescent="0.25">
      <c r="B30" s="319" t="s">
        <v>154</v>
      </c>
      <c r="C30" s="320">
        <v>3</v>
      </c>
      <c r="D30" s="393"/>
      <c r="E30" s="120">
        <f t="shared" si="0"/>
        <v>0</v>
      </c>
      <c r="F30" s="403"/>
      <c r="G30" s="323"/>
      <c r="H30" s="324">
        <f t="shared" si="1"/>
        <v>0</v>
      </c>
      <c r="I30" s="325"/>
      <c r="J30" s="328"/>
      <c r="K30" s="327"/>
    </row>
    <row r="31" spans="2:13" ht="19.5" customHeight="1" x14ac:dyDescent="0.25">
      <c r="B31" s="319" t="s">
        <v>155</v>
      </c>
      <c r="C31" s="320">
        <v>3</v>
      </c>
      <c r="D31" s="393"/>
      <c r="E31" s="120">
        <f t="shared" si="0"/>
        <v>0</v>
      </c>
      <c r="F31" s="403"/>
      <c r="G31" s="323"/>
      <c r="H31" s="324">
        <f t="shared" si="1"/>
        <v>0</v>
      </c>
      <c r="I31" s="325"/>
      <c r="J31" s="328"/>
      <c r="K31" s="327"/>
    </row>
    <row r="32" spans="2:13" ht="19.5" customHeight="1" x14ac:dyDescent="0.25">
      <c r="B32" s="319" t="s">
        <v>156</v>
      </c>
      <c r="C32" s="320">
        <v>0</v>
      </c>
      <c r="D32" s="393"/>
      <c r="E32" s="120">
        <f t="shared" si="0"/>
        <v>0</v>
      </c>
      <c r="F32" s="403"/>
      <c r="G32" s="323"/>
      <c r="H32" s="324">
        <f t="shared" si="1"/>
        <v>0</v>
      </c>
      <c r="I32" s="325"/>
      <c r="J32" s="328"/>
      <c r="K32" s="327"/>
    </row>
    <row r="33" spans="2:11" ht="19.5" customHeight="1" x14ac:dyDescent="0.25">
      <c r="B33" s="319" t="s">
        <v>157</v>
      </c>
      <c r="C33" s="320">
        <v>0</v>
      </c>
      <c r="D33" s="393"/>
      <c r="E33" s="120">
        <f t="shared" si="0"/>
        <v>0</v>
      </c>
      <c r="F33" s="403"/>
      <c r="G33" s="323"/>
      <c r="H33" s="324">
        <f t="shared" si="1"/>
        <v>0</v>
      </c>
      <c r="I33" s="325"/>
      <c r="J33" s="328"/>
      <c r="K33" s="327"/>
    </row>
    <row r="34" spans="2:11" ht="19.5" customHeight="1" x14ac:dyDescent="0.25">
      <c r="B34" s="319" t="s">
        <v>158</v>
      </c>
      <c r="C34" s="320">
        <v>0</v>
      </c>
      <c r="D34" s="393"/>
      <c r="E34" s="120">
        <f t="shared" si="0"/>
        <v>0</v>
      </c>
      <c r="F34" s="403"/>
      <c r="G34" s="323"/>
      <c r="H34" s="324">
        <f t="shared" si="1"/>
        <v>0</v>
      </c>
      <c r="I34" s="325"/>
      <c r="J34" s="328"/>
      <c r="K34" s="327"/>
    </row>
    <row r="35" spans="2:11" ht="19.5" customHeight="1" x14ac:dyDescent="0.25">
      <c r="B35" s="319" t="s">
        <v>159</v>
      </c>
      <c r="C35" s="320">
        <v>0</v>
      </c>
      <c r="D35" s="393"/>
      <c r="E35" s="120">
        <f t="shared" si="0"/>
        <v>0</v>
      </c>
      <c r="F35" s="403"/>
      <c r="G35" s="323"/>
      <c r="H35" s="324">
        <f t="shared" si="1"/>
        <v>0</v>
      </c>
      <c r="I35" s="325"/>
      <c r="J35" s="328"/>
      <c r="K35" s="327"/>
    </row>
    <row r="36" spans="2:11" ht="19.5" customHeight="1" x14ac:dyDescent="0.25">
      <c r="B36" s="319" t="s">
        <v>160</v>
      </c>
      <c r="C36" s="320">
        <v>0</v>
      </c>
      <c r="D36" s="396"/>
      <c r="E36" s="120">
        <f t="shared" si="0"/>
        <v>0</v>
      </c>
      <c r="F36" s="403"/>
      <c r="G36" s="323"/>
      <c r="H36" s="324">
        <f t="shared" si="1"/>
        <v>0</v>
      </c>
      <c r="I36" s="325"/>
      <c r="J36" s="328"/>
      <c r="K36" s="327"/>
    </row>
    <row r="37" spans="2:11" ht="19.5" customHeight="1" x14ac:dyDescent="0.25">
      <c r="B37" s="319" t="s">
        <v>161</v>
      </c>
      <c r="C37" s="320">
        <v>0</v>
      </c>
      <c r="D37" s="393"/>
      <c r="E37" s="120">
        <f t="shared" si="0"/>
        <v>0</v>
      </c>
      <c r="F37" s="403"/>
      <c r="G37" s="323"/>
      <c r="H37" s="324">
        <f t="shared" si="1"/>
        <v>0</v>
      </c>
      <c r="I37" s="325"/>
      <c r="J37" s="328"/>
      <c r="K37" s="327"/>
    </row>
    <row r="38" spans="2:11" ht="19.5" customHeight="1" x14ac:dyDescent="0.25">
      <c r="B38" s="319" t="s">
        <v>162</v>
      </c>
      <c r="C38" s="320">
        <v>0</v>
      </c>
      <c r="D38" s="393"/>
      <c r="E38" s="120">
        <f t="shared" si="0"/>
        <v>0</v>
      </c>
      <c r="F38" s="403"/>
      <c r="G38" s="323"/>
      <c r="H38" s="324">
        <f t="shared" si="1"/>
        <v>0</v>
      </c>
      <c r="I38" s="325"/>
      <c r="J38" s="327"/>
      <c r="K38" s="327"/>
    </row>
    <row r="39" spans="2:11" ht="91.5" customHeight="1" x14ac:dyDescent="0.25">
      <c r="B39" s="329" t="s">
        <v>270</v>
      </c>
      <c r="C39" s="330" t="s">
        <v>385</v>
      </c>
      <c r="D39" s="330"/>
      <c r="E39" s="330"/>
      <c r="F39" s="330"/>
      <c r="G39" s="330"/>
      <c r="H39" s="330"/>
      <c r="I39" s="330"/>
      <c r="J39" s="265"/>
      <c r="K39" s="331"/>
    </row>
    <row r="40" spans="2:11" ht="37.35" customHeight="1" x14ac:dyDescent="0.25">
      <c r="B40" s="332"/>
      <c r="C40" s="332"/>
      <c r="D40" s="332"/>
      <c r="E40" s="332"/>
      <c r="F40" s="332"/>
      <c r="G40" s="332"/>
      <c r="H40" s="332"/>
      <c r="I40" s="332"/>
      <c r="J40" s="265"/>
      <c r="K40" s="270"/>
    </row>
    <row r="41" spans="2:11" ht="37.35" customHeight="1" x14ac:dyDescent="0.25">
      <c r="B41" s="332"/>
      <c r="C41" s="332"/>
      <c r="D41" s="332"/>
      <c r="E41" s="332"/>
      <c r="F41" s="332"/>
      <c r="G41" s="332"/>
      <c r="H41" s="332"/>
      <c r="I41" s="332"/>
      <c r="J41" s="265"/>
      <c r="K41" s="331"/>
    </row>
    <row r="42" spans="2:11" ht="37.35" customHeight="1" x14ac:dyDescent="0.25">
      <c r="B42" s="332"/>
      <c r="C42" s="332"/>
      <c r="D42" s="332"/>
      <c r="E42" s="332"/>
      <c r="F42" s="332"/>
      <c r="G42" s="332"/>
      <c r="H42" s="332"/>
      <c r="I42" s="332"/>
      <c r="J42" s="265"/>
      <c r="K42" s="331"/>
    </row>
    <row r="43" spans="2:11" ht="37.35" customHeight="1" x14ac:dyDescent="0.25">
      <c r="B43" s="332"/>
      <c r="C43" s="332"/>
      <c r="D43" s="332"/>
      <c r="E43" s="332"/>
      <c r="F43" s="332"/>
      <c r="G43" s="332"/>
      <c r="H43" s="332"/>
      <c r="I43" s="332"/>
      <c r="J43" s="265"/>
      <c r="K43" s="331"/>
    </row>
    <row r="44" spans="2:11" ht="37.35" customHeight="1" x14ac:dyDescent="0.25">
      <c r="B44" s="332"/>
      <c r="C44" s="332"/>
      <c r="D44" s="332"/>
      <c r="E44" s="332"/>
      <c r="F44" s="332"/>
      <c r="G44" s="332"/>
      <c r="H44" s="332"/>
      <c r="I44" s="332"/>
      <c r="J44" s="265"/>
      <c r="K44" s="268"/>
    </row>
    <row r="45" spans="2:11" ht="72.75" customHeight="1" x14ac:dyDescent="0.25">
      <c r="B45" s="272" t="s">
        <v>271</v>
      </c>
      <c r="C45" s="330" t="s">
        <v>376</v>
      </c>
      <c r="D45" s="330"/>
      <c r="E45" s="330"/>
      <c r="F45" s="330"/>
      <c r="G45" s="330"/>
      <c r="H45" s="330"/>
      <c r="I45" s="330"/>
      <c r="J45" s="265"/>
      <c r="K45" s="333"/>
    </row>
    <row r="46" spans="2:11" ht="32.25" customHeight="1" x14ac:dyDescent="0.25">
      <c r="B46" s="272" t="s">
        <v>272</v>
      </c>
      <c r="C46" s="330" t="s">
        <v>273</v>
      </c>
      <c r="D46" s="330"/>
      <c r="E46" s="330"/>
      <c r="F46" s="330"/>
      <c r="G46" s="330"/>
      <c r="H46" s="330"/>
      <c r="I46" s="330"/>
      <c r="J46" s="333"/>
      <c r="K46" s="333"/>
    </row>
    <row r="47" spans="2:11" ht="66" customHeight="1" x14ac:dyDescent="0.25">
      <c r="B47" s="329" t="s">
        <v>274</v>
      </c>
      <c r="C47" s="275" t="s">
        <v>370</v>
      </c>
      <c r="D47" s="275"/>
      <c r="E47" s="275"/>
      <c r="F47" s="275"/>
      <c r="G47" s="275"/>
      <c r="H47" s="275"/>
      <c r="I47" s="275"/>
      <c r="J47" s="333"/>
      <c r="K47" s="333"/>
    </row>
    <row r="48" spans="2:11" ht="22.5" customHeight="1" x14ac:dyDescent="0.25">
      <c r="B48" s="314" t="s">
        <v>275</v>
      </c>
      <c r="C48" s="314"/>
      <c r="D48" s="314"/>
      <c r="E48" s="314"/>
      <c r="F48" s="314"/>
      <c r="G48" s="314"/>
      <c r="H48" s="314"/>
      <c r="I48" s="314"/>
      <c r="J48" s="333"/>
      <c r="K48" s="333"/>
    </row>
    <row r="49" spans="2:11" ht="22.5" customHeight="1" x14ac:dyDescent="0.25">
      <c r="B49" s="298" t="s">
        <v>276</v>
      </c>
      <c r="C49" s="316" t="s">
        <v>277</v>
      </c>
      <c r="D49" s="274" t="s">
        <v>278</v>
      </c>
      <c r="E49" s="274"/>
      <c r="F49" s="274"/>
      <c r="G49" s="334" t="s">
        <v>279</v>
      </c>
      <c r="H49" s="334"/>
      <c r="I49" s="334"/>
      <c r="J49" s="335"/>
      <c r="K49" s="335"/>
    </row>
    <row r="50" spans="2:11" ht="36.75" customHeight="1" x14ac:dyDescent="0.25">
      <c r="B50" s="298"/>
      <c r="C50" s="336" t="s">
        <v>280</v>
      </c>
      <c r="D50" s="302" t="s">
        <v>280</v>
      </c>
      <c r="E50" s="302"/>
      <c r="F50" s="302"/>
      <c r="G50" s="302" t="s">
        <v>280</v>
      </c>
      <c r="H50" s="302"/>
      <c r="I50" s="295"/>
      <c r="J50" s="404"/>
      <c r="K50" s="405"/>
    </row>
    <row r="51" spans="2:11" ht="32.25" customHeight="1" x14ac:dyDescent="0.25">
      <c r="B51" s="337" t="s">
        <v>281</v>
      </c>
      <c r="C51" s="338" t="s">
        <v>379</v>
      </c>
      <c r="D51" s="338"/>
      <c r="E51" s="338"/>
      <c r="F51" s="338"/>
      <c r="G51" s="338"/>
      <c r="H51" s="338"/>
      <c r="I51" s="338"/>
      <c r="J51" s="400"/>
      <c r="K51" s="390"/>
    </row>
    <row r="52" spans="2:11" ht="28.5" customHeight="1" x14ac:dyDescent="0.25">
      <c r="B52" s="341" t="s">
        <v>282</v>
      </c>
      <c r="C52" s="338" t="s">
        <v>380</v>
      </c>
      <c r="D52" s="338"/>
      <c r="E52" s="338"/>
      <c r="F52" s="338"/>
      <c r="G52" s="338"/>
      <c r="H52" s="338"/>
      <c r="I52" s="338"/>
      <c r="J52" s="400"/>
      <c r="K52" s="390"/>
    </row>
    <row r="53" spans="2:11" ht="30" customHeight="1" x14ac:dyDescent="0.25">
      <c r="B53" s="329" t="s">
        <v>283</v>
      </c>
      <c r="C53" s="344" t="s">
        <v>381</v>
      </c>
      <c r="D53" s="344"/>
      <c r="E53" s="344"/>
      <c r="F53" s="344"/>
      <c r="G53" s="344"/>
      <c r="H53" s="344"/>
      <c r="I53" s="344"/>
      <c r="J53" s="400"/>
      <c r="K53" s="390"/>
    </row>
    <row r="54" spans="2:11" ht="36.75" customHeight="1" x14ac:dyDescent="0.25">
      <c r="B54" s="345" t="s">
        <v>284</v>
      </c>
      <c r="C54" s="346" t="s">
        <v>280</v>
      </c>
      <c r="D54" s="346"/>
      <c r="E54" s="346"/>
      <c r="F54" s="346"/>
      <c r="G54" s="346"/>
      <c r="H54" s="346"/>
      <c r="I54" s="346"/>
      <c r="J54" s="401" t="s">
        <v>280</v>
      </c>
      <c r="K54" s="402"/>
    </row>
    <row r="55" spans="2:11" x14ac:dyDescent="0.25">
      <c r="B55" s="347"/>
      <c r="C55" s="348"/>
      <c r="D55" s="348"/>
      <c r="E55" s="381"/>
      <c r="F55" s="381"/>
      <c r="G55" s="350"/>
      <c r="H55" s="351"/>
      <c r="I55" s="348"/>
      <c r="J55" s="354"/>
      <c r="K55" s="354"/>
    </row>
    <row r="56" spans="2:11" x14ac:dyDescent="0.25">
      <c r="B56" s="347"/>
      <c r="C56" s="348"/>
      <c r="D56" s="348"/>
      <c r="E56" s="381"/>
      <c r="F56" s="381"/>
      <c r="G56" s="350"/>
      <c r="H56" s="351"/>
      <c r="I56" s="348"/>
      <c r="J56" s="354"/>
      <c r="K56" s="354"/>
    </row>
    <row r="57" spans="2:11" x14ac:dyDescent="0.25">
      <c r="B57" s="347"/>
      <c r="C57" s="348"/>
      <c r="D57" s="348"/>
      <c r="E57" s="381"/>
      <c r="F57" s="381"/>
      <c r="G57" s="350"/>
      <c r="H57" s="351"/>
      <c r="I57" s="348"/>
      <c r="J57" s="354"/>
      <c r="K57" s="354"/>
    </row>
    <row r="58" spans="2:11" x14ac:dyDescent="0.25">
      <c r="B58" s="347"/>
      <c r="C58" s="348"/>
      <c r="D58" s="348"/>
      <c r="E58" s="381"/>
      <c r="F58" s="381"/>
      <c r="G58" s="350"/>
      <c r="H58" s="351"/>
      <c r="I58" s="348"/>
      <c r="J58" s="354"/>
      <c r="K58" s="354"/>
    </row>
    <row r="59" spans="2:11" hidden="1" x14ac:dyDescent="0.25">
      <c r="B59" s="347"/>
      <c r="C59" s="348"/>
      <c r="D59" s="348"/>
      <c r="E59" s="381"/>
      <c r="F59" s="381"/>
      <c r="G59" s="350"/>
      <c r="H59" s="351"/>
      <c r="I59" s="348"/>
      <c r="J59" s="354"/>
      <c r="K59" s="354"/>
    </row>
    <row r="60" spans="2:11" ht="25.5" hidden="1" customHeight="1" x14ac:dyDescent="0.25">
      <c r="B60" s="347"/>
      <c r="C60" s="348"/>
      <c r="D60" s="348"/>
      <c r="E60" s="381"/>
      <c r="F60" s="381"/>
      <c r="G60" s="350"/>
      <c r="H60" s="351"/>
      <c r="I60" s="348"/>
      <c r="J60" s="354"/>
      <c r="K60" s="354"/>
    </row>
  </sheetData>
  <sheetProtection algorithmName="SHA-512" hashValue="PEg8hPIsdwvl1W1nsml0vRDbVLKybOVq4RAjMldreOWBHe59omwMmT88GZq4YhJt3IbjLKOb5QEal3VBkaV6pQ==" saltValue="Rz37BKpe2070wUmnAtiKXA==" spinCount="100000" sheet="1" objects="1" scenarios="1"/>
  <mergeCells count="59">
    <mergeCell ref="C51:I51"/>
    <mergeCell ref="C52:I52"/>
    <mergeCell ref="C53:I53"/>
    <mergeCell ref="C54:I54"/>
    <mergeCell ref="C45:I45"/>
    <mergeCell ref="C46:I46"/>
    <mergeCell ref="C47:I47"/>
    <mergeCell ref="B48:I48"/>
    <mergeCell ref="B49:B50"/>
    <mergeCell ref="D49:F49"/>
    <mergeCell ref="G49:I49"/>
    <mergeCell ref="D50:F50"/>
    <mergeCell ref="G50:I50"/>
    <mergeCell ref="F27:F38"/>
    <mergeCell ref="G27:G38"/>
    <mergeCell ref="I27:I38"/>
    <mergeCell ref="C39:I39"/>
    <mergeCell ref="B40:I44"/>
    <mergeCell ref="C23:E23"/>
    <mergeCell ref="G23:I23"/>
    <mergeCell ref="C24:E24"/>
    <mergeCell ref="G24:I24"/>
    <mergeCell ref="B25:I25"/>
    <mergeCell ref="C20:E20"/>
    <mergeCell ref="F20:I20"/>
    <mergeCell ref="C21:E21"/>
    <mergeCell ref="F21:I21"/>
    <mergeCell ref="C22:E22"/>
    <mergeCell ref="C14:I14"/>
    <mergeCell ref="C15:I15"/>
    <mergeCell ref="C16:I16"/>
    <mergeCell ref="C17:I17"/>
    <mergeCell ref="B18:B19"/>
    <mergeCell ref="C18:E18"/>
    <mergeCell ref="F18:I18"/>
    <mergeCell ref="C19:E19"/>
    <mergeCell ref="F19:I19"/>
    <mergeCell ref="C11:I11"/>
    <mergeCell ref="C12:F12"/>
    <mergeCell ref="H12:I12"/>
    <mergeCell ref="C13:F13"/>
    <mergeCell ref="H13:I13"/>
    <mergeCell ref="C8:F8"/>
    <mergeCell ref="H8:I8"/>
    <mergeCell ref="C9:F9"/>
    <mergeCell ref="H9:I9"/>
    <mergeCell ref="C10:I10"/>
    <mergeCell ref="B4:I4"/>
    <mergeCell ref="B5:I5"/>
    <mergeCell ref="D6:E6"/>
    <mergeCell ref="F6:I6"/>
    <mergeCell ref="D7:E7"/>
    <mergeCell ref="F7:G7"/>
    <mergeCell ref="B1:B3"/>
    <mergeCell ref="C1:H1"/>
    <mergeCell ref="I1:I3"/>
    <mergeCell ref="C2:H2"/>
    <mergeCell ref="C3:E3"/>
    <mergeCell ref="F3:H3"/>
  </mergeCells>
  <dataValidations count="5">
    <dataValidation type="list" allowBlank="1" showInputMessage="1" showErrorMessage="1" sqref="C7 I7">
      <formula1>$M$11:$M$12</formula1>
      <formula2>0</formula2>
    </dataValidation>
    <dataValidation type="list" allowBlank="1" showInputMessage="1" showErrorMessage="1" sqref="H13:I13">
      <formula1>$M$5:$M$8</formula1>
      <formula2>0</formula2>
    </dataValidation>
    <dataValidation type="list" showDropDown="1" showInputMessage="1" showErrorMessage="1" sqref="K12">
      <formula1>N17:N19</formula1>
      <formula2>0</formula2>
    </dataValidation>
    <dataValidation type="list" allowBlank="1" showInputMessage="1" showErrorMessage="1" sqref="C9:F9 J10:K10 H12 C24:E24">
      <formula1>#REF!</formula1>
      <formula2>0</formula2>
    </dataValidation>
    <dataValidation type="list" allowBlank="1" showInputMessage="1" showErrorMessage="1" sqref="I12">
      <formula1>M17:M19</formula1>
      <formula2>0</formula2>
    </dataValidation>
  </dataValidations>
  <pageMargins left="0.7" right="0.7" top="0.75" bottom="0.75" header="0.51180555555555496" footer="0.51180555555555496"/>
  <pageSetup firstPageNumber="0" orientation="portrait" horizontalDpi="300" verticalDpi="300"/>
  <drawing r:id="rId1"/>
  <legacyDrawing r:id="rId2"/>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C6D9F1"/>
  </sheetPr>
  <dimension ref="A1:AMJ60"/>
  <sheetViews>
    <sheetView zoomScale="80" zoomScaleNormal="80" workbookViewId="0">
      <selection activeCell="J8" sqref="J8"/>
    </sheetView>
  </sheetViews>
  <sheetFormatPr baseColWidth="10" defaultColWidth="0" defaultRowHeight="15" zeroHeight="1" x14ac:dyDescent="0.25"/>
  <cols>
    <col min="1" max="1" width="1" style="258" customWidth="1"/>
    <col min="2" max="2" width="25.42578125" style="355" customWidth="1"/>
    <col min="3" max="3" width="14.42578125" style="258" customWidth="1"/>
    <col min="4" max="4" width="20.140625" style="258" customWidth="1"/>
    <col min="5" max="5" width="16.42578125" style="258" customWidth="1"/>
    <col min="6" max="6" width="25" style="258" customWidth="1"/>
    <col min="7" max="7" width="22" style="356" customWidth="1"/>
    <col min="8" max="8" width="20.42578125" style="258" customWidth="1"/>
    <col min="9" max="11" width="22.42578125" style="258" customWidth="1"/>
    <col min="12" max="24" width="9.140625" style="263" hidden="1" customWidth="1"/>
    <col min="25" max="1024" width="9.140625" style="258" hidden="1" customWidth="1"/>
    <col min="1025" max="16384" width="9.140625" style="265" hidden="1"/>
  </cols>
  <sheetData>
    <row r="1" spans="2:14" ht="37.5" customHeight="1" x14ac:dyDescent="0.25">
      <c r="B1" s="259"/>
      <c r="C1" s="260" t="s">
        <v>1</v>
      </c>
      <c r="D1" s="260"/>
      <c r="E1" s="260"/>
      <c r="F1" s="260"/>
      <c r="G1" s="260"/>
      <c r="H1" s="260"/>
      <c r="I1" s="261"/>
      <c r="J1" s="262"/>
      <c r="K1" s="262"/>
      <c r="M1" s="264" t="s">
        <v>61</v>
      </c>
    </row>
    <row r="2" spans="2:14" ht="37.5" customHeight="1" x14ac:dyDescent="0.25">
      <c r="B2" s="259"/>
      <c r="C2" s="266" t="s">
        <v>210</v>
      </c>
      <c r="D2" s="266"/>
      <c r="E2" s="266"/>
      <c r="F2" s="266"/>
      <c r="G2" s="266"/>
      <c r="H2" s="266"/>
      <c r="I2" s="261"/>
      <c r="J2" s="262"/>
      <c r="K2" s="262"/>
      <c r="M2" s="264" t="s">
        <v>62</v>
      </c>
    </row>
    <row r="3" spans="2:14" ht="37.5" customHeight="1" x14ac:dyDescent="0.25">
      <c r="B3" s="259"/>
      <c r="C3" s="266" t="s">
        <v>211</v>
      </c>
      <c r="D3" s="266"/>
      <c r="E3" s="266"/>
      <c r="F3" s="266" t="s">
        <v>212</v>
      </c>
      <c r="G3" s="266"/>
      <c r="H3" s="266"/>
      <c r="I3" s="261"/>
      <c r="J3" s="262"/>
      <c r="K3" s="262"/>
      <c r="M3" s="264" t="s">
        <v>64</v>
      </c>
    </row>
    <row r="4" spans="2:14" ht="23.25" customHeight="1" x14ac:dyDescent="0.25">
      <c r="B4" s="267"/>
      <c r="C4" s="267"/>
      <c r="D4" s="267"/>
      <c r="E4" s="267"/>
      <c r="F4" s="267"/>
      <c r="G4" s="267"/>
      <c r="H4" s="267"/>
      <c r="I4" s="267"/>
      <c r="J4" s="268"/>
      <c r="K4" s="268"/>
    </row>
    <row r="5" spans="2:14" ht="24" customHeight="1" x14ac:dyDescent="0.25">
      <c r="B5" s="269" t="s">
        <v>213</v>
      </c>
      <c r="C5" s="269"/>
      <c r="D5" s="269"/>
      <c r="E5" s="269"/>
      <c r="F5" s="269"/>
      <c r="G5" s="269"/>
      <c r="H5" s="269"/>
      <c r="I5" s="269"/>
      <c r="J5" s="270"/>
      <c r="K5" s="270"/>
      <c r="N5" s="271" t="s">
        <v>71</v>
      </c>
    </row>
    <row r="6" spans="2:14" ht="30.75" customHeight="1" x14ac:dyDescent="0.25">
      <c r="B6" s="272" t="s">
        <v>214</v>
      </c>
      <c r="C6" s="273">
        <v>6</v>
      </c>
      <c r="D6" s="274" t="s">
        <v>215</v>
      </c>
      <c r="E6" s="274"/>
      <c r="F6" s="275" t="s">
        <v>344</v>
      </c>
      <c r="G6" s="275"/>
      <c r="H6" s="275"/>
      <c r="I6" s="275"/>
      <c r="J6" s="276"/>
      <c r="K6" s="276"/>
      <c r="M6" s="264" t="s">
        <v>75</v>
      </c>
      <c r="N6" s="271" t="s">
        <v>76</v>
      </c>
    </row>
    <row r="7" spans="2:14" ht="30.75" customHeight="1" x14ac:dyDescent="0.25">
      <c r="B7" s="272" t="s">
        <v>217</v>
      </c>
      <c r="C7" s="273" t="s">
        <v>78</v>
      </c>
      <c r="D7" s="277" t="s">
        <v>218</v>
      </c>
      <c r="E7" s="277"/>
      <c r="F7" s="278" t="s">
        <v>219</v>
      </c>
      <c r="G7" s="278"/>
      <c r="H7" s="279" t="s">
        <v>220</v>
      </c>
      <c r="I7" s="280" t="s">
        <v>78</v>
      </c>
      <c r="J7" s="281"/>
      <c r="K7" s="281"/>
      <c r="M7" s="264" t="s">
        <v>82</v>
      </c>
      <c r="N7" s="271" t="s">
        <v>83</v>
      </c>
    </row>
    <row r="8" spans="2:14" ht="30.75" customHeight="1" x14ac:dyDescent="0.25">
      <c r="B8" s="272" t="s">
        <v>221</v>
      </c>
      <c r="C8" s="278" t="s">
        <v>222</v>
      </c>
      <c r="D8" s="278"/>
      <c r="E8" s="278"/>
      <c r="F8" s="278"/>
      <c r="G8" s="279" t="s">
        <v>223</v>
      </c>
      <c r="H8" s="282">
        <v>7555</v>
      </c>
      <c r="I8" s="282"/>
      <c r="J8" s="283"/>
      <c r="K8" s="283"/>
      <c r="M8" s="264" t="s">
        <v>87</v>
      </c>
      <c r="N8" s="271" t="s">
        <v>42</v>
      </c>
    </row>
    <row r="9" spans="2:14" ht="30.75" customHeight="1" x14ac:dyDescent="0.25">
      <c r="B9" s="272" t="s">
        <v>62</v>
      </c>
      <c r="C9" s="284" t="s">
        <v>82</v>
      </c>
      <c r="D9" s="284"/>
      <c r="E9" s="284"/>
      <c r="F9" s="284"/>
      <c r="G9" s="279" t="s">
        <v>224</v>
      </c>
      <c r="H9" s="285" t="s">
        <v>90</v>
      </c>
      <c r="I9" s="285"/>
      <c r="J9" s="286"/>
      <c r="K9" s="286"/>
      <c r="M9" s="287" t="s">
        <v>91</v>
      </c>
    </row>
    <row r="10" spans="2:14" ht="30.75" customHeight="1" x14ac:dyDescent="0.25">
      <c r="B10" s="272" t="s">
        <v>225</v>
      </c>
      <c r="C10" s="248" t="s">
        <v>226</v>
      </c>
      <c r="D10" s="248"/>
      <c r="E10" s="248"/>
      <c r="F10" s="248"/>
      <c r="G10" s="248"/>
      <c r="H10" s="248"/>
      <c r="I10" s="248"/>
      <c r="J10" s="288"/>
      <c r="K10" s="288"/>
      <c r="M10" s="287"/>
    </row>
    <row r="11" spans="2:14" ht="30.75" customHeight="1" x14ac:dyDescent="0.25">
      <c r="B11" s="272" t="s">
        <v>227</v>
      </c>
      <c r="C11" s="289" t="s">
        <v>228</v>
      </c>
      <c r="D11" s="289"/>
      <c r="E11" s="289"/>
      <c r="F11" s="289"/>
      <c r="G11" s="289"/>
      <c r="H11" s="289"/>
      <c r="I11" s="289"/>
      <c r="J11" s="281"/>
      <c r="K11" s="281"/>
      <c r="M11" s="287"/>
      <c r="N11" s="271" t="s">
        <v>96</v>
      </c>
    </row>
    <row r="12" spans="2:14" ht="30.75" customHeight="1" x14ac:dyDescent="0.25">
      <c r="B12" s="272" t="s">
        <v>229</v>
      </c>
      <c r="C12" s="290" t="s">
        <v>345</v>
      </c>
      <c r="D12" s="290"/>
      <c r="E12" s="290"/>
      <c r="F12" s="290"/>
      <c r="G12" s="279" t="s">
        <v>231</v>
      </c>
      <c r="H12" s="291" t="s">
        <v>100</v>
      </c>
      <c r="I12" s="291"/>
      <c r="J12" s="281"/>
      <c r="K12" s="281"/>
      <c r="M12" s="287" t="s">
        <v>101</v>
      </c>
      <c r="N12" s="271" t="s">
        <v>78</v>
      </c>
    </row>
    <row r="13" spans="2:14" ht="30.75" customHeight="1" x14ac:dyDescent="0.25">
      <c r="B13" s="272" t="s">
        <v>232</v>
      </c>
      <c r="C13" s="292" t="s">
        <v>364</v>
      </c>
      <c r="D13" s="292"/>
      <c r="E13" s="292"/>
      <c r="F13" s="292"/>
      <c r="G13" s="279" t="s">
        <v>234</v>
      </c>
      <c r="H13" s="289" t="s">
        <v>71</v>
      </c>
      <c r="I13" s="289"/>
      <c r="J13" s="281"/>
      <c r="K13" s="281"/>
      <c r="M13" s="287" t="s">
        <v>105</v>
      </c>
    </row>
    <row r="14" spans="2:14" ht="42.75" customHeight="1" x14ac:dyDescent="0.25">
      <c r="B14" s="272" t="s">
        <v>235</v>
      </c>
      <c r="C14" s="293" t="s">
        <v>346</v>
      </c>
      <c r="D14" s="293"/>
      <c r="E14" s="293"/>
      <c r="F14" s="293"/>
      <c r="G14" s="293"/>
      <c r="H14" s="293"/>
      <c r="I14" s="293"/>
      <c r="J14" s="288"/>
      <c r="K14" s="288"/>
      <c r="M14" s="287" t="s">
        <v>108</v>
      </c>
      <c r="N14" s="271"/>
    </row>
    <row r="15" spans="2:14" ht="30.75" customHeight="1" x14ac:dyDescent="0.25">
      <c r="B15" s="272" t="s">
        <v>237</v>
      </c>
      <c r="C15" s="294" t="s">
        <v>294</v>
      </c>
      <c r="D15" s="294"/>
      <c r="E15" s="294"/>
      <c r="F15" s="294"/>
      <c r="G15" s="294"/>
      <c r="H15" s="294"/>
      <c r="I15" s="294"/>
      <c r="J15" s="276"/>
      <c r="K15" s="276"/>
      <c r="M15" s="287" t="s">
        <v>112</v>
      </c>
      <c r="N15" s="271"/>
    </row>
    <row r="16" spans="2:14" ht="30.75" customHeight="1" x14ac:dyDescent="0.25">
      <c r="B16" s="272" t="s">
        <v>239</v>
      </c>
      <c r="C16" s="295" t="s">
        <v>347</v>
      </c>
      <c r="D16" s="295"/>
      <c r="E16" s="295"/>
      <c r="F16" s="295"/>
      <c r="G16" s="295"/>
      <c r="H16" s="295"/>
      <c r="I16" s="295"/>
      <c r="J16" s="296"/>
      <c r="K16" s="296"/>
      <c r="M16" s="287"/>
      <c r="N16" s="271"/>
    </row>
    <row r="17" spans="2:14" ht="30.75" customHeight="1" x14ac:dyDescent="0.25">
      <c r="B17" s="272" t="s">
        <v>241</v>
      </c>
      <c r="C17" s="289" t="s">
        <v>348</v>
      </c>
      <c r="D17" s="289"/>
      <c r="E17" s="289"/>
      <c r="F17" s="289"/>
      <c r="G17" s="289"/>
      <c r="H17" s="289"/>
      <c r="I17" s="289"/>
      <c r="J17" s="297"/>
      <c r="K17" s="297"/>
      <c r="M17" s="287" t="s">
        <v>100</v>
      </c>
      <c r="N17" s="271"/>
    </row>
    <row r="18" spans="2:14" ht="18" customHeight="1" x14ac:dyDescent="0.25">
      <c r="B18" s="298" t="s">
        <v>243</v>
      </c>
      <c r="C18" s="299" t="s">
        <v>244</v>
      </c>
      <c r="D18" s="299"/>
      <c r="E18" s="299"/>
      <c r="F18" s="300" t="s">
        <v>245</v>
      </c>
      <c r="G18" s="300"/>
      <c r="H18" s="300"/>
      <c r="I18" s="300"/>
      <c r="J18" s="301"/>
      <c r="K18" s="301"/>
      <c r="M18" s="287" t="s">
        <v>122</v>
      </c>
      <c r="N18" s="271"/>
    </row>
    <row r="19" spans="2:14" ht="39.75" customHeight="1" x14ac:dyDescent="0.25">
      <c r="B19" s="298"/>
      <c r="C19" s="302" t="s">
        <v>349</v>
      </c>
      <c r="D19" s="302"/>
      <c r="E19" s="302"/>
      <c r="F19" s="295" t="s">
        <v>350</v>
      </c>
      <c r="G19" s="295"/>
      <c r="H19" s="295"/>
      <c r="I19" s="295"/>
      <c r="J19" s="296"/>
      <c r="K19" s="296"/>
      <c r="M19" s="287" t="s">
        <v>126</v>
      </c>
      <c r="N19" s="271"/>
    </row>
    <row r="20" spans="2:14" ht="39.75" customHeight="1" x14ac:dyDescent="0.25">
      <c r="B20" s="272" t="s">
        <v>248</v>
      </c>
      <c r="C20" s="302" t="s">
        <v>351</v>
      </c>
      <c r="D20" s="302"/>
      <c r="E20" s="302"/>
      <c r="F20" s="291" t="s">
        <v>352</v>
      </c>
      <c r="G20" s="291"/>
      <c r="H20" s="291"/>
      <c r="I20" s="291"/>
      <c r="J20" s="281"/>
      <c r="K20" s="281"/>
      <c r="M20" s="287"/>
      <c r="N20" s="271"/>
    </row>
    <row r="21" spans="2:14" ht="81.75" customHeight="1" x14ac:dyDescent="0.25">
      <c r="B21" s="272" t="s">
        <v>251</v>
      </c>
      <c r="C21" s="278" t="s">
        <v>354</v>
      </c>
      <c r="D21" s="278"/>
      <c r="E21" s="278"/>
      <c r="F21" s="303" t="s">
        <v>353</v>
      </c>
      <c r="G21" s="303"/>
      <c r="H21" s="303"/>
      <c r="I21" s="303"/>
      <c r="J21" s="276"/>
      <c r="K21" s="276"/>
      <c r="M21" s="304"/>
      <c r="N21" s="271"/>
    </row>
    <row r="22" spans="2:14" ht="23.25" customHeight="1" x14ac:dyDescent="0.25">
      <c r="B22" s="272" t="s">
        <v>254</v>
      </c>
      <c r="C22" s="305">
        <v>45292</v>
      </c>
      <c r="D22" s="305"/>
      <c r="E22" s="305"/>
      <c r="F22" s="279" t="s">
        <v>255</v>
      </c>
      <c r="G22" s="306">
        <v>1</v>
      </c>
      <c r="H22" s="279" t="s">
        <v>256</v>
      </c>
      <c r="I22" s="307">
        <v>1</v>
      </c>
      <c r="J22" s="308"/>
      <c r="K22" s="308"/>
      <c r="M22" s="304"/>
    </row>
    <row r="23" spans="2:14" ht="27" customHeight="1" x14ac:dyDescent="0.25">
      <c r="B23" s="272" t="s">
        <v>257</v>
      </c>
      <c r="C23" s="305">
        <v>45443</v>
      </c>
      <c r="D23" s="305"/>
      <c r="E23" s="305"/>
      <c r="F23" s="279" t="s">
        <v>258</v>
      </c>
      <c r="G23" s="309">
        <v>1</v>
      </c>
      <c r="H23" s="309"/>
      <c r="I23" s="309"/>
      <c r="J23" s="310"/>
      <c r="K23" s="310"/>
      <c r="M23" s="304"/>
    </row>
    <row r="24" spans="2:14" ht="30.75" customHeight="1" x14ac:dyDescent="0.25">
      <c r="B24" s="311" t="s">
        <v>259</v>
      </c>
      <c r="C24" s="312" t="s">
        <v>112</v>
      </c>
      <c r="D24" s="312"/>
      <c r="E24" s="312"/>
      <c r="F24" s="313" t="s">
        <v>260</v>
      </c>
      <c r="G24" s="295" t="s">
        <v>261</v>
      </c>
      <c r="H24" s="295"/>
      <c r="I24" s="295"/>
      <c r="J24" s="301"/>
      <c r="K24" s="301"/>
      <c r="M24" s="304"/>
    </row>
    <row r="25" spans="2:14" ht="22.5" customHeight="1" x14ac:dyDescent="0.25">
      <c r="B25" s="314" t="s">
        <v>262</v>
      </c>
      <c r="C25" s="314"/>
      <c r="D25" s="314"/>
      <c r="E25" s="314"/>
      <c r="F25" s="314"/>
      <c r="G25" s="314"/>
      <c r="H25" s="314"/>
      <c r="I25" s="314"/>
      <c r="J25" s="270"/>
      <c r="K25" s="270"/>
      <c r="M25" s="304"/>
    </row>
    <row r="26" spans="2:14" ht="43.5" customHeight="1" x14ac:dyDescent="0.25">
      <c r="B26" s="315" t="s">
        <v>142</v>
      </c>
      <c r="C26" s="316" t="s">
        <v>263</v>
      </c>
      <c r="D26" s="316" t="s">
        <v>264</v>
      </c>
      <c r="E26" s="317" t="s">
        <v>265</v>
      </c>
      <c r="F26" s="316" t="s">
        <v>266</v>
      </c>
      <c r="G26" s="316" t="s">
        <v>267</v>
      </c>
      <c r="H26" s="317" t="s">
        <v>268</v>
      </c>
      <c r="I26" s="318" t="s">
        <v>269</v>
      </c>
      <c r="J26" s="296"/>
      <c r="K26" s="296"/>
      <c r="M26" s="304"/>
    </row>
    <row r="27" spans="2:14" ht="19.5" customHeight="1" x14ac:dyDescent="0.25">
      <c r="B27" s="319" t="s">
        <v>151</v>
      </c>
      <c r="C27" s="320">
        <v>1</v>
      </c>
      <c r="D27" s="321">
        <v>1</v>
      </c>
      <c r="E27" s="121">
        <f t="shared" ref="E27:E38" si="0">IF(OR(C27=0,C27=""),0,D27/C27)</f>
        <v>1</v>
      </c>
      <c r="F27" s="322">
        <v>1</v>
      </c>
      <c r="G27" s="323">
        <v>1</v>
      </c>
      <c r="H27" s="324">
        <f>IF(D27="","",(D27*100%)/$G$23)</f>
        <v>1</v>
      </c>
      <c r="I27" s="325">
        <v>1</v>
      </c>
      <c r="J27" s="326"/>
      <c r="K27" s="327"/>
      <c r="M27" s="304"/>
    </row>
    <row r="28" spans="2:14" ht="19.5" customHeight="1" x14ac:dyDescent="0.25">
      <c r="B28" s="319" t="s">
        <v>152</v>
      </c>
      <c r="C28" s="320">
        <v>1</v>
      </c>
      <c r="D28" s="321"/>
      <c r="E28" s="121">
        <f t="shared" si="0"/>
        <v>0</v>
      </c>
      <c r="F28" s="322"/>
      <c r="G28" s="323"/>
      <c r="H28" s="324" t="str">
        <f t="shared" ref="H28:H38" si="1">+IF(D28="","",((D28*100%)/$G$23))</f>
        <v/>
      </c>
      <c r="I28" s="325"/>
      <c r="J28" s="328"/>
      <c r="K28" s="327"/>
      <c r="M28" s="304"/>
    </row>
    <row r="29" spans="2:14" ht="19.5" customHeight="1" x14ac:dyDescent="0.25">
      <c r="B29" s="319" t="s">
        <v>153</v>
      </c>
      <c r="C29" s="320">
        <v>1</v>
      </c>
      <c r="D29" s="321"/>
      <c r="E29" s="121">
        <f t="shared" si="0"/>
        <v>0</v>
      </c>
      <c r="F29" s="322"/>
      <c r="G29" s="323"/>
      <c r="H29" s="324" t="str">
        <f t="shared" si="1"/>
        <v/>
      </c>
      <c r="I29" s="325"/>
      <c r="J29" s="328"/>
      <c r="K29" s="327"/>
      <c r="M29" s="304"/>
    </row>
    <row r="30" spans="2:14" ht="19.5" customHeight="1" x14ac:dyDescent="0.25">
      <c r="B30" s="319" t="s">
        <v>154</v>
      </c>
      <c r="C30" s="320">
        <v>1</v>
      </c>
      <c r="D30" s="321"/>
      <c r="E30" s="121">
        <f t="shared" si="0"/>
        <v>0</v>
      </c>
      <c r="F30" s="322"/>
      <c r="G30" s="323"/>
      <c r="H30" s="324" t="str">
        <f t="shared" si="1"/>
        <v/>
      </c>
      <c r="I30" s="325"/>
      <c r="J30" s="328"/>
      <c r="K30" s="327"/>
    </row>
    <row r="31" spans="2:14" ht="19.5" customHeight="1" x14ac:dyDescent="0.25">
      <c r="B31" s="319" t="s">
        <v>155</v>
      </c>
      <c r="C31" s="320">
        <v>1</v>
      </c>
      <c r="D31" s="321"/>
      <c r="E31" s="121">
        <f t="shared" si="0"/>
        <v>0</v>
      </c>
      <c r="F31" s="322"/>
      <c r="G31" s="323"/>
      <c r="H31" s="324" t="str">
        <f t="shared" si="1"/>
        <v/>
      </c>
      <c r="I31" s="325"/>
      <c r="J31" s="328"/>
      <c r="K31" s="327"/>
    </row>
    <row r="32" spans="2:14" ht="19.5" customHeight="1" x14ac:dyDescent="0.25">
      <c r="B32" s="319" t="s">
        <v>156</v>
      </c>
      <c r="C32" s="320">
        <v>0</v>
      </c>
      <c r="D32" s="321"/>
      <c r="E32" s="121">
        <f t="shared" si="0"/>
        <v>0</v>
      </c>
      <c r="F32" s="322"/>
      <c r="G32" s="323"/>
      <c r="H32" s="324" t="str">
        <f t="shared" si="1"/>
        <v/>
      </c>
      <c r="I32" s="325"/>
      <c r="J32" s="328"/>
      <c r="K32" s="327"/>
    </row>
    <row r="33" spans="2:11" ht="19.5" customHeight="1" x14ac:dyDescent="0.25">
      <c r="B33" s="319" t="s">
        <v>157</v>
      </c>
      <c r="C33" s="320">
        <v>0</v>
      </c>
      <c r="D33" s="321"/>
      <c r="E33" s="121">
        <f t="shared" si="0"/>
        <v>0</v>
      </c>
      <c r="F33" s="322"/>
      <c r="G33" s="323"/>
      <c r="H33" s="324" t="str">
        <f t="shared" si="1"/>
        <v/>
      </c>
      <c r="I33" s="325"/>
      <c r="J33" s="328"/>
      <c r="K33" s="327"/>
    </row>
    <row r="34" spans="2:11" ht="19.5" customHeight="1" x14ac:dyDescent="0.25">
      <c r="B34" s="319" t="s">
        <v>158</v>
      </c>
      <c r="C34" s="320">
        <v>0</v>
      </c>
      <c r="D34" s="321"/>
      <c r="E34" s="121">
        <f t="shared" si="0"/>
        <v>0</v>
      </c>
      <c r="F34" s="322"/>
      <c r="G34" s="323"/>
      <c r="H34" s="324" t="str">
        <f t="shared" si="1"/>
        <v/>
      </c>
      <c r="I34" s="325"/>
      <c r="J34" s="328"/>
      <c r="K34" s="327"/>
    </row>
    <row r="35" spans="2:11" ht="19.5" customHeight="1" x14ac:dyDescent="0.25">
      <c r="B35" s="319" t="s">
        <v>159</v>
      </c>
      <c r="C35" s="320">
        <v>0</v>
      </c>
      <c r="D35" s="321"/>
      <c r="E35" s="121">
        <f t="shared" si="0"/>
        <v>0</v>
      </c>
      <c r="F35" s="322"/>
      <c r="G35" s="323"/>
      <c r="H35" s="324" t="str">
        <f t="shared" si="1"/>
        <v/>
      </c>
      <c r="I35" s="325"/>
      <c r="J35" s="328"/>
      <c r="K35" s="327"/>
    </row>
    <row r="36" spans="2:11" ht="19.5" customHeight="1" x14ac:dyDescent="0.25">
      <c r="B36" s="319" t="s">
        <v>160</v>
      </c>
      <c r="C36" s="320">
        <v>0</v>
      </c>
      <c r="D36" s="321"/>
      <c r="E36" s="121">
        <f t="shared" si="0"/>
        <v>0</v>
      </c>
      <c r="F36" s="322"/>
      <c r="G36" s="323"/>
      <c r="H36" s="324" t="str">
        <f t="shared" si="1"/>
        <v/>
      </c>
      <c r="I36" s="325"/>
      <c r="J36" s="328"/>
      <c r="K36" s="327"/>
    </row>
    <row r="37" spans="2:11" ht="19.5" customHeight="1" x14ac:dyDescent="0.25">
      <c r="B37" s="319" t="s">
        <v>161</v>
      </c>
      <c r="C37" s="320">
        <v>0</v>
      </c>
      <c r="D37" s="321"/>
      <c r="E37" s="121">
        <f t="shared" si="0"/>
        <v>0</v>
      </c>
      <c r="F37" s="322"/>
      <c r="G37" s="323"/>
      <c r="H37" s="324" t="str">
        <f t="shared" si="1"/>
        <v/>
      </c>
      <c r="I37" s="325"/>
      <c r="J37" s="328"/>
      <c r="K37" s="327"/>
    </row>
    <row r="38" spans="2:11" ht="19.5" customHeight="1" x14ac:dyDescent="0.25">
      <c r="B38" s="319" t="s">
        <v>162</v>
      </c>
      <c r="C38" s="320">
        <v>0</v>
      </c>
      <c r="D38" s="321"/>
      <c r="E38" s="121">
        <f t="shared" si="0"/>
        <v>0</v>
      </c>
      <c r="F38" s="322"/>
      <c r="G38" s="323"/>
      <c r="H38" s="324" t="str">
        <f t="shared" si="1"/>
        <v/>
      </c>
      <c r="I38" s="325"/>
      <c r="J38" s="327"/>
      <c r="K38" s="327"/>
    </row>
    <row r="39" spans="2:11" ht="84" customHeight="1" x14ac:dyDescent="0.25">
      <c r="B39" s="329" t="s">
        <v>270</v>
      </c>
      <c r="C39" s="330" t="s">
        <v>377</v>
      </c>
      <c r="D39" s="330"/>
      <c r="E39" s="330"/>
      <c r="F39" s="330"/>
      <c r="G39" s="330"/>
      <c r="H39" s="330"/>
      <c r="I39" s="330"/>
      <c r="J39" s="265"/>
      <c r="K39" s="331"/>
    </row>
    <row r="40" spans="2:11" ht="36.6" customHeight="1" x14ac:dyDescent="0.25">
      <c r="B40" s="332" t="s">
        <v>359</v>
      </c>
      <c r="C40" s="332"/>
      <c r="D40" s="332"/>
      <c r="E40" s="332"/>
      <c r="F40" s="332"/>
      <c r="G40" s="332"/>
      <c r="H40" s="332"/>
      <c r="I40" s="332"/>
      <c r="J40" s="265"/>
      <c r="K40" s="270"/>
    </row>
    <row r="41" spans="2:11" ht="36.6" customHeight="1" x14ac:dyDescent="0.25">
      <c r="B41" s="332"/>
      <c r="C41" s="332"/>
      <c r="D41" s="332"/>
      <c r="E41" s="332"/>
      <c r="F41" s="332"/>
      <c r="G41" s="332"/>
      <c r="H41" s="332"/>
      <c r="I41" s="332"/>
      <c r="J41" s="265"/>
      <c r="K41" s="331"/>
    </row>
    <row r="42" spans="2:11" ht="36.6" customHeight="1" x14ac:dyDescent="0.25">
      <c r="B42" s="332"/>
      <c r="C42" s="332"/>
      <c r="D42" s="332"/>
      <c r="E42" s="332"/>
      <c r="F42" s="332"/>
      <c r="G42" s="332"/>
      <c r="H42" s="332"/>
      <c r="I42" s="332"/>
      <c r="J42" s="265"/>
      <c r="K42" s="331"/>
    </row>
    <row r="43" spans="2:11" ht="36.6" customHeight="1" x14ac:dyDescent="0.25">
      <c r="B43" s="332"/>
      <c r="C43" s="332"/>
      <c r="D43" s="332"/>
      <c r="E43" s="332"/>
      <c r="F43" s="332"/>
      <c r="G43" s="332"/>
      <c r="H43" s="332"/>
      <c r="I43" s="332"/>
      <c r="J43" s="265"/>
      <c r="K43" s="331"/>
    </row>
    <row r="44" spans="2:11" ht="36.6" customHeight="1" x14ac:dyDescent="0.25">
      <c r="B44" s="332"/>
      <c r="C44" s="332"/>
      <c r="D44" s="332"/>
      <c r="E44" s="332"/>
      <c r="F44" s="332"/>
      <c r="G44" s="332"/>
      <c r="H44" s="332"/>
      <c r="I44" s="332"/>
      <c r="J44" s="265"/>
      <c r="K44" s="268"/>
    </row>
    <row r="45" spans="2:11" ht="73.5" customHeight="1" x14ac:dyDescent="0.25">
      <c r="B45" s="272" t="s">
        <v>271</v>
      </c>
      <c r="C45" s="330" t="s">
        <v>378</v>
      </c>
      <c r="D45" s="330"/>
      <c r="E45" s="330"/>
      <c r="F45" s="330"/>
      <c r="G45" s="330"/>
      <c r="H45" s="330"/>
      <c r="I45" s="330"/>
      <c r="J45" s="265"/>
      <c r="K45" s="333"/>
    </row>
    <row r="46" spans="2:11" ht="48.75" customHeight="1" x14ac:dyDescent="0.25">
      <c r="B46" s="272" t="s">
        <v>272</v>
      </c>
      <c r="C46" s="330" t="s">
        <v>273</v>
      </c>
      <c r="D46" s="330"/>
      <c r="E46" s="330"/>
      <c r="F46" s="330"/>
      <c r="G46" s="330"/>
      <c r="H46" s="330"/>
      <c r="I46" s="330"/>
      <c r="J46" s="333"/>
      <c r="K46" s="333"/>
    </row>
    <row r="47" spans="2:11" ht="66" customHeight="1" x14ac:dyDescent="0.25">
      <c r="B47" s="329" t="s">
        <v>274</v>
      </c>
      <c r="C47" s="275" t="s">
        <v>371</v>
      </c>
      <c r="D47" s="275"/>
      <c r="E47" s="275"/>
      <c r="F47" s="275"/>
      <c r="G47" s="275"/>
      <c r="H47" s="275"/>
      <c r="I47" s="275"/>
      <c r="J47" s="333"/>
      <c r="K47" s="333"/>
    </row>
    <row r="48" spans="2:11" ht="22.5" customHeight="1" x14ac:dyDescent="0.25">
      <c r="B48" s="314" t="s">
        <v>275</v>
      </c>
      <c r="C48" s="314"/>
      <c r="D48" s="314"/>
      <c r="E48" s="314"/>
      <c r="F48" s="314"/>
      <c r="G48" s="314"/>
      <c r="H48" s="314"/>
      <c r="I48" s="314"/>
      <c r="J48" s="333"/>
      <c r="K48" s="333"/>
    </row>
    <row r="49" spans="2:11" ht="22.5" customHeight="1" x14ac:dyDescent="0.25">
      <c r="B49" s="298" t="s">
        <v>276</v>
      </c>
      <c r="C49" s="316" t="s">
        <v>277</v>
      </c>
      <c r="D49" s="274" t="s">
        <v>278</v>
      </c>
      <c r="E49" s="274"/>
      <c r="F49" s="274"/>
      <c r="G49" s="334" t="s">
        <v>279</v>
      </c>
      <c r="H49" s="334"/>
      <c r="I49" s="334"/>
      <c r="J49" s="335"/>
      <c r="K49" s="335"/>
    </row>
    <row r="50" spans="2:11" ht="40.5" customHeight="1" x14ac:dyDescent="0.25">
      <c r="B50" s="298"/>
      <c r="C50" s="336" t="s">
        <v>280</v>
      </c>
      <c r="D50" s="302" t="s">
        <v>280</v>
      </c>
      <c r="E50" s="302"/>
      <c r="F50" s="302"/>
      <c r="G50" s="302" t="s">
        <v>280</v>
      </c>
      <c r="H50" s="302"/>
      <c r="I50" s="295"/>
      <c r="J50" s="335"/>
      <c r="K50" s="335"/>
    </row>
    <row r="51" spans="2:11" ht="32.25" customHeight="1" x14ac:dyDescent="0.25">
      <c r="B51" s="337" t="s">
        <v>281</v>
      </c>
      <c r="C51" s="338" t="s">
        <v>379</v>
      </c>
      <c r="D51" s="338"/>
      <c r="E51" s="338"/>
      <c r="F51" s="338"/>
      <c r="G51" s="338"/>
      <c r="H51" s="338"/>
      <c r="I51" s="338"/>
      <c r="J51" s="339"/>
      <c r="K51" s="340"/>
    </row>
    <row r="52" spans="2:11" ht="28.5" customHeight="1" x14ac:dyDescent="0.25">
      <c r="B52" s="341" t="s">
        <v>282</v>
      </c>
      <c r="C52" s="338" t="s">
        <v>380</v>
      </c>
      <c r="D52" s="338"/>
      <c r="E52" s="338"/>
      <c r="F52" s="338"/>
      <c r="G52" s="338"/>
      <c r="H52" s="338"/>
      <c r="I52" s="338"/>
      <c r="J52" s="342"/>
      <c r="K52" s="343"/>
    </row>
    <row r="53" spans="2:11" ht="30" customHeight="1" x14ac:dyDescent="0.25">
      <c r="B53" s="329" t="s">
        <v>283</v>
      </c>
      <c r="C53" s="344" t="s">
        <v>381</v>
      </c>
      <c r="D53" s="344"/>
      <c r="E53" s="344"/>
      <c r="F53" s="344"/>
      <c r="G53" s="344"/>
      <c r="H53" s="344"/>
      <c r="I53" s="344"/>
      <c r="J53" s="342"/>
      <c r="K53" s="343"/>
    </row>
    <row r="54" spans="2:11" ht="31.5" customHeight="1" x14ac:dyDescent="0.25">
      <c r="B54" s="345" t="s">
        <v>284</v>
      </c>
      <c r="C54" s="346" t="s">
        <v>280</v>
      </c>
      <c r="D54" s="346"/>
      <c r="E54" s="346"/>
      <c r="F54" s="346"/>
      <c r="G54" s="346"/>
      <c r="H54" s="346"/>
      <c r="I54" s="346"/>
      <c r="J54" s="342"/>
      <c r="K54" s="343"/>
    </row>
    <row r="55" spans="2:11" x14ac:dyDescent="0.25">
      <c r="B55" s="347"/>
      <c r="C55" s="348"/>
      <c r="D55" s="348"/>
      <c r="E55" s="349"/>
      <c r="F55" s="349"/>
      <c r="G55" s="350"/>
      <c r="H55" s="351"/>
      <c r="I55" s="348"/>
      <c r="J55" s="352" t="s">
        <v>280</v>
      </c>
      <c r="K55" s="353"/>
    </row>
    <row r="56" spans="2:11" x14ac:dyDescent="0.25">
      <c r="B56" s="347"/>
      <c r="C56" s="348"/>
      <c r="D56" s="348"/>
      <c r="E56" s="349"/>
      <c r="F56" s="349"/>
      <c r="G56" s="350"/>
      <c r="H56" s="351"/>
      <c r="I56" s="348"/>
      <c r="J56" s="354"/>
      <c r="K56" s="354"/>
    </row>
    <row r="57" spans="2:11" x14ac:dyDescent="0.25">
      <c r="B57" s="347"/>
      <c r="C57" s="348"/>
      <c r="D57" s="348"/>
      <c r="E57" s="349"/>
      <c r="F57" s="349"/>
      <c r="G57" s="350"/>
      <c r="H57" s="351"/>
      <c r="I57" s="348"/>
      <c r="J57" s="354"/>
      <c r="K57" s="354"/>
    </row>
    <row r="58" spans="2:11" x14ac:dyDescent="0.25">
      <c r="B58" s="347"/>
      <c r="C58" s="348"/>
      <c r="D58" s="348"/>
      <c r="E58" s="349"/>
      <c r="F58" s="349"/>
      <c r="G58" s="350"/>
      <c r="H58" s="351"/>
      <c r="I58" s="348"/>
      <c r="J58" s="354"/>
      <c r="K58" s="354"/>
    </row>
    <row r="59" spans="2:11" hidden="1" x14ac:dyDescent="0.25">
      <c r="B59" s="347"/>
      <c r="C59" s="348"/>
      <c r="D59" s="348"/>
      <c r="E59" s="349"/>
      <c r="F59" s="349"/>
      <c r="G59" s="350"/>
      <c r="H59" s="351"/>
      <c r="I59" s="348"/>
      <c r="J59" s="354"/>
      <c r="K59" s="354"/>
    </row>
    <row r="60" spans="2:11" ht="25.5" hidden="1" customHeight="1" x14ac:dyDescent="0.25">
      <c r="B60" s="347"/>
      <c r="C60" s="348"/>
      <c r="D60" s="348"/>
      <c r="E60" s="349"/>
      <c r="F60" s="349"/>
      <c r="G60" s="350"/>
      <c r="H60" s="351"/>
      <c r="I60" s="348"/>
      <c r="J60" s="354"/>
      <c r="K60" s="354"/>
    </row>
  </sheetData>
  <sheetProtection algorithmName="SHA-512" hashValue="It6q/m+N0xgbVITnj/1MP910d3+JZvwAB4fwEfwsTrzYU8cua7mjd/v/xrR2YR3PhQxnUb8jz8e6zWaGC8ZJqQ==" saltValue="V2t751uoJR24RHfYEDsVgQ==" spinCount="100000" sheet="1" objects="1" scenarios="1"/>
  <mergeCells count="64">
    <mergeCell ref="C51:I51"/>
    <mergeCell ref="C52:I52"/>
    <mergeCell ref="C53:I53"/>
    <mergeCell ref="C54:I54"/>
    <mergeCell ref="C45:I45"/>
    <mergeCell ref="C46:I46"/>
    <mergeCell ref="C47:I47"/>
    <mergeCell ref="B48:I48"/>
    <mergeCell ref="B49:B50"/>
    <mergeCell ref="D49:F49"/>
    <mergeCell ref="G49:I49"/>
    <mergeCell ref="D50:F50"/>
    <mergeCell ref="G50:I50"/>
    <mergeCell ref="F27:F38"/>
    <mergeCell ref="G27:G38"/>
    <mergeCell ref="I27:I38"/>
    <mergeCell ref="C39:I39"/>
    <mergeCell ref="B40:I44"/>
    <mergeCell ref="C23:E23"/>
    <mergeCell ref="G23:I23"/>
    <mergeCell ref="C24:E24"/>
    <mergeCell ref="G24:I24"/>
    <mergeCell ref="B25:I25"/>
    <mergeCell ref="C20:E20"/>
    <mergeCell ref="F20:I20"/>
    <mergeCell ref="C21:E21"/>
    <mergeCell ref="F21:I21"/>
    <mergeCell ref="C22:E22"/>
    <mergeCell ref="C14:I14"/>
    <mergeCell ref="C15:I15"/>
    <mergeCell ref="C16:I16"/>
    <mergeCell ref="C17:I17"/>
    <mergeCell ref="B18:B19"/>
    <mergeCell ref="C18:E18"/>
    <mergeCell ref="F18:I18"/>
    <mergeCell ref="C19:E19"/>
    <mergeCell ref="F19:I19"/>
    <mergeCell ref="C11:I11"/>
    <mergeCell ref="C12:F12"/>
    <mergeCell ref="H12:I12"/>
    <mergeCell ref="C13:F13"/>
    <mergeCell ref="H13:I13"/>
    <mergeCell ref="C8:F8"/>
    <mergeCell ref="H8:I8"/>
    <mergeCell ref="C9:F9"/>
    <mergeCell ref="H9:I9"/>
    <mergeCell ref="C10:I10"/>
    <mergeCell ref="B4:I4"/>
    <mergeCell ref="B5:I5"/>
    <mergeCell ref="D6:E6"/>
    <mergeCell ref="F6:I6"/>
    <mergeCell ref="D7:E7"/>
    <mergeCell ref="F7:G7"/>
    <mergeCell ref="B1:B3"/>
    <mergeCell ref="C1:H1"/>
    <mergeCell ref="I1:I3"/>
    <mergeCell ref="C2:H2"/>
    <mergeCell ref="C3:E3"/>
    <mergeCell ref="F3:H3"/>
    <mergeCell ref="J51:K51"/>
    <mergeCell ref="J52:K52"/>
    <mergeCell ref="J53:K53"/>
    <mergeCell ref="J54:K54"/>
    <mergeCell ref="J55:K55"/>
  </mergeCells>
  <dataValidations count="7">
    <dataValidation type="list" allowBlank="1" showInputMessage="1" showErrorMessage="1" sqref="C7 I7">
      <formula1>$N$11:$N$12</formula1>
      <formula2>0</formula2>
    </dataValidation>
    <dataValidation type="list" allowBlank="1" showInputMessage="1" showErrorMessage="1" sqref="H13:I13">
      <formula1>$N$5:$N$8</formula1>
      <formula2>0</formula2>
    </dataValidation>
    <dataValidation type="list" allowBlank="1" showInputMessage="1" showErrorMessage="1" sqref="J10:K10">
      <formula1>$M$21:$M$28</formula1>
      <formula2>0</formula2>
    </dataValidation>
    <dataValidation type="list" allowBlank="1" showInputMessage="1" showErrorMessage="1" sqref="C9:F9">
      <formula1>$M$6:$M$9</formula1>
      <formula2>0</formula2>
    </dataValidation>
    <dataValidation type="list" allowBlank="1" showInputMessage="1" showErrorMessage="1" sqref="C24:E24">
      <formula1>$M$12:$M$15</formula1>
      <formula2>0</formula2>
    </dataValidation>
    <dataValidation type="list" allowBlank="1" showInputMessage="1" showErrorMessage="1" sqref="H12:I12">
      <formula1>M17:M19</formula1>
      <formula2>0</formula2>
    </dataValidation>
    <dataValidation type="list" showDropDown="1" showInputMessage="1" showErrorMessage="1" sqref="K12">
      <formula1>O17:O19</formula1>
      <formula2>0</formula2>
    </dataValidation>
  </dataValidations>
  <pageMargins left="0.7" right="0.7" top="0.75" bottom="0.75" header="0.51180555555555496" footer="0.51180555555555496"/>
  <pageSetup firstPageNumber="0" orientation="portrait" horizontalDpi="300" verticalDpi="300" r:id="rId1"/>
  <drawing r:id="rId2"/>
  <legacyDrawing r:id="rId3"/>
</worksheet>
</file>

<file path=docProps/app.xml><?xml version="1.0" encoding="utf-8"?>
<Properties xmlns="http://schemas.openxmlformats.org/officeDocument/2006/extended-properties" xmlns:vt="http://schemas.openxmlformats.org/officeDocument/2006/docPropsVTypes">
  <Template/>
  <TotalTime>215</TotalTime>
  <Application>Microsoft Excel</Application>
  <DocSecurity>0</DocSecurity>
  <ScaleCrop>false</ScaleCrop>
  <HeadingPairs>
    <vt:vector size="4" baseType="variant">
      <vt:variant>
        <vt:lpstr>Hojas de cálculo</vt:lpstr>
      </vt:variant>
      <vt:variant>
        <vt:i4>13</vt:i4>
      </vt:variant>
      <vt:variant>
        <vt:lpstr>Rangos con nombre</vt:lpstr>
      </vt:variant>
      <vt:variant>
        <vt:i4>1</vt:i4>
      </vt:variant>
    </vt:vector>
  </HeadingPairs>
  <TitlesOfParts>
    <vt:vector size="14" baseType="lpstr">
      <vt:lpstr>Sección 3. Metas Producto</vt:lpstr>
      <vt:lpstr>MP - SIT</vt:lpstr>
      <vt:lpstr>Act.Meta_SIT</vt:lpstr>
      <vt:lpstr>META No. 1</vt:lpstr>
      <vt:lpstr>META No. 2</vt:lpstr>
      <vt:lpstr>META No. 3</vt:lpstr>
      <vt:lpstr>META No. 4</vt:lpstr>
      <vt:lpstr>HV 14</vt:lpstr>
      <vt:lpstr>Act. 14</vt:lpstr>
      <vt:lpstr>Hoja3</vt:lpstr>
      <vt:lpstr>Hoja1</vt:lpstr>
      <vt:lpstr>META No. 5</vt:lpstr>
      <vt:lpstr>META No. 6</vt:lpstr>
      <vt:lpstr>'Sección 3. Metas Producto'!Área_de_impresión</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User</dc:creator>
  <dc:description/>
  <cp:lastModifiedBy>MARCELA</cp:lastModifiedBy>
  <cp:revision>22</cp:revision>
  <cp:lastPrinted>2018-04-10T15:28:46Z</cp:lastPrinted>
  <dcterms:created xsi:type="dcterms:W3CDTF">2010-03-25T16:40:43Z</dcterms:created>
  <dcterms:modified xsi:type="dcterms:W3CDTF">2024-02-24T01:02:50Z</dcterms:modified>
  <dc:language>es-CO</dc:language>
</cp:coreProperties>
</file>

<file path=docProps/custom.xml><?xml version="1.0" encoding="utf-8"?>
<Properties xmlns="http://schemas.openxmlformats.org/officeDocument/2006/custom-properties" xmlns:vt="http://schemas.openxmlformats.org/officeDocument/2006/docPropsVTypes">
  <property fmtid="{D5CDD505-2E9C-101B-9397-08002B2CF9AE}" pid="2" name="AppVersion">
    <vt:lpwstr>16.0300</vt:lpwstr>
  </property>
  <property fmtid="{D5CDD505-2E9C-101B-9397-08002B2CF9AE}" pid="3" name="ContentTypeId">
    <vt:lpwstr>0x0101009E35235504AD2141AD281FCE2263AF41</vt:lpwstr>
  </property>
  <property fmtid="{D5CDD505-2E9C-101B-9397-08002B2CF9AE}" pid="4" name="DocSecurity">
    <vt:i4>0</vt:i4>
  </property>
  <property fmtid="{D5CDD505-2E9C-101B-9397-08002B2CF9AE}" pid="5" name="HyperlinksChanged">
    <vt:bool>false</vt:bool>
  </property>
  <property fmtid="{D5CDD505-2E9C-101B-9397-08002B2CF9AE}" pid="6" name="LinksUpToDate">
    <vt:bool>false</vt:bool>
  </property>
  <property fmtid="{D5CDD505-2E9C-101B-9397-08002B2CF9AE}" pid="7" name="ScaleCrop">
    <vt:bool>false</vt:bool>
  </property>
  <property fmtid="{D5CDD505-2E9C-101B-9397-08002B2CF9AE}" pid="8" name="ShareDoc">
    <vt:bool>false</vt:bool>
  </property>
</Properties>
</file>