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Users/deisipascagaza/Downloads/"/>
    </mc:Choice>
  </mc:AlternateContent>
  <xr:revisionPtr revIDLastSave="0" documentId="13_ncr:1_{8764863B-71EF-AD44-BA28-E41825AEE4A7}" xr6:coauthVersionLast="47" xr6:coauthVersionMax="47" xr10:uidLastSave="{00000000-0000-0000-0000-000000000000}"/>
  <bookViews>
    <workbookView xWindow="8060" yWindow="500" windowWidth="20740" windowHeight="16540" tabRatio="889" activeTab="8" xr2:uid="{00000000-000D-0000-FFFF-FFFF00000000}"/>
  </bookViews>
  <sheets>
    <sheet name="Sección 3. Metas Producto" sheetId="5" state="hidden" r:id="rId1"/>
    <sheet name="MP - SIT" sheetId="62" state="hidden" r:id="rId2"/>
    <sheet name="Act.Meta_SIT" sheetId="63" state="hidden" r:id="rId3"/>
    <sheet name="META 2" sheetId="87" r:id="rId4"/>
    <sheet name="META 3" sheetId="93" r:id="rId5"/>
    <sheet name="META 4" sheetId="95" r:id="rId6"/>
    <sheet name="META 5" sheetId="90" r:id="rId7"/>
    <sheet name="META 6" sheetId="91" r:id="rId8"/>
    <sheet name="META 7" sheetId="92" r:id="rId9"/>
    <sheet name="HV 14" sheetId="47" state="hidden" r:id="rId10"/>
    <sheet name="Act. 14" sheetId="48" state="hidden" r:id="rId11"/>
    <sheet name="Hoja3" sheetId="66" state="hidden" r:id="rId12"/>
    <sheet name="Hoja1" sheetId="57" state="hidden" r:id="rId13"/>
  </sheets>
  <definedNames>
    <definedName name="_xlnm.Print_Area" localSheetId="3">'META 2'!$A$1:$I$61</definedName>
    <definedName name="_xlnm.Print_Area" localSheetId="4">'META 3'!$A$1:$I$54</definedName>
    <definedName name="_xlnm.Print_Area" localSheetId="5">'META 4'!$A$1:$I$57</definedName>
    <definedName name="_xlnm.Print_Area" localSheetId="6">'META 5'!$A$1:$I$67</definedName>
    <definedName name="_xlnm.Print_Area" localSheetId="7">'META 6'!$A$1:$I$74</definedName>
    <definedName name="_xlnm.Print_Area" localSheetId="8">'META 7'!$A$1:$I$58</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92" l="1"/>
  <c r="D36" i="92"/>
  <c r="D37" i="91"/>
  <c r="D36" i="91"/>
  <c r="D37" i="90"/>
  <c r="D36" i="90"/>
  <c r="D36" i="95"/>
  <c r="D37" i="95"/>
  <c r="D37" i="93"/>
  <c r="D36" i="93"/>
  <c r="D37" i="87" l="1"/>
  <c r="D36" i="87"/>
  <c r="J63" i="91"/>
  <c r="J64" i="91"/>
  <c r="J65" i="91"/>
  <c r="J62" i="91"/>
  <c r="J56" i="91"/>
  <c r="J57" i="91"/>
  <c r="J58" i="91"/>
  <c r="J59" i="91"/>
  <c r="J60" i="91"/>
  <c r="J61" i="91"/>
  <c r="J52" i="91"/>
  <c r="J53" i="91"/>
  <c r="J54" i="91"/>
  <c r="J55" i="91"/>
  <c r="J50" i="91"/>
  <c r="J51" i="91"/>
  <c r="J48" i="91"/>
  <c r="J49" i="91"/>
  <c r="J47" i="91"/>
  <c r="J47" i="90" l="1"/>
  <c r="D35" i="92" l="1"/>
  <c r="D35" i="91"/>
  <c r="D35" i="90"/>
  <c r="D35" i="95"/>
  <c r="D35" i="87"/>
  <c r="F27" i="87"/>
  <c r="J46" i="91" l="1"/>
  <c r="J48" i="90"/>
  <c r="J49" i="90"/>
  <c r="J50" i="90"/>
  <c r="J51" i="90"/>
  <c r="J52" i="90"/>
  <c r="J53" i="90"/>
  <c r="J54" i="90"/>
  <c r="J55" i="90"/>
  <c r="J56" i="90"/>
  <c r="J57" i="90"/>
  <c r="J58" i="90"/>
  <c r="D35" i="93"/>
  <c r="L47" i="90" l="1"/>
  <c r="D34" i="92"/>
  <c r="D34" i="91"/>
  <c r="D34" i="90"/>
  <c r="D34" i="95"/>
  <c r="D34" i="93"/>
  <c r="D34" i="87"/>
  <c r="J47" i="92"/>
  <c r="J46" i="95"/>
  <c r="L48" i="91" l="1"/>
  <c r="D29" i="87"/>
  <c r="D28" i="91" l="1"/>
  <c r="E37" i="95" l="1"/>
  <c r="E36" i="95"/>
  <c r="C38" i="95"/>
  <c r="E38" i="95" s="1"/>
  <c r="C37" i="95"/>
  <c r="C36" i="95"/>
  <c r="C35" i="95"/>
  <c r="E35" i="95" s="1"/>
  <c r="C34" i="95"/>
  <c r="E34" i="95" s="1"/>
  <c r="C33" i="95"/>
  <c r="D33" i="95" s="1"/>
  <c r="G27" i="95" s="1"/>
  <c r="C32" i="95"/>
  <c r="D32" i="95" s="1"/>
  <c r="E32" i="95" s="1"/>
  <c r="C31" i="95"/>
  <c r="D31" i="95" s="1"/>
  <c r="E31" i="95" s="1"/>
  <c r="C30" i="95"/>
  <c r="D30" i="95" s="1"/>
  <c r="C29" i="95"/>
  <c r="C28" i="95"/>
  <c r="C27" i="95"/>
  <c r="F27" i="95" s="1"/>
  <c r="E33" i="95" l="1"/>
  <c r="C28" i="92"/>
  <c r="D28" i="92" s="1"/>
  <c r="C29" i="92"/>
  <c r="D29" i="92" s="1"/>
  <c r="C30" i="92"/>
  <c r="D30" i="92" s="1"/>
  <c r="C31" i="92"/>
  <c r="D31" i="92" s="1"/>
  <c r="C32" i="92"/>
  <c r="D32" i="92" s="1"/>
  <c r="C33" i="92"/>
  <c r="C34" i="92"/>
  <c r="C35" i="92"/>
  <c r="C36" i="92"/>
  <c r="C37" i="92"/>
  <c r="C38" i="92"/>
  <c r="C27" i="92"/>
  <c r="C28" i="91"/>
  <c r="C29" i="91"/>
  <c r="D29" i="91" s="1"/>
  <c r="C30" i="91"/>
  <c r="D30" i="91" s="1"/>
  <c r="C31" i="91"/>
  <c r="D31" i="91" s="1"/>
  <c r="C32" i="91"/>
  <c r="D32" i="91" s="1"/>
  <c r="C33" i="91"/>
  <c r="D33" i="91" s="1"/>
  <c r="C34" i="91"/>
  <c r="C35" i="91"/>
  <c r="C36" i="91"/>
  <c r="C37" i="91"/>
  <c r="C38" i="91"/>
  <c r="C27" i="91"/>
  <c r="C28" i="90"/>
  <c r="D28" i="90" s="1"/>
  <c r="C29" i="90"/>
  <c r="D29" i="90" s="1"/>
  <c r="C30" i="90"/>
  <c r="D30" i="90" s="1"/>
  <c r="C31" i="90"/>
  <c r="D31" i="90" s="1"/>
  <c r="C32" i="90"/>
  <c r="D32" i="90" s="1"/>
  <c r="C33" i="90"/>
  <c r="D33" i="90" s="1"/>
  <c r="C34" i="90"/>
  <c r="C35" i="90"/>
  <c r="C36" i="90"/>
  <c r="C37" i="90"/>
  <c r="C38" i="90"/>
  <c r="C27" i="90"/>
  <c r="D27" i="90" s="1"/>
  <c r="C38" i="93"/>
  <c r="C37" i="93"/>
  <c r="C36" i="93"/>
  <c r="C35" i="93"/>
  <c r="C34" i="93"/>
  <c r="C33" i="93"/>
  <c r="D33" i="93" s="1"/>
  <c r="C32" i="93"/>
  <c r="D32" i="93" s="1"/>
  <c r="C31" i="93"/>
  <c r="D31" i="93" s="1"/>
  <c r="C30" i="93"/>
  <c r="D30" i="93" s="1"/>
  <c r="C29" i="93"/>
  <c r="D29" i="93" s="1"/>
  <c r="C28" i="93"/>
  <c r="C27" i="93"/>
  <c r="C28" i="87"/>
  <c r="C29" i="87"/>
  <c r="C30" i="87"/>
  <c r="D30" i="87" s="1"/>
  <c r="C31" i="87"/>
  <c r="D31" i="87" s="1"/>
  <c r="C32" i="87"/>
  <c r="D32" i="87" s="1"/>
  <c r="C33" i="87"/>
  <c r="D33" i="87" s="1"/>
  <c r="C34" i="87"/>
  <c r="C35" i="87"/>
  <c r="C36" i="87"/>
  <c r="C37" i="87"/>
  <c r="C38" i="87"/>
  <c r="C27" i="87"/>
  <c r="D27" i="87" s="1"/>
  <c r="G27" i="87" s="1"/>
  <c r="G27" i="93" l="1"/>
  <c r="D27" i="92"/>
  <c r="G27" i="92" s="1"/>
  <c r="F27" i="92"/>
  <c r="F27" i="93"/>
  <c r="F27" i="91"/>
  <c r="E35" i="92"/>
  <c r="E38" i="92" l="1"/>
  <c r="E37" i="92"/>
  <c r="E36" i="92"/>
  <c r="E34" i="92"/>
  <c r="E33" i="92"/>
  <c r="E32" i="92"/>
  <c r="E31" i="92"/>
  <c r="E30" i="92"/>
  <c r="E29" i="92"/>
  <c r="E28" i="92"/>
  <c r="E27" i="92"/>
  <c r="E38" i="93" l="1"/>
  <c r="E37" i="93"/>
  <c r="E36" i="93"/>
  <c r="E35" i="93"/>
  <c r="E34" i="93"/>
  <c r="E33" i="93"/>
  <c r="E32" i="93"/>
  <c r="E31" i="93"/>
  <c r="E30" i="93"/>
  <c r="E29" i="93"/>
  <c r="E28" i="93"/>
  <c r="E27" i="93"/>
  <c r="E38" i="87" l="1"/>
  <c r="E37" i="87"/>
  <c r="E36" i="87"/>
  <c r="E35" i="87"/>
  <c r="E34" i="87"/>
  <c r="E33" i="87"/>
  <c r="E32" i="87"/>
  <c r="E31" i="87"/>
  <c r="E30" i="87"/>
  <c r="E29" i="87"/>
  <c r="E28" i="87"/>
  <c r="E27" i="87"/>
  <c r="E38" i="90"/>
  <c r="E37" i="90"/>
  <c r="E36" i="90"/>
  <c r="E35" i="90"/>
  <c r="E34" i="90"/>
  <c r="E33" i="90"/>
  <c r="E32" i="90"/>
  <c r="E31" i="90"/>
  <c r="E30" i="90"/>
  <c r="E29" i="90"/>
  <c r="E28" i="90"/>
  <c r="E27" i="90"/>
  <c r="E38" i="91"/>
  <c r="E36" i="91"/>
  <c r="E35" i="91"/>
  <c r="E34" i="91"/>
  <c r="E33" i="91"/>
  <c r="E32" i="91"/>
  <c r="E31" i="91"/>
  <c r="E30" i="91"/>
  <c r="E29" i="91"/>
  <c r="E28" i="91"/>
  <c r="E27" i="91"/>
  <c r="E27" i="95"/>
  <c r="H27" i="91" l="1"/>
  <c r="H27" i="95"/>
  <c r="H28" i="95" s="1"/>
  <c r="H29" i="95" s="1"/>
  <c r="H30" i="95" s="1"/>
  <c r="H31" i="95" s="1"/>
  <c r="H32" i="95" s="1"/>
  <c r="H33" i="95" s="1"/>
  <c r="H34" i="95" s="1"/>
  <c r="H35" i="95" s="1"/>
  <c r="H36" i="95" s="1"/>
  <c r="H37" i="95" s="1"/>
  <c r="H38" i="95" s="1"/>
  <c r="H27" i="92"/>
  <c r="H28" i="92" s="1"/>
  <c r="H27" i="90"/>
  <c r="H28" i="90" s="1"/>
  <c r="H29" i="90" s="1"/>
  <c r="H30" i="90" s="1"/>
  <c r="H31" i="90" s="1"/>
  <c r="H32" i="90" s="1"/>
  <c r="H33" i="90" s="1"/>
  <c r="H34" i="90" s="1"/>
  <c r="H35" i="90" s="1"/>
  <c r="H36" i="90" s="1"/>
  <c r="H37" i="90" s="1"/>
  <c r="H38" i="90" s="1"/>
  <c r="G27" i="90"/>
  <c r="I27" i="90" s="1"/>
  <c r="F27" i="90"/>
  <c r="H27" i="87"/>
  <c r="H28" i="87" s="1"/>
  <c r="F20" i="92"/>
  <c r="F19" i="92"/>
  <c r="F20" i="91"/>
  <c r="F19" i="91"/>
  <c r="I18" i="63"/>
  <c r="G18" i="63"/>
  <c r="D18" i="63"/>
  <c r="D30" i="62"/>
  <c r="I30"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s="1"/>
  <c r="AA19" i="5"/>
  <c r="AB19" i="5"/>
  <c r="G31" i="47"/>
  <c r="G32" i="47"/>
  <c r="G33" i="47"/>
  <c r="G34" i="47"/>
  <c r="G35" i="47"/>
  <c r="G36" i="47"/>
  <c r="G37" i="47"/>
  <c r="G38" i="47"/>
  <c r="G39" i="47"/>
  <c r="G40" i="47"/>
  <c r="G41" i="47"/>
  <c r="I21" i="5"/>
  <c r="I19" i="5"/>
  <c r="I17" i="5"/>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AC17" i="5" l="1"/>
  <c r="D31" i="62"/>
  <c r="D32" i="62" s="1"/>
  <c r="I32" i="62" s="1"/>
  <c r="AC21" i="5"/>
  <c r="I27" i="92"/>
  <c r="I27" i="95"/>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H28" i="91"/>
  <c r="H29" i="91" s="1"/>
  <c r="H30" i="91" s="1"/>
  <c r="H31" i="91" s="1"/>
  <c r="H32" i="91" s="1"/>
  <c r="H33" i="91" s="1"/>
  <c r="H34" i="91" s="1"/>
  <c r="H35" i="91" s="1"/>
  <c r="H36" i="91" s="1"/>
  <c r="H29" i="87"/>
  <c r="H30" i="87" s="1"/>
  <c r="H31" i="87" s="1"/>
  <c r="H32" i="87" s="1"/>
  <c r="H33" i="87" s="1"/>
  <c r="H34" i="87" s="1"/>
  <c r="H35" i="87" s="1"/>
  <c r="H36" i="87" s="1"/>
  <c r="H37" i="87" s="1"/>
  <c r="H38" i="87" s="1"/>
  <c r="I27" i="87"/>
  <c r="H27" i="93"/>
  <c r="H28" i="93" s="1"/>
  <c r="H33" i="62" l="1"/>
  <c r="I33" i="62"/>
  <c r="D34" i="62"/>
  <c r="D32" i="47"/>
  <c r="H31" i="47"/>
  <c r="I31" i="47"/>
  <c r="H29" i="93"/>
  <c r="H30" i="93" s="1"/>
  <c r="H31" i="93" s="1"/>
  <c r="H32" i="93" s="1"/>
  <c r="H33" i="93" s="1"/>
  <c r="H34" i="93" s="1"/>
  <c r="H35" i="93" s="1"/>
  <c r="H36" i="93" s="1"/>
  <c r="H37" i="93" s="1"/>
  <c r="I27" i="93"/>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E37" i="91"/>
  <c r="H37" i="91" l="1"/>
  <c r="H38" i="91" s="1"/>
  <c r="G27" i="91"/>
  <c r="I27"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<sst xmlns="http://schemas.openxmlformats.org/spreadsheetml/2006/main" count="1188" uniqueCount="481">
  <si>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</si>
  <si>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</si>
  <si>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</si>
  <si>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</si>
  <si>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</si>
  <si>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</si>
  <si>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</si>
  <si>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</si>
  <si>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</si>
  <si>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</si>
  <si>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</si>
  <si>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</si>
  <si>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</si>
  <si>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</si>
  <si>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</si>
  <si>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</si>
  <si>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</si>
  <si>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</si>
  <si>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</si>
  <si>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</si>
  <si>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</si>
  <si>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</si>
  <si>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</si>
  <si>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</si>
  <si>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</si>
  <si>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</si>
  <si>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</si>
  <si>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</si>
  <si>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</si>
  <si>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</si>
  <si>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</si>
  <si>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</si>
  <si>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</si>
  <si>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</si>
  <si>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</si>
  <si>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</si>
  <si>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</si>
  <si>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</si>
  <si>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</si>
  <si>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</si>
  <si>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</si>
  <si>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</si>
  <si>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</si>
  <si>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</si>
  <si>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</si>
  <si>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</si>
  <si>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</si>
  <si>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</si>
  <si>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</si>
  <si>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</si>
  <si>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</si>
  <si>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</si>
  <si>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</si>
  <si>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</si>
  <si>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</si>
  <si>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</si>
  <si>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</si>
  <si>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</si>
  <si>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</si>
  <si>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</si>
  <si>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</si>
  <si>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</si>
  <si>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</si>
  <si>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</si>
  <si>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</si>
  <si>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</si>
  <si>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</si>
  <si>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</si>
  <si>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</si>
  <si>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</si>
  <si>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</si>
  <si>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</si>
  <si>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</si>
  <si>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</si>
  <si>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</si>
  <si>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</si>
  <si>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</si>
  <si>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</si>
  <si>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</si>
  <si>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</si>
  <si>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</si>
  <si>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</si>
  <si>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</si>
  <si>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</si>
  <si>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</si>
  <si>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</si>
  <si>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</si>
  <si>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</si>
  <si>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</si>
  <si>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</si>
  <si>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</si>
  <si>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</si>
  <si>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</si>
  <si>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</si>
  <si>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</si>
  <si>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</si>
  <si>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</si>
  <si>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</si>
  <si>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</si>
  <si>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</si>
  <si>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</si>
  <si>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</si>
  <si>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</si>
  <si>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</si>
  <si>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</si>
  <si>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</si>
  <si>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</si>
  <si>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</si>
  <si>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</si>
  <si>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</si>
  <si>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</si>
  <si>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</si>
  <si>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</si>
  <si>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</si>
  <si>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</si>
  <si>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</si>
  <si>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</si>
  <si>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</si>
  <si>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</si>
  <si>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</si>
  <si>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</si>
  <si>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</si>
  <si>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</si>
  <si>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</si>
  <si>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</si>
  <si>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</si>
  <si>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</si>
  <si>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</si>
  <si>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</si>
  <si>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</si>
  <si>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</si>
  <si>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</si>
  <si>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</si>
  <si>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</si>
  <si>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</si>
  <si>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</si>
  <si>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</si>
  <si>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</si>
  <si>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</si>
  <si>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</si>
  <si>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</si>
  <si>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</si>
  <si>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</si>
  <si>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</si>
  <si>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</si>
  <si>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</si>
  <si>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</si>
  <si>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</si>
  <si>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</si>
  <si>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</si>
  <si>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</si>
  <si>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</si>
  <si>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</si>
  <si>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</si>
  <si>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</si>
  <si>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</si>
  <si>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</si>
  <si>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</si>
  <si>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</si>
  <si>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</si>
  <si>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</si>
  <si>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</si>
  <si>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</si>
  <si>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</si>
  <si>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</si>
  <si>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</si>
  <si>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</si>
  <si>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</si>
  <si>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</si>
  <si>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</si>
  <si>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</si>
  <si>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</si>
  <si>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</si>
  <si>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</si>
  <si>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</si>
  <si>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</si>
  <si>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</si>
  <si>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</si>
  <si>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</si>
  <si>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</si>
  <si>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</si>
  <si>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</si>
  <si>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</si>
  <si>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</si>
  <si>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</si>
  <si>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</si>
  <si>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</si>
  <si>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</si>
  <si>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</si>
  <si>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</si>
  <si>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</si>
  <si>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</si>
  <si>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</si>
  <si>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</si>
  <si>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</si>
  <si>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</si>
  <si>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</si>
  <si>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</si>
  <si>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</si>
  <si>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</si>
  <si>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</si>
  <si>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</si>
  <si>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</si>
  <si>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</si>
  <si>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</si>
  <si>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</si>
  <si>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</si>
  <si>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</si>
  <si>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</si>
  <si>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</si>
  <si>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</si>
  <si>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</si>
  <si>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</si>
  <si>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</si>
  <si>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</si>
  <si>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</si>
  <si>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</si>
  <si>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</si>
  <si>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</si>
  <si>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</si>
  <si>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</si>
  <si>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</si>
  <si>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</si>
  <si>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</si>
  <si>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</si>
  <si>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Fortalecer los canales de comunicación</t>
  </si>
  <si>
    <t>Meta/Actividad con territorialización</t>
  </si>
  <si>
    <t>Dependencia responsable</t>
  </si>
  <si>
    <t>Grupo Comunicaciones</t>
  </si>
  <si>
    <t>Indicador PMR</t>
  </si>
  <si>
    <t>Nombre Proyecto</t>
  </si>
  <si>
    <t>Fortalecimiento institucional de la estructura organizacional del IDPYBA Bogotá</t>
  </si>
  <si>
    <t>Código del Proyecto</t>
  </si>
  <si>
    <t>Código del proceso</t>
  </si>
  <si>
    <t>PE03</t>
  </si>
  <si>
    <t>Objetivo estratégico</t>
  </si>
  <si>
    <t>Garantizar accesibilidad a la información institucional a los grupos de valor, a través de los mecanismos y canales que disponga el Instituto</t>
  </si>
  <si>
    <t>Meta Sectorial</t>
  </si>
  <si>
    <t>Realizar el fortalecimiento institucional de la estructura orgánica y funcional de la estructura orgánica y funcional de la SDA, IDGER, JBB, E  IDPYBA</t>
  </si>
  <si>
    <t>Nombre del indicador</t>
  </si>
  <si>
    <t>Planes Estratégicos Formulados</t>
  </si>
  <si>
    <t>Tipología</t>
  </si>
  <si>
    <t>Fecha de programación</t>
  </si>
  <si>
    <t>1 de enero de 2023</t>
  </si>
  <si>
    <t>Tipo anualización</t>
  </si>
  <si>
    <t>Objetivo y descripción del Indicador</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</si>
  <si>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</si>
  <si>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Fuente u origen de Datos</t>
  </si>
  <si>
    <t>Plan de Acción</t>
  </si>
  <si>
    <t>Fórmula de Cálculo</t>
  </si>
  <si>
    <t>Actividades ejecutadas para el fortalecimiento de los canales de comunicación / Actividades programadas para el fortalecimiento de los canales de comunicación</t>
  </si>
  <si>
    <t>Unidad de medida del indicador</t>
  </si>
  <si>
    <t xml:space="preserve">Nombre de las Variables </t>
  </si>
  <si>
    <t>Magnitud Ejecutada</t>
  </si>
  <si>
    <t xml:space="preserve">Magnitud programada </t>
  </si>
  <si>
    <t>Actividades ejecutadas para el fortalecimiento de los canales de comunicación</t>
  </si>
  <si>
    <t>Actividades programadas para el fortalecimiento de los canales de comunicación</t>
  </si>
  <si>
    <t>Unidad de medida (de la variable)</t>
  </si>
  <si>
    <t>Descripción de la variable</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</si>
  <si>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</si>
  <si>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</si>
  <si>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Inicio de la Serie</t>
  </si>
  <si>
    <t>Línea base</t>
  </si>
  <si>
    <t>Acumulado cuatrienio</t>
  </si>
  <si>
    <t>Fin de la Serie</t>
  </si>
  <si>
    <t>Valor de la Meta</t>
  </si>
  <si>
    <t>Frecuencia del reporte</t>
  </si>
  <si>
    <t>MENSUAL</t>
  </si>
  <si>
    <t xml:space="preserve">Justificación meta inferior a línea base </t>
  </si>
  <si>
    <t>Se realiza programación, teniendo en cuenta programación cuatrienio plan de desarrollo</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</si>
  <si>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</si>
  <si>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</si>
  <si>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</si>
  <si>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</si>
  <si>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</si>
  <si>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</si>
  <si>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</si>
  <si>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</si>
  <si>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</si>
  <si>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</si>
  <si>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</si>
  <si>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Se mantuvo la ampliación de la base de seguidores, el fortalecimiento de la red de periodistas aliados y medios de comunicación masivos y comunitarios, asi mismo, se llevo a cabo la amplificación masiva de los productos audiovisuales y la continua divulgación de jornadas de esterilización y apertura de las jornadas de adopción, destacando el desarrollo y publicacion de todas las actividades concernientes a comunicaciones.</t>
  </si>
  <si>
    <t>Acumulado Año</t>
  </si>
  <si>
    <t>Piezas Gráficas</t>
  </si>
  <si>
    <t>Videos</t>
  </si>
  <si>
    <t>Notas y Comunicados</t>
  </si>
  <si>
    <t>Publicaciones Facebook</t>
  </si>
  <si>
    <t>Publicaciones Twitter</t>
  </si>
  <si>
    <t>Publicaciones Instagram</t>
  </si>
  <si>
    <t>Impresiones en redes</t>
  </si>
  <si>
    <t xml:space="preserve">                 4.176.906</t>
  </si>
  <si>
    <t xml:space="preserve">                        52.942.698</t>
  </si>
  <si>
    <t>Descripción retrasos y soluciones</t>
  </si>
  <si>
    <t>Beneficios para la Comunidad/Entidad</t>
  </si>
  <si>
    <t xml:space="preserve">Es necesario fortalecer la divulgación de la misionalidad de la entidad, ya que cada vez hay más servicios y beneficios para la comunidad. Es importante resaltar que el Instituto se está posicionando como un referente técnico-científico, y que los comentarios y noticias suelen ser positivos frente a la gestión del IDPYBA. </t>
  </si>
  <si>
    <t>PARTE 3. Actualización y Responsables del reporte</t>
  </si>
  <si>
    <t>Control de actualizaciones</t>
  </si>
  <si>
    <t xml:space="preserve">Fecha </t>
  </si>
  <si>
    <t>Campo modificado</t>
  </si>
  <si>
    <t>Modificación realizada.</t>
  </si>
  <si>
    <t>Responsable del Análisis</t>
  </si>
  <si>
    <t>MARTHA CATALINA GÓMEZ GONZÁLEZ</t>
  </si>
  <si>
    <t>Responsable del reporte</t>
  </si>
  <si>
    <t>Jefe de Oficina y/o Subdirector(a)</t>
  </si>
  <si>
    <t>MARTHA CATALINA GÓMEZ GONZÁLEZ - CLARA INES PARRA ROJAS</t>
  </si>
  <si>
    <t>Firma Jefe Oficina y/o Subdirector(a)</t>
  </si>
  <si>
    <t>Articular una (1)  batería de herramientas de planeación para el instituto distrital de protección y bienestar animal</t>
  </si>
  <si>
    <t>Oficina Asesora de Planeación</t>
  </si>
  <si>
    <t>PE01</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</si>
  <si>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</si>
  <si>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</si>
  <si>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</si>
  <si>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</si>
  <si>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</si>
  <si>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</si>
  <si>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</si>
  <si>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</si>
  <si>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</si>
  <si>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</si>
  <si>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La entidad presenta información a las partes interesadas que permite realizar seguimiento a las diferentes actividades misionales y de apoyo que se ejecutan en la vigencia. La entidad da cumplimiento a la consolidación y reporte de información que permite en oportunidad cumplir con los reportes que permitan realizar monitoreo y control sobre su gestión.</t>
  </si>
  <si>
    <t>Con la actualización, modificación y eliminación de documentos permite que los colaboradores apliquen los procesos como están definidos en los documentos brindando un mejor servicio para las partes interesadas. Adicionalmente se envían recordatorios a las áreas para el reporte de las actividades programadas en el Mapa de riesgos de Corrupción , Mapas de riesgos de gestión por procesos y Plan Anticorrupción y de atención al Ciudadano.</t>
  </si>
  <si>
    <t>DEISI PASCAGAZA - EDGAR BARON - WILLIAM GUERRERO - MARCELA PLAZAS</t>
  </si>
  <si>
    <t xml:space="preserve">BLANCA EDILSA VARGAS CAVIELES						
</t>
  </si>
  <si>
    <t xml:space="preserve">JEFE OFICINA ASESORA DE PLANEACIÓN </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</si>
  <si>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</si>
  <si>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</si>
  <si>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</si>
  <si>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Enero de 2023</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</si>
  <si>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</si>
  <si>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ACCIÓN</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</si>
  <si>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</si>
  <si>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</si>
  <si>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</si>
  <si>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</si>
  <si>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</si>
  <si>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De acuerdo a los resultados emitidos por el Departamento Administrativo de la Función Pública se socializan ante comité de gestión y desempeño institucional, para esta vigencia no se emiten recomendaciones, por lo cual es responsabilidad institucional ajustar el plan de mantenimiento y mejoramiento. La OAP MIPG remite a los lideres de los procesos una identificación preliminar de las preguntas frente a las cuales se podría generar acciones de mejora, sin embargo; cada proceso debe realizar la revisión autónoma del formulario.  El líder de proceso deberá establecer mínimo tres acciones de mejora o sostenibilidad por política de gestión, para aquellas acciones cuya implementación o responsabilidad es compartida, los responsables  se deben reunir y concertar las acciones. Para construir el plan se debe alimentar el siguiente formulario en línea con las acciones previamente formuladas finalizando noviembre.   Para el mes de noviembre se envian correos recordatorios a los lideres de los procesos de las actividades programadas para el ultimo cuatrimestre de la vigencia del PAAC - RIESGOS DE CORRUPCIÓN Y DE LOS 14 RIESGOS DE PROCESOS, del mismo modo correos con los enlaces para diligenciar el autocontrol y cargue de evidencias. Se reportan datos de operación del mes de noviembre del trámite y los procedimientos administrativos, en los cuales se cargan los datos de solicitudes y peticiones, quejas y  reclamos. Durante el mes de noviembre se cargaron evidencias para dar cumplimiento a los puntos de control de los compromisos adquiridos en la plataforma COLIBRI. Para el mes de se realizó la revisión técnica de 12 documentos institucionales entre (Procedimientos, formatos, planes,guias,instructivos, programas, manuales, protocolos) asociados a los procesos Salud Integral de la Fauna,Gestión Jurídica, Gestión Tecnológica Gestión Administrativa y Documental se mantiene la actualización del Listado Maestro con los documentos vigentes.La Oficina Asesora de Planeación, acompañó y coordinó el desarrollo Comité Institucional de Gestión y Desempeño para la articulación y ejecución, a nivel institucional, de las acciones y estrategias para la correcta implementación, operación, desarrollo, evaluación y seguimiento del Modelo Integrado de Planeación y Gestión – MIPG.</t>
  </si>
  <si>
    <t>Documentos revisados, actualizados,adoptados, eliminados</t>
  </si>
  <si>
    <t>Revisados 10
Actualizados 9
Adoptados 3
Eliminados 4</t>
  </si>
  <si>
    <t>Revisados 94
Actualizados 48
Adoptados 39
Eliminados 22</t>
  </si>
  <si>
    <t>Reuniones y comunicaciones para la implementación del MIPG</t>
  </si>
  <si>
    <t>Reuniones 12
Comunicaciones 16</t>
  </si>
  <si>
    <t>Reuniones 108
Comunicaciones 201</t>
  </si>
  <si>
    <t>Actividades del PAAC desarrolladas OAP</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</si>
  <si>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</si>
  <si>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</si>
  <si>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LOREN GUISELL DIAZ JIMENEZ</t>
  </si>
  <si>
    <t>BLANCA EDILSA VARGAS CAVIELES</t>
  </si>
  <si>
    <t xml:space="preserve">JEFE DE LA OFICINA ASESORA DE PLANEACIÓN 
</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</si>
  <si>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</si>
  <si>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</si>
  <si>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</si>
  <si>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</si>
  <si>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</si>
  <si>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</si>
  <si>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</si>
  <si>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</si>
  <si>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</si>
  <si>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</si>
  <si>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</si>
  <si>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</si>
  <si>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</si>
  <si>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r>
      <rPr>
        <b/>
        <sz val="10"/>
        <color rgb="FF000000"/>
        <rFont val="Arial"/>
        <family val="2"/>
      </rPr>
      <t xml:space="preserve">JURIDICA: </t>
    </r>
    <r>
      <rPr>
        <sz val="9"/>
        <color rgb="FF000000"/>
        <rFont val="Arial"/>
        <family val="2"/>
      </rPr>
      <t>Se elaboró un (1) informe de procesos judiciales, tutelas y conciliaciones extrajudiciales actualizado al mes de noviembre de 2023.  Se contestaron (4) acciones de tutelas, No 2023-00170, No 2023-00668, No 2023-01374, No 2023-00317.  Se profirió fallo favorable dentro de la tutela No 2023-00170. Dentro de la acción popular No 2021-00274 en auto del 24 de noviembre se cerró la etapa probatoria y se ordenó correr traslado para alegar de conclusión. Se efectuaron seguimientos semanales a los procesos judiciales vigentes en la página de la rama y se realizó la correspondiente actualización de las actuaciones judiciales en el SIPROJ. Durante el mes de noviembre de 2023 se asistió a 135 diligencias judiciales y se elaboraron nueve (9) oficios de excusa dirigidos a los Juzgados y/o autoridades competentes. Desde el equipo de asuntos penales, fue realizada y presentada una (1) denuncia con base al concepto técnico de maltrato animal remitido por parte de la Subdirección de Atención. Durante el presente mes se participó en una (1) audiencia en sede de conocimiento, la cual se discrimina en las evidencias.
Se emiten (2) conceptos jurídicos sobre: Intervención del IDPYBA a la Sesión Técnica  dentro del proceso con radicado T-935050 Auto 2564-23  y Concepto de animales de granja. Se realizó la revisión y control de legalidad de (12) actos administrativos, de los asuntos a saber: Modificación en el Presupuesto de Gastos de funcionamiento de la vigencia fiscal de 2023, Traslado Seg Social_Jul 2023, APERTURA SASI 006-2023, Nombramiento en provisionalidad, Modificación del Manual Especifico de Funciones, Apertura del proceso de selección abreviada, Delegación ordenación del gasto, Incremento Prima técnica, Aceptación de renuncia y Traslados presupuestales.  Se realiza la revisión a (7) procedimientos, a saber:  1.Protocolo Técnico de Condiciones de Bienestar para Animales de Exhibición en el Distrito Capital. Versión 1. 2.Lineamientos técnicos para la crianza de gallos para riña en la ruralidad del distrito capital. 3.Protocolo de buenas prácticas en bienestar animal para ejemplares de exhibición en el distrito capital. 4.Protocolo de esterilizaciones quirúrgicas de animales bajo custodia del instituto distrital de protección y bienestar animal. 5.Procedimientos esterilizaciones caninos y felinos y sus respectivos anexos.  6.Buenas prácticas para la comercialización y 7.Manejo de peces ornamentales en el distrito capital.  Se proyecta y realiza versión final de la cartilla ABC contra el maltrato animal. Se realizan comentarios de un (1) proyecto de acuerdo: Proyecto de Acuerdo 615 de 2023.  Se efectúa la actualización y propuesta para el Normograma con corte a octubre de 2023.   Se realizan gestiones para dar respuesta a una (2) solicitud de eutanasia. En el mes de noviembre se realizaron (4) capacitaciones, la primera ‘’Capacitación con Inspección de Policía de Bucaramanga’’ el día 21 de noviembre se resolvieron las dudas jurídicas en el marco de las relaciones humano-animal. En esta capacitación se contó con la participación de más de 6 personas, la segunda ‘’Encuentro Zoolidario con Juntas de Acción Comunal’’ El 18 de noviembre, se llevó a cabo acompañamiento en jornada de socialización de normativa vigente sobre protección animal y los servicios del CAJ. Más de 21 lideres comunales participaron en esta sesión, la tercera ‘’Acompañamiento UCA’’   El 22 de noviembre, se brindó orientación jurídica con el CAJ a toda la ciudadanía en la jornada de esterilización del punto fijo de la Unidad de Cuidado Animal. La cuarta corresponde a ‘’VeteTips’  El 30 de noviembre, se realizo el programa radial de VeteTips sobre proyecto de ley 083 de 2023, el cual establece el curso obligatorio para tenencia responsable de animales domésticos de compañía en el territorio nacional. Se recibieron 88 solicitudes de orientación al Centro de Atención Jurídica (66 virtuales y 22 presenciales), de las cuales 54 fueron atendidas exitosamente y las 34 restantes los usuarios no asistieron al espacio agendado. De las 88 solicitudes un 17% fueron de la localidad de Suba, 13.6% de Engativa, 13.6% Kennedy, 6.8% Ciudad Bolivar, 6.8% Usaquén, 5.7% Fontibón, 4.5% Chapinero, 3.4% Bosa, Teusaquillo, Usme, Antonio Nariño y Rafael Uribe Uribe, un 2.3% Barrios Unidos, Santa fé y San Cristóbal, y un 8% de otras ciudades del pais.</t>
    </r>
  </si>
  <si>
    <t>Actos administrativos, conceptos juridicos y respuestas a derechos de petición:</t>
  </si>
  <si>
    <t>Tutelas y demandas respondidas:</t>
  </si>
  <si>
    <t>Diligencias judiciales atendidas:</t>
  </si>
  <si>
    <t>socialización y capacitación juridica a la ciudadanía</t>
  </si>
  <si>
    <t>Orientaciones juridicas a la ciudadanía</t>
  </si>
  <si>
    <r>
      <rPr>
        <b/>
        <sz val="11"/>
        <color rgb="FF000000"/>
        <rFont val="Arial"/>
        <family val="2"/>
      </rPr>
      <t xml:space="preserve">CONTRACTUAL:  </t>
    </r>
    <r>
      <rPr>
        <sz val="11"/>
        <color rgb="FF000000"/>
        <rFont val="Arial"/>
        <family val="2"/>
      </rPr>
      <t xml:space="preserve">No. DE CONTRATOS: Durante el mes de NOVIEMBRE  de 2023, se suscribieron 2 contratos de bienes y servicios y de prestación de servicios porfesionales y /o apoyo a la gestión. los cuales fueron tramitados  a tráves de la plataforma SECOPII 
MODIFICACIONES TRAMITADAS: Durante el mes de NOVIEMBRE  de 2023, se realizaron 82 modificaciones y/o novedades contractuales. 
RESPUESTA A REQUERIMIENTOS: Se da trámite y respuestas a47 solicitudes de información, requerimientos de la ciudadania y entes de control así:                                               * Derechos de petición: 9                           *Certificaciones: 17                                         *     Paz y Salvo:16                         *Reportes Periodicos: 2- Sivicof - Veeduria Y demas                                                                           - Liquidaciones:3  </t>
    </r>
  </si>
  <si>
    <t>Contratos elaborados:</t>
  </si>
  <si>
    <t>Novedades contractuales:</t>
  </si>
  <si>
    <t>Derechos de petición respondidos, PQR, Requerimientos:</t>
  </si>
  <si>
    <t>Liquidaciones efectuadas</t>
  </si>
  <si>
    <r>
      <t>OFICINA DE CONTROL INTERNO DISCIPLINARIO:</t>
    </r>
    <r>
      <rPr>
        <sz val="10"/>
        <color rgb="FF000000"/>
        <rFont val="Arial"/>
        <family val="2"/>
      </rPr>
      <t xml:space="preserve">
Actualmente la Oficina de Control Disciplinario Interno  del IDPYBA,  tiene VEINTICUATRO  (24) expedientes activos  de los cuales TRES  (3) son Investigaciones formales y el restante corresponden a  Indagaciones
Para el mes de NOVIEMBRE de 2023, la OCDI, gestionó y generó :
1. Veintitres  (23) providencias, así:
 -TRES  (3) Autos de Archivo 
- ONCE  (11) Auto que ordena la Apertura de Indagacion Previa 
-UN (1) Auto que fija fecha y hora para práctica de pruebas
- UN (1) Auto de reprogramación de diligecnias
- UN (1) Autos de Desglose
-TRES (3) Inhibitorios
- UN (1)  Auto que ordena la practica de pruebas
- Dos (2) Autos de remisión a la P.G.N.
2. Practica de pruebas Testimoniales y documentales
3. Las comunicaciones y notificaciones  nec</t>
    </r>
  </si>
  <si>
    <t>Autos interlocutorios:</t>
  </si>
  <si>
    <t>Derechos de petición respondidos:</t>
  </si>
  <si>
    <t xml:space="preserve">Autos de sustanciación </t>
  </si>
  <si>
    <t>Para esta meta no se presentan situaciones significativas que afecten el cumplimiento de la meta.</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</si>
  <si>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t>
  </si>
  <si>
    <t>Diana Cortés  - Ingrid Yohanna Rodriguez- María Isabel Villegas</t>
  </si>
  <si>
    <t>Yuly Patricia Castro Beltrán  - Clara Ines Parra Rojas - María Isabel Villegas</t>
  </si>
  <si>
    <t>Jefe de la Oficina Juridica - Subdirectora de Gestión Corporativa - Jefe de la Oficina de Control Disciplinario Interno</t>
  </si>
  <si>
    <t>Realizar un diagnostico de fortalecimiento institucional que cumpla con las necesidades de los procesos transversales del IDPYBA</t>
  </si>
  <si>
    <t>Subdirección de Gestión Corporativa</t>
  </si>
  <si>
    <t>PA01; PA02; PA03; PA04; PA05</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</si>
  <si>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</si>
  <si>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Acciones de fortalecimiento realizadas</t>
  </si>
  <si>
    <t>1 de enero de 2022</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</si>
  <si>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</si>
  <si>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</si>
  <si>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</si>
  <si>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implementación de los procesos transversales</t>
  </si>
  <si>
    <t xml:space="preserve">PQRS recibidas: </t>
  </si>
  <si>
    <t>Satisfacción ciudadana:</t>
  </si>
  <si>
    <t>Asesorías dadas:</t>
  </si>
  <si>
    <r>
      <t>GESTION DE TALENTO HUMANO:</t>
    </r>
    <r>
      <rPr>
        <sz val="9"/>
        <color rgb="FF000000"/>
        <rFont val="Arial"/>
        <family val="2"/>
      </rPr>
      <t xml:space="preserve"> Para el mes de noviembre de 2023 se tenían programadas 5 capacitaciones de las cuales se realizaron 5 y  5 adicionales que se encuentran en el PIC durante la vigencia por depender de un tercero, las cuales se realizan en el mes de noviembre de 2023:
1. Capacitación metas institucionales cuyo objetivo consiste en socializar por parte de la OAP las metas que se contemplan en el Plan Operativo Anual hasta las Metas Plan Distrital de Desarrollo con las y los servidores públicos. Modalidad: Virtual plataforma Teams
2. Capacitación Copias de respaldo cuyo objetivo consiste en sensibilizar acerca de cómo efectuar copias de respaldo de la información. Modalidad: Virtual plataforma Teams
3. Plan SST – inducción y reinducción cuyo objetivo consiste en actualizar, profundizar y resolver inquietudes frente a los planes y programas de SST. Modalidad: Virtual plataforma Teams
4. Capacitación Tema: Consumo sostenible cuyo objetivo consiste en realizar seguimiento a las compras públicas sostenibles del Instituto. Modalidad: Presencial sede administrativa 
5. Capacitación manejo de residuos, cuyo objetivo consiste en fortalecer la segregación en la fuente de residuos ordinarios y potencialmente. Modalidad: Virtual Plataforma Teams
Respecto al Plan de Bienestar, se realizaron 9 actividades las cuales se ejecutaron 9. Por otra parte, en el Plan de SST se tenían programadas 10 actividades de las cuales se ejecutaron 10:
1. Se realiza el diligenciamiento de los indicadores, según el tiempo de periodicidad de los mismos en la plataforma SIDEAP
2. Se realiza acompañamiento a reunión mensual donde se da los avances de las actividades de noviembre 2023, se analiza la accidentalidad y se proyecta el plan de acción del COPASST para el mes de diciembre
3. Se realiza seguimiento al programa de vigilancia epidemiológica en riesgo psicosocial y se evidencia el 100% de cumplimento de las actividades proyectadas hasta la fecha. Asimismo, se revisa y ajustan actividades que se proyectan al programa vigencia 2024
4. Se realiza seguimiento al programa de vigilancia epidemiológica en riesgo biomecánico y se evidencia 37% de condiciones subsanadas, y un 63% en proceso
5. Se realiza socialización del plan de emergencias actualizado por medio de correo electrónico, de igual forma se encuentra publicado en la sede electrónica Se realiza socialización del plan de emergencias actualizado por medio de correo electrónico, de igual forma se encuentra publicado en la sede electrónica
6. Se realiza socialización del plan de emergencias actualizado por medio de correo electrónico, de igual forma se encuentra publicado en la sede electrónica
7. Se efectúa el reporte e investigación de Accidentes de Trabajo
8. Se realiza la encuesta a las personas accidentadas y se realiza el análisis de impacto de las acciones preventivas y correctivas de las investigaciones de los accidentes de trabajo
9. Se realiza seguimiento al plan de gestión ambiental evidenciando el cumplimiento de las actividades proyectadas y evidenciadas en carpeta Onedrive institucional
10. Se adelantan acciones preventivas y correctivas de las recomendaciones generadas de la auditoria realizada en el mes de octubre</t>
    </r>
  </si>
  <si>
    <t>Capacitaciones:</t>
  </si>
  <si>
    <t>Actividades de bienestar:</t>
  </si>
  <si>
    <t>Actividades del PASST:</t>
  </si>
  <si>
    <r>
      <rPr>
        <b/>
        <sz val="10"/>
        <color rgb="FF000000"/>
        <rFont val="Arial"/>
        <family val="2"/>
      </rPr>
      <t xml:space="preserve">
EQUIPO DE RECURSOS FÍSICOS:
</t>
    </r>
    <r>
      <rPr>
        <sz val="10"/>
        <color rgb="FF000000"/>
        <rFont val="Arial"/>
        <family val="2"/>
      </rPr>
      <t>Mediante la gestión de los Recursos Fisicos se garantiza el cumplimiento de las actividadades misionales mediante la provisión de bienes y servicios transversales y básicos de la operación misional tales como vigilancia, transporte, arrendamiento, combustible, mantenimientos preventivos y correctivos, compra de elementos de inventario, aseo y cafeteria, entre otros. 
Todos los provedores cumplieron con  la presentacion del informe y soportes para generar las acciones tendientes para el pago de las obligaciones financieras del Instituto, asi mismo se gestionaron y fueron pagados al respectivo proveedor.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Se cumplio con los mantenimientos programados, a los vehiculos de propiedad del Instituto y a los inmueble que se encuentra en calidad de arrendamiento.
Se realizo la entrega de bienes de consumo o activos a los contratistas o funcionarios que fueron autorizados por su jefe directo para la recepcion de los insumos.
Para el mes de noviembre no se realizaron bajas.</t>
    </r>
  </si>
  <si>
    <t>Ingresos, salidas y traslados:</t>
  </si>
  <si>
    <t xml:space="preserve">
16 ingresos, 68 salidas, 1 reintegros 7 traslados,  0 compras, 0 bajas</t>
  </si>
  <si>
    <t xml:space="preserve">
93 ingresos,725 salidas, 19 reintegros 138 traslados,  8 compras,  6 bajas</t>
  </si>
  <si>
    <t>Vehículos asignados:</t>
  </si>
  <si>
    <t>Proveedores gestionados:</t>
  </si>
  <si>
    <t>Mantenimientos realizados</t>
  </si>
  <si>
    <r>
      <t xml:space="preserve">EQUIPO DE GESTIÓN AMBIENTAL: </t>
    </r>
    <r>
      <rPr>
        <sz val="10"/>
        <color rgb="FF000000"/>
        <rFont val="Arial"/>
        <family val="2"/>
      </rPr>
      <t>Se desarrollaron 12 actividades del plan de Acción PIGA 2023; Durante el mes de noviembre de 2023, se hizo la limpieza preventiva y/o correctiva al sistema de aguas lluvias a las canaletas por parte de la Empresa de Aseo, inspección de mantenimiento hidrosanitarios por fugas, mantenimiento de planta eléctrica, pieza comunicativa  de la convocatoria para el convenio de la Asociación de recicladores, caracterización de las agua de la planta de tratamiento de aguas residuales invitación pública, charla sobre compras sostenibles de forma virtual por teams y charla sobre manejo de residuos en la Unidad de Cuidado Animal para todo el personal, manifiestos de residuos peligrosos en el cual se realizó 9 entregas de residuos peligrosos (Cortopunzantes, biosanitarios, animales muertos, anatomopatológicos,  residuos químicos,  envases insumos viales y medicamentos, residuos químicos  a la empresa ECOENTORNO. Se realizó dos entregas de material reciclado a la asociación de reciclaje ARCRECIFRONT en la Unidad de Cuidado Animal y la sede Administrativa, se hizo un proceso de cláusulas ambientales con la asociación que retomara el proceso de recolección de los materiales reciclables, se realizó seguimiento a la asociación de recicladores sobre su gestión con el fin de dar el cierre al proceso dentro del instituto,  se hizo la actualización de las bitácoras de residuos ordinarios, peligrosos infecciosos, peligrosos y reciclados.
Se hizo el registro de las bicicletas que ingresan a la Unidad de Cuidado Animal acompañado del programa de Movilidad Sostenible de la Secretaria de Movilidad – Red muévete mejor. Se actualizaron las bitácoras de bici usuarios y número de viajes.  Se continúa con las inspecciones mensuales, verificando las condiciones sanitarias y locativas de almacenamiento de los residuos. Por parte del área de comunicaciones se realizó gestión para publicación de una pieza sobre reciclaje sobre la Asociación o proceso de iniciación del acuerdo de corresponsabilidad.
En saneamiento se realizaron los servicios de control vectorial, fumigación y desinfección ambiental en la Unidad de Cuidado Animal parte externa, bodegas y áreas administrativas y las zonas existentes. Se hizo actividades de poda en la Unidad de Cuidado Animal.</t>
    </r>
  </si>
  <si>
    <t>Actividades de saneamiento (Poda y fumigación):</t>
  </si>
  <si>
    <t>Gestión de residuos peligrosos</t>
  </si>
  <si>
    <t>Gestión de residuos reciclables</t>
  </si>
  <si>
    <t>Actividades de movilidad sostenible:</t>
  </si>
  <si>
    <r>
      <rPr>
        <b/>
        <sz val="10"/>
        <color rgb="FF000000"/>
        <rFont val="Arial"/>
        <family val="2"/>
      </rPr>
      <t xml:space="preserve">EQUIPO DE GESTIÓN FINANCIERA:   </t>
    </r>
    <r>
      <rPr>
        <sz val="10"/>
        <color rgb="FF000000"/>
        <rFont val="Arial"/>
        <family val="2"/>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NOTA: En cuanto a algunos CDP y CRP, cada documento debe expedirse tres veces, esto debido a que se expide en un rubro por cada elemento PEP, que si bien sigue siendo el mismo documento y el mismo consecutivo, el tramite se realiza una vez por cada elemento.</t>
    </r>
  </si>
  <si>
    <t>CDP Y CRP expedidos:</t>
  </si>
  <si>
    <t>CRP: 94
CDP: 58</t>
  </si>
  <si>
    <t>CRP: 881
CDP: 1207</t>
  </si>
  <si>
    <t>Giros por pospre realizados:</t>
  </si>
  <si>
    <t>595 giros</t>
  </si>
  <si>
    <t>5205 Giros efectuados</t>
  </si>
  <si>
    <t>Operaciones contables:</t>
  </si>
  <si>
    <t>545 operaciones contables</t>
  </si>
  <si>
    <t>4891 operaciones contables</t>
  </si>
  <si>
    <r>
      <rPr>
        <b/>
        <sz val="10"/>
        <color rgb="FF000000"/>
        <rFont val="Arial"/>
        <family val="2"/>
      </rPr>
      <t xml:space="preserve">EQUIPO DE GESTIÓN DOCUMENTAL: 
</t>
    </r>
    <r>
      <rPr>
        <sz val="10"/>
        <color rgb="FF000000"/>
        <rFont val="Arial"/>
        <family val="2"/>
      </rPr>
      <t>Se da cumplimiento con la recepción de la transferencia primaria documental correspondiente al área de Contabilidad con la serie: ACTAS Y COMPROBANTES CONTABLES vigencias 2020, con una caja y 5 expedientes. Por otra parte, los expedientes objeto de transferencia documental primaria del área de Contractual y de jurídica no se transfirieron al Archivo Central, al no cumplir con los tiempos de retención establecidos en las Tablas de Retención Documental.
Se efectúa la revisión y digitalización de la serie: Registro de Identificación de Caninos y Felinos vigencia 2018 se digitalizaron 15 cajas que van de la siguiente manera: Caja No. 35, 37, 38, 40, 41, 43 y la caja No. 44 y de la caja No. 50 a la caja No. 57 para un total de 12428 imágenes. En esta misma actividad se llevaron a cabo las intervenciones de 28 expedientes y se prestó apoyo al área de Contractual, con la digitalización de 12 expedientes para un total de 2270 imágenes.
En cuanto a capacitaciones, se llevó a cabo 2 capacitaciones de Gestión Documental; la primera capacitación fue al equipo de Brigadas Médicas en aras del cumplimiento del cronograma de transferencias documentales, la segunda capacitación se brindó al área de Contabilidad en aras de la entrega de los inventarios documentales.</t>
    </r>
  </si>
  <si>
    <t>Transferencias documentales realizadas</t>
  </si>
  <si>
    <t>Capacitaciones realizadas:</t>
  </si>
  <si>
    <t>Revisiones de expedientes o intervenciones</t>
  </si>
  <si>
    <t>Con esta meta, se genera un fortalecimiento y una garantía para la gestión eficiente y eficaz del Instituto Distrital de Protección y Bienestar Animal. Se garantiza para el  Instituto Distrital de Protección y Bienestar Animal la prestación de los bienes y servicios que requiere para su operación, la conservación de la memoria histórica, la atención y servicio a la ciudadanía en el marco de la gestión ambiental.</t>
  </si>
  <si>
    <t>Natalia Roncancio - Diana Gomez - Fredy Ariza - Claudia Amaya - David Jaimes - Heidi Sierra y Laura Cabrera</t>
  </si>
  <si>
    <t>CLARA INES PARRA ROJAS</t>
  </si>
  <si>
    <t>SUBDIRECTORA DE GESTIÓN CORPORATIVA</t>
  </si>
  <si>
    <t>Implementar un plan de acción para el cumplimiento de la estrategia de los procesos TIC del Instituto acorde con los lineamientos establecidos en el Decreto 415 de 2016</t>
  </si>
  <si>
    <t>Subdirección de Gestión Corporativa - TIC</t>
  </si>
  <si>
    <t>PA04</t>
  </si>
  <si>
    <t xml:space="preserve">Desarrollar herramientas técnicas, dinámicas y confiables, a través del manejo y gestión de conocimiento. </t>
  </si>
  <si>
    <t>Planes De Acción O Gestión Formulados.</t>
  </si>
  <si>
    <t>Medir la implementación un plan de acción de la estrategia de los procesos TIC del Instituto acorde con los lineamientos</t>
  </si>
  <si>
    <t>PLAN DE ACCION</t>
  </si>
  <si>
    <t>Actividades que se ejecutaron para la implementación de plan de trabajo TIC/Actividades que se programaron para la implementación implementación de plan de trabajo TIC</t>
  </si>
  <si>
    <t xml:space="preserve">Se actualizan y/o elaboran  41 documentos, se envían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</si>
  <si>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t>* Dentro de los avances del área Tecnológica, se realiza sensibilización al personal del instituto sobre:                                                                                                                                                                      * Programación en la plataforma de Esterilizar Salva para los respectivos turnos de esterilización en la Unidad de Cuidado Animal para caninos y felinos.
* Aprobación de Políticas de Seguridad de la información Versión 2.0 primaria y secundaria                                                                                                            * Consolidación  de Activos de Información                                                                     * Parametrización y configuración del rediseño de la sede electrónica en servidor aprovisionado por ETB para despliegue.</t>
  </si>
  <si>
    <t>AVANCE MES</t>
  </si>
  <si>
    <t>ACUMULADO AÑO</t>
  </si>
  <si>
    <t>Solicitudes gestionadas por la mesa de servicios:</t>
  </si>
  <si>
    <t>Actividades de Seguridad de la información:</t>
  </si>
  <si>
    <t>Publicaciones realizadas en sitios web:</t>
  </si>
  <si>
    <t xml:space="preserve">Se viene realizando seguimiento a los incidentes presentados por el Gestor de Contenido A-Z Digital en cuanto a la integración con la plataforma de Bogotá te Escucha, Finalización de los PQRSD, Semaforización y Reportes, donde se realizó actualización de la plataforma de versión 2.0 a versión 4.0 para subsanar los inconvenientes reportados. </t>
  </si>
  <si>
    <t>Mediante el fortalecimiento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t>
  </si>
  <si>
    <t>Monica Lizeth Garzón y Jose Alfonso Perez</t>
  </si>
  <si>
    <t>SUBDIRECTORA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</si>
  <si>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</si>
  <si>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</si>
  <si>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</si>
  <si>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</si>
  <si>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</si>
  <si>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</si>
  <si>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</si>
  <si>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</si>
  <si>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</si>
  <si>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</si>
  <si>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</si>
  <si>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</si>
  <si>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</si>
  <si>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</si>
  <si>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</si>
  <si>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</si>
  <si>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</si>
  <si>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</si>
  <si>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</si>
  <si>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</si>
  <si>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</si>
  <si>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</si>
  <si>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</si>
  <si>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</si>
  <si>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</si>
  <si>
    <t>Gracias a la gestión realizada en el fortalecimiento de los canales decomunicacion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y se facilita su acceso a la oferta institucional. Adicionalmente, con ello logra concientización en la mejora del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La meta ha logrado un fortalecimiento de los canales de comunicación con la ciudadanía, gestionando: Piezas Gráficas 150,Videos 58,Notas y Comunicados 12,Publicaciones Facebook 392,Publicaciones Twitter 299,Publicaciones Instagram 424,Impresiones en redes 4.176.906,</t>
  </si>
  <si>
    <t>Desarrollar herramientas técnicas, dinámicas y confiables, a través del manejo y gestión de conocimiento. 
Garantizar accesibilidad a la información institucional a los grupos de valor, a través de los mecanismos y canales que disponga el Instituto</t>
  </si>
  <si>
    <t>La meta presenta un nivel de avance acumulado del 0,09 el cual corresponde al cumplimiento en los reportes de indicadores PMR, SEGPLAN, SPI, seguimiento mensual de Indicadores POA, alertas y recomendaciones y hojas de vida de los Indicadores de los Proyectos de Inversión.
Así mismo, se participa activamente en la formulación y cumplimiento de las Políticas Públicas del Distrito, cumpliendo con el  reporte y seguimiento de los Planes de Acción para los productos en corresponsabilidad del IDPYBA</t>
  </si>
  <si>
    <t>En cumplimiento de la Circular externa 100 - 003 de 2023 - Lineamientos para el registro de información a través del FURAG vigencia 2022 del Departamento Administrativo de la Función Pública, se se efectuó el proceso de preparación, distribución de preguntas, consolidación  y reporte de las evidencias que serán reportadas en el Formulario Único de Reporte y Avance de Gestión y se está a la espera de los resultado.
Se realizó la revisión técnica de 7 documentos institucionales entre (Procedimientos, formatos, planes,guias,instructivos, programas) asociados a los procesos Salud Integral de la Fauna, Gestión Tecnológica,Talento Humano, Gestión Administrativa y Documental, se mantiene la actualización del Listado Maestro con los documentos vigentes
Adicionalmente se tiene un1acumulado en sistema de Gestión de Calidad en cuanto a documentos:  Revisados 10 Actualizados 9 Adoptados 3 Eliminados 4 Reuniones 12 y  comunicaciones 16</t>
  </si>
  <si>
    <t xml:space="preserve">La ciudadanía cuenta con una entidad que es garante en materia de bienestar y protección animal aun en los frentes juridicos, mediante la gestión de denuncias por maltrato animal en donde la entidad se constituye abogado de victimas; garantiza el debido proceso mediante la doble conformidad con los procesos de contravencion impulados por los inspectores de policia. De igual manera, se resguarda el patrimonio público y el interes general medinte las acciones de defensa judicial, que garantiza la atención integral a la fauna, así como la gestión del conocimiento y la cultura ciudadana mediante la provisión de los bienes y servicios que son requeridos por el Instituto para el cumplimiento de su misionalidad.   Se gestionó: Actos administrativos, conceptos juridicos y respuestas a derechos de petición:14 Tutelas y demandas respondidas:4 Diligencias judiciales atendidas:135 Orientaciones juridicas a la ciudadanía88 Contratos elaborados:2 Novedades contractuales:82 Derechos de petición respondidos, PQR, Requerimientos:47 Liquidaciones efectuadas3 Autos interlocutorios:20 </t>
  </si>
  <si>
    <t>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Se gestionó PQRS recibidas:  1116Asesorías dadas: 2322Capacitaciones: 5Actividades de bienestar: 9Actividades del PASST: 10Vehículos asignados: 25Mantenimientos realizados 5Gestión de residuos peligrosos 9Revisiones de expedientes o intervenciones 14726</t>
  </si>
  <si>
    <t>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oprotuna por meido de la sede electronica y los micrositios dispuestos para la gestión misional. Dentro de las acciones mas relevantes se encuentran las actualizaciones a los sistemas de información SIPYBA, Esterilizar Salva; la reestructuración de la sede electronica en concordancia con los lineamientos ITA, entre otros.  Así mismo, se logró un fortalecimiento de las acciones relacionadas con la seguridad y privacidad de la información.  Solicitudes gestionadas por la mesa de servicios:79Actividades de Seguridad de la información:4Publicaciones realizadas en sitios web:20</t>
  </si>
  <si>
    <t>La meta presenta un nivel de cumplimiento del 0,9 con corte al mes de noviembre, lo que corresponde al 100% respecto de lo programado. Se enuncian las actividades desarrolladas:
La Oficina Asesora de Planeación cumplió con los reportes a realizar en el mes de noviembre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Se coordino con los enlaces de los proyectos de inversion las mesas de trabajo para la programacion 2024
Se notifico por correo a los gerentes de proyecto las fechas de desarrollo de las mesas de trabajo a traves del correo de la Jefe de la OAP.
Se construyo la presentacion para la socializacion de las mesas de trabajo.
Se participo en las mesas de trabajo en la socializacion de la programacion 2024 con los representantes asignados por parte de cada gerente de proyecto de inversion.</t>
  </si>
  <si>
    <r>
      <t xml:space="preserve">EQUIPO DE ATENCIÓN AL CIUDADANO:  </t>
    </r>
    <r>
      <rPr>
        <sz val="10"/>
        <color rgb="FF000000"/>
        <rFont val="Arial"/>
        <family val="2"/>
      </rPr>
      <t>En el periodo comprendido del 1 al 30 de noviembre, se radicaron 1.116 peticiones a través de los canales habilitados por el IDPYBA, de la siguiente manera:
Teléfono: 51; virtual: 928; Presencial: 137.
Durante el periodo se respondio extemporaneamente 5 peticion.
El promedio de tiempo de respuesta en el periodo reportado fue de 11 días hábiles.
Se realizaron 42 encuestas de satisfacción, en donde el 64% de los ciudadanos se encuentran satisfechos con el servicio. Los ciudadanos que presentan observaciones y/o insatisfacción, por la falta de respuesta inmediata de las denuncias por presunto maltrato animal, dado que la expectiva del ciudadano es recibir atención inmediata cuando se denuncian los casos de maltrato animal o urgencias veterinarias. Adicionalmente que el canal telefónico es de dificil acceso.
En total se atendieron a 2.322 ciudadanos, de la siguiente manera:  Presencial: 1063, Teléfono 1.172:   y Virtual: 87</t>
    </r>
    <r>
      <rPr>
        <b/>
        <sz val="10"/>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</si>
</sst>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_-&quot;$&quot;\ * #,##0_-;\-&quot;$&quot;\ * #,##0_-;_-&quot;$&quot;\ * &quot;-&quot;_-;_-@_-"/>
    <numFmt numFmtId="165" formatCode="_(* #,##0_);_(* \(#,##0\);_(* &quot;-&quot;_);_(@_)"/>
    <numFmt numFmtId="166" formatCode="_(* #,##0.00_);_(* \(#,##0.00\);_(* &quot;-&quot;??_);_(@_)"/>
    <numFmt numFmtId="167" formatCode="_-* #,##0.00\ &quot;€&quot;_-;\-* #,##0.00\ &quot;€&quot;_-;_-* &quot;-&quot;??\ &quot;€&quot;_-;_-@_-"/>
    <numFmt numFmtId="168" formatCode="&quot;$&quot;\ #,##0_);[Red]\(&quot;$&quot;\ #,##0\)"/>
    <numFmt numFmtId="169" formatCode="_(&quot;$&quot;\ * #,##0.00_);_(&quot;$&quot;\ * \(#,##0.00\);_(&quot;$&quot;\ * &quot;-&quot;??_);_(@_)"/>
    <numFmt numFmtId="170" formatCode="_ * #,##0.00_ ;_ * \-#,##0.00_ ;_ * &quot;-&quot;??_ ;_ @_ "/>
    <numFmt numFmtId="171" formatCode="0.0%"/>
    <numFmt numFmtId="172" formatCode="_(* #,##0_);_(* \(#,##0\);_(* &quot;-&quot;??_);_(@_)"/>
    <numFmt numFmtId="173" formatCode="_(* #,##0.00_);_(* \(#,##0.00\);_(* &quot;-&quot;_);_(@_)"/>
    <numFmt numFmtId="174" formatCode="_-* #,##0.00\ &quot;$&quot;_-;\-* #,##0.00\ &quot;$&quot;_-;_-* &quot;-&quot;??\ &quot;$&quot;_-;_-@_-"/>
    <numFmt numFmtId="175" formatCode="_-* #,##0.00\ _$_-;\-* #,##0.00\ _$_-;_-* &quot;-&quot;??\ _$_-;_-@_-"/>
    <numFmt numFmtId="176" formatCode="_(* #,##0.0_);_(* \(#,##0.0\);_(* &quot;-&quot;??_);_(@_)"/>
    <numFmt numFmtId="177" formatCode="0.0"/>
    <numFmt numFmtId="178" formatCode="0.000"/>
    <numFmt numFmtId="179" formatCode="_(* #,##0.000_);_(* \(#,##0.000\);_(* &quot;-&quot;_);_(@_)"/>
    <numFmt numFmtId="180" formatCode="_(* #,##0.000_);_(* \(#,##0.000\);_(* &quot;-&quot;??_);_(@_)"/>
    <numFmt numFmtId="181" formatCode="0.0000%"/>
    <numFmt numFmtId="182" formatCode="0.000%"/>
    <numFmt numFmtId="183" formatCode="_(* #,##0.0000_);_(* \(#,##0.0000\);_(* &quot;-&quot;??_);_(@_)"/>
  </numFmts>
  <fonts count="9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sz val="14"/>
      <name val="Arial"/>
      <family val="2"/>
    </font>
    <font>
      <b/>
      <sz val="9"/>
      <color rgb="FF000000"/>
      <name val="Arial"/>
      <family val="2"/>
    </font>
    <font>
      <sz val="9"/>
      <color rgb="FF000000"/>
      <name val="Arial"/>
      <family val="2"/>
    </font>
    <font>
      <sz val="9"/>
      <color rgb="FF000000"/>
      <name val="Arial"/>
      <family val="2"/>
    </font>
    <font>
      <b/>
      <sz val="11"/>
      <color rgb="FF000000"/>
      <name val="Arial"/>
      <family val="2"/>
    </font>
    <font>
      <sz val="10"/>
      <color theme="0"/>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6"/>
        <bgColor indexed="64"/>
      </patternFill>
    </fill>
  </fills>
  <borders count="1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style="thin">
        <color auto="1"/>
      </top>
      <bottom/>
      <diagonal/>
    </border>
    <border>
      <left/>
      <right style="thin">
        <color indexed="64"/>
      </right>
      <top style="thin">
        <color auto="1"/>
      </top>
      <bottom/>
      <diagonal/>
    </border>
  </borders>
  <cellStyleXfs count="3212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70" fontId="7" fillId="0" borderId="0" applyFont="0" applyFill="0" applyBorder="0" applyAlignment="0" applyProtection="0"/>
    <xf numFmtId="170"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6"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164" fontId="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8" fillId="0" borderId="0"/>
    <xf numFmtId="9" fontId="68" fillId="0" borderId="0" applyFont="0" applyFill="0" applyBorder="0" applyAlignment="0" applyProtection="0"/>
  </cellStyleXfs>
  <cellXfs count="901">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1"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5" fontId="33" fillId="0" borderId="0" xfId="1251" applyFont="1"/>
    <xf numFmtId="165"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1"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8"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0" fontId="50" fillId="0" borderId="0" xfId="1371" applyFont="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9" fillId="50" borderId="152" xfId="1371" applyFont="1" applyFill="1" applyBorder="1" applyAlignment="1" applyProtection="1">
      <alignment vertical="top" wrapText="1"/>
      <protection locked="0"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0" fontId="59" fillId="0" borderId="152" xfId="1371" applyFont="1" applyBorder="1" applyAlignment="1" applyProtection="1">
      <alignment horizontal="center" vertical="center" wrapText="1"/>
      <protection locked="0"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wrapText="1"/>
      <protection hidden="1"/>
    </xf>
    <xf numFmtId="0" fontId="50" fillId="0" borderId="18" xfId="1371" applyFont="1" applyBorder="1" applyAlignment="1" applyProtection="1">
      <alignment horizontal="center" vertical="center" wrapText="1"/>
      <protection hidden="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59"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2" fontId="5" fillId="0" borderId="126" xfId="1496" applyNumberFormat="1" applyFont="1" applyFill="1" applyBorder="1" applyAlignment="1" applyProtection="1">
      <alignment horizontal="center" vertical="center" wrapText="1"/>
      <protection hidden="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8" fontId="5" fillId="0" borderId="126" xfId="1496" applyNumberFormat="1" applyFont="1" applyFill="1" applyBorder="1" applyAlignment="1" applyProtection="1">
      <alignment horizontal="center" vertical="center" wrapText="1"/>
      <protection hidden="1"/>
    </xf>
    <xf numFmtId="178" fontId="9" fillId="0" borderId="126" xfId="1495" applyNumberFormat="1" applyFont="1" applyFill="1" applyBorder="1" applyAlignment="1">
      <alignment horizontal="center" vertical="center"/>
    </xf>
    <xf numFmtId="177" fontId="5" fillId="24" borderId="126" xfId="1496" applyNumberFormat="1" applyFont="1" applyFill="1" applyBorder="1" applyAlignment="1" applyProtection="1">
      <alignment horizontal="center" vertical="center" wrapText="1"/>
      <protection hidden="1"/>
    </xf>
    <xf numFmtId="177" fontId="5" fillId="24" borderId="160"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2" fontId="63" fillId="26" borderId="152" xfId="1250" applyNumberFormat="1" applyFont="1" applyFill="1" applyBorder="1" applyAlignment="1">
      <alignment horizontal="center" vertical="center"/>
    </xf>
    <xf numFmtId="166" fontId="9" fillId="26" borderId="152" xfId="1250" applyFont="1" applyFill="1" applyBorder="1" applyAlignment="1">
      <alignment horizontal="center" vertical="center"/>
    </xf>
    <xf numFmtId="172" fontId="63" fillId="60" borderId="152" xfId="1250" applyNumberFormat="1" applyFont="1" applyFill="1" applyBorder="1" applyAlignment="1">
      <alignment horizontal="center" vertical="center"/>
    </xf>
    <xf numFmtId="166"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59"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0" fillId="0" borderId="0" xfId="0" applyAlignment="1">
      <alignment horizontal="justify" vertical="center" wrapText="1"/>
    </xf>
    <xf numFmtId="0" fontId="82" fillId="0" borderId="0" xfId="0" applyFont="1" applyAlignment="1">
      <alignment horizontal="justify" vertical="center" wrapText="1"/>
    </xf>
    <xf numFmtId="0" fontId="82" fillId="0" borderId="18" xfId="0" applyFont="1" applyBorder="1" applyAlignment="1">
      <alignment horizontal="justify" vertical="center" wrapText="1"/>
    </xf>
    <xf numFmtId="0" fontId="82" fillId="0" borderId="152" xfId="0" applyFont="1" applyBorder="1" applyAlignment="1">
      <alignment horizontal="center" vertical="center" wrapText="1"/>
    </xf>
    <xf numFmtId="43" fontId="51" fillId="0" borderId="0" xfId="0" applyNumberFormat="1" applyFont="1" applyProtection="1">
      <protection hidden="1"/>
    </xf>
    <xf numFmtId="0" fontId="82" fillId="65" borderId="152" xfId="0" applyFont="1" applyFill="1" applyBorder="1" applyAlignment="1">
      <alignment horizontal="center" vertical="center" wrapText="1"/>
    </xf>
    <xf numFmtId="2" fontId="5" fillId="0" borderId="153" xfId="1496" applyNumberFormat="1" applyFont="1" applyFill="1" applyBorder="1" applyAlignment="1" applyProtection="1">
      <alignment horizontal="center" vertical="center" wrapText="1"/>
      <protection hidden="1"/>
    </xf>
    <xf numFmtId="0" fontId="54" fillId="0" borderId="152" xfId="1371" applyFont="1" applyBorder="1" applyAlignment="1" applyProtection="1">
      <alignment vertical="center" wrapText="1"/>
      <protection locked="0" hidden="1"/>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166" fontId="9" fillId="0" borderId="126" xfId="1250" applyFont="1" applyFill="1" applyBorder="1" applyAlignment="1" applyProtection="1">
      <alignment vertical="center" wrapText="1"/>
      <protection hidden="1"/>
    </xf>
    <xf numFmtId="1" fontId="9" fillId="0" borderId="160" xfId="1496" applyNumberFormat="1" applyFont="1" applyFill="1" applyBorder="1" applyAlignment="1" applyProtection="1">
      <alignment vertical="center" wrapText="1"/>
      <protection hidden="1"/>
    </xf>
    <xf numFmtId="177" fontId="5" fillId="0" borderId="126" xfId="1496" applyNumberFormat="1" applyFont="1" applyFill="1" applyBorder="1" applyAlignment="1" applyProtection="1">
      <alignment horizontal="center" vertical="center" wrapText="1"/>
      <protection hidden="1"/>
    </xf>
    <xf numFmtId="177" fontId="5" fillId="0" borderId="160" xfId="1496" applyNumberFormat="1" applyFont="1" applyFill="1" applyBorder="1" applyAlignment="1" applyProtection="1">
      <alignment vertical="center" wrapText="1"/>
      <protection hidden="1"/>
    </xf>
    <xf numFmtId="177" fontId="5" fillId="0" borderId="160" xfId="1496" applyNumberFormat="1" applyFont="1" applyFill="1" applyBorder="1" applyAlignment="1" applyProtection="1">
      <alignment horizontal="center" vertical="center" wrapText="1"/>
      <protection hidden="1"/>
    </xf>
    <xf numFmtId="0" fontId="8" fillId="66" borderId="152" xfId="1371" applyFont="1" applyFill="1" applyBorder="1" applyAlignment="1" applyProtection="1">
      <alignment vertical="center" wrapText="1"/>
      <protection hidden="1"/>
    </xf>
    <xf numFmtId="0" fontId="80" fillId="0" borderId="13" xfId="0" applyFont="1" applyBorder="1" applyAlignment="1">
      <alignment horizontal="left" vertical="top" wrapText="1"/>
    </xf>
    <xf numFmtId="0" fontId="80" fillId="0" borderId="0" xfId="0" applyFont="1" applyAlignment="1">
      <alignment horizontal="left" vertical="top" wrapText="1"/>
    </xf>
    <xf numFmtId="0" fontId="86" fillId="0" borderId="13" xfId="0" applyFont="1" applyBorder="1" applyAlignment="1">
      <alignment horizontal="left" vertical="top" wrapText="1"/>
    </xf>
    <xf numFmtId="0" fontId="86" fillId="0" borderId="0" xfId="0" applyFont="1" applyAlignment="1">
      <alignment horizontal="left" vertical="top" wrapText="1"/>
    </xf>
    <xf numFmtId="0" fontId="8" fillId="0" borderId="52" xfId="1371" applyFont="1" applyBorder="1" applyAlignment="1" applyProtection="1">
      <alignment horizontal="justify" vertical="center" wrapText="1"/>
      <protection hidden="1"/>
    </xf>
    <xf numFmtId="0" fontId="8" fillId="0" borderId="49" xfId="1371" applyFont="1" applyBorder="1" applyAlignment="1" applyProtection="1">
      <alignment horizontal="justify" vertical="center" wrapText="1"/>
      <protection hidden="1"/>
    </xf>
    <xf numFmtId="0" fontId="4" fillId="0" borderId="0" xfId="1371" applyAlignment="1" applyProtection="1">
      <alignment vertical="top" wrapText="1"/>
      <protection hidden="1"/>
    </xf>
    <xf numFmtId="9" fontId="3" fillId="0" borderId="0" xfId="1496" applyFont="1" applyFill="1" applyAlignment="1" applyProtection="1">
      <alignment horizontal="center" vertical="center"/>
      <protection hidden="1"/>
    </xf>
    <xf numFmtId="9" fontId="4" fillId="0" borderId="0" xfId="1496" applyFont="1" applyFill="1" applyAlignment="1" applyProtection="1">
      <alignment vertical="center"/>
      <protection hidden="1"/>
    </xf>
    <xf numFmtId="178" fontId="5" fillId="0" borderId="126" xfId="1495" applyNumberFormat="1" applyFont="1" applyFill="1" applyBorder="1" applyAlignment="1">
      <alignment horizontal="center" vertical="center"/>
    </xf>
    <xf numFmtId="9" fontId="70" fillId="0" borderId="152" xfId="0" applyNumberFormat="1" applyFont="1" applyBorder="1"/>
    <xf numFmtId="173" fontId="5" fillId="0" borderId="126" xfId="1251" applyNumberFormat="1" applyFont="1" applyFill="1" applyBorder="1" applyAlignment="1">
      <alignment horizontal="center" vertical="center"/>
    </xf>
    <xf numFmtId="9" fontId="70" fillId="0" borderId="152" xfId="1495" applyFont="1" applyBorder="1"/>
    <xf numFmtId="179" fontId="5" fillId="0" borderId="126" xfId="1251" applyNumberFormat="1" applyFont="1" applyFill="1" applyBorder="1" applyAlignment="1">
      <alignment horizontal="center" vertical="center"/>
    </xf>
    <xf numFmtId="0" fontId="12" fillId="0" borderId="127" xfId="1371" applyFont="1" applyBorder="1" applyAlignment="1" applyProtection="1">
      <alignment vertical="center" wrapText="1"/>
      <protection locked="0"/>
    </xf>
    <xf numFmtId="0" fontId="70" fillId="50" borderId="162" xfId="1371" applyFont="1" applyFill="1" applyBorder="1" applyAlignment="1" applyProtection="1">
      <alignment horizontal="left" vertical="center" wrapText="1"/>
      <protection locked="0"/>
    </xf>
    <xf numFmtId="0" fontId="83" fillId="65" borderId="163" xfId="0" applyFont="1" applyFill="1" applyBorder="1" applyAlignment="1">
      <alignment horizontal="center" vertical="center" wrapText="1"/>
    </xf>
    <xf numFmtId="0" fontId="83" fillId="65" borderId="164" xfId="0" applyFont="1" applyFill="1" applyBorder="1" applyAlignment="1">
      <alignment horizontal="center" vertical="center" wrapText="1"/>
    </xf>
    <xf numFmtId="0" fontId="59" fillId="50" borderId="159" xfId="1371" applyFont="1" applyFill="1" applyBorder="1" applyAlignment="1" applyProtection="1">
      <alignment horizontal="left" vertical="center" wrapText="1"/>
      <protection locked="0"/>
    </xf>
    <xf numFmtId="0" fontId="59" fillId="0" borderId="152" xfId="1371" applyFont="1" applyBorder="1" applyAlignment="1" applyProtection="1">
      <alignment horizontal="justify" vertical="center" wrapText="1"/>
      <protection locked="0" hidden="1"/>
    </xf>
    <xf numFmtId="0" fontId="59" fillId="0" borderId="152" xfId="1371" applyFont="1" applyBorder="1" applyAlignment="1" applyProtection="1">
      <alignment vertical="center" wrapText="1"/>
      <protection locked="0" hidden="1"/>
    </xf>
    <xf numFmtId="0" fontId="54" fillId="0" borderId="0" xfId="0" applyFont="1" applyAlignment="1" applyProtection="1">
      <alignment horizontal="center" vertical="center" wrapText="1"/>
      <protection hidden="1"/>
    </xf>
    <xf numFmtId="173" fontId="5" fillId="50" borderId="126" xfId="1251" applyNumberFormat="1" applyFont="1" applyFill="1" applyBorder="1" applyAlignment="1">
      <alignment horizontal="center" vertical="center"/>
    </xf>
    <xf numFmtId="179" fontId="5" fillId="50" borderId="126" xfId="1251" applyNumberFormat="1" applyFont="1" applyFill="1" applyBorder="1" applyAlignment="1">
      <alignment horizontal="center" vertical="center"/>
    </xf>
    <xf numFmtId="178" fontId="12" fillId="0" borderId="126" xfId="1495" applyNumberFormat="1" applyFont="1" applyFill="1" applyBorder="1" applyAlignment="1">
      <alignment horizontal="center" vertical="center"/>
    </xf>
    <xf numFmtId="9" fontId="59" fillId="0" borderId="152" xfId="0" applyNumberFormat="1" applyFont="1" applyBorder="1"/>
    <xf numFmtId="0" fontId="54" fillId="50" borderId="0" xfId="0" applyFont="1" applyFill="1" applyAlignment="1" applyProtection="1">
      <alignment horizontal="center" vertical="center" wrapText="1"/>
      <protection hidden="1"/>
    </xf>
    <xf numFmtId="0" fontId="54" fillId="50" borderId="0" xfId="0" applyFont="1" applyFill="1" applyAlignment="1" applyProtection="1">
      <alignment horizontal="center" vertical="center"/>
      <protection hidden="1"/>
    </xf>
    <xf numFmtId="0" fontId="54" fillId="0" borderId="159" xfId="1371" applyFont="1" applyBorder="1" applyAlignment="1" applyProtection="1">
      <alignment vertical="center" wrapText="1"/>
      <protection locked="0" hidden="1"/>
    </xf>
    <xf numFmtId="0" fontId="82" fillId="50" borderId="152" xfId="0" applyFont="1" applyFill="1" applyBorder="1" applyAlignment="1">
      <alignment horizontal="center" vertical="center" wrapText="1"/>
    </xf>
    <xf numFmtId="0" fontId="82" fillId="65" borderId="159" xfId="0" applyFont="1" applyFill="1" applyBorder="1" applyAlignment="1">
      <alignment horizontal="center" vertical="center" wrapText="1"/>
    </xf>
    <xf numFmtId="0" fontId="82" fillId="65" borderId="15" xfId="0" applyFont="1" applyFill="1" applyBorder="1" applyAlignment="1">
      <alignment horizontal="center" vertical="center" wrapText="1"/>
    </xf>
    <xf numFmtId="0" fontId="82" fillId="65" borderId="19" xfId="0" applyFont="1" applyFill="1" applyBorder="1" applyAlignment="1">
      <alignment horizontal="center" vertical="center" wrapText="1"/>
    </xf>
    <xf numFmtId="0" fontId="82" fillId="0" borderId="15" xfId="0" applyFont="1" applyBorder="1" applyAlignment="1">
      <alignment horizontal="center" vertical="center" wrapText="1"/>
    </xf>
    <xf numFmtId="0" fontId="82" fillId="0" borderId="19" xfId="0" applyFont="1" applyBorder="1" applyAlignment="1">
      <alignment horizontal="center" vertical="center" wrapText="1"/>
    </xf>
    <xf numFmtId="0" fontId="82" fillId="65" borderId="23" xfId="0" applyFont="1" applyFill="1" applyBorder="1" applyAlignment="1">
      <alignment horizontal="center" vertical="center" wrapText="1"/>
    </xf>
    <xf numFmtId="0" fontId="82" fillId="65" borderId="16" xfId="0" applyFont="1" applyFill="1" applyBorder="1" applyAlignment="1">
      <alignment horizontal="center" vertical="center" wrapText="1"/>
    </xf>
    <xf numFmtId="0" fontId="82" fillId="0" borderId="159" xfId="0" applyFont="1" applyBorder="1" applyAlignment="1">
      <alignment horizontal="center" vertical="center" wrapText="1"/>
    </xf>
    <xf numFmtId="181" fontId="59" fillId="0" borderId="0" xfId="1495" applyNumberFormat="1" applyFont="1" applyFill="1" applyBorder="1" applyAlignment="1" applyProtection="1">
      <alignment horizontal="center" vertical="center" wrapText="1"/>
      <protection hidden="1"/>
    </xf>
    <xf numFmtId="9" fontId="82" fillId="0" borderId="15" xfId="0" applyNumberFormat="1" applyFont="1" applyBorder="1" applyAlignment="1">
      <alignment horizontal="center" vertical="center" wrapText="1"/>
    </xf>
    <xf numFmtId="9" fontId="82" fillId="0" borderId="19" xfId="0" applyNumberFormat="1" applyFont="1" applyBorder="1" applyAlignment="1">
      <alignment horizontal="center" vertical="center" wrapText="1"/>
    </xf>
    <xf numFmtId="0" fontId="82" fillId="0" borderId="15" xfId="0" applyFont="1" applyBorder="1" applyAlignment="1">
      <alignment horizontal="center" vertical="center"/>
    </xf>
    <xf numFmtId="0" fontId="82" fillId="0" borderId="19" xfId="0" applyFont="1" applyBorder="1" applyAlignment="1">
      <alignment horizontal="center" vertical="center"/>
    </xf>
    <xf numFmtId="0" fontId="54" fillId="50" borderId="159" xfId="1371" applyFont="1" applyFill="1" applyBorder="1" applyAlignment="1" applyProtection="1">
      <alignment vertical="center" wrapText="1"/>
      <protection locked="0" hidden="1"/>
    </xf>
    <xf numFmtId="0" fontId="12" fillId="50" borderId="152" xfId="0" applyFont="1" applyFill="1" applyBorder="1" applyAlignment="1">
      <alignment horizontal="center" vertical="center" wrapText="1"/>
    </xf>
    <xf numFmtId="0" fontId="12" fillId="50" borderId="153" xfId="0" applyFont="1" applyFill="1" applyBorder="1" applyAlignment="1">
      <alignment horizontal="center" vertical="center"/>
    </xf>
    <xf numFmtId="0" fontId="82" fillId="50" borderId="19" xfId="0" applyFont="1" applyFill="1" applyBorder="1" applyAlignment="1">
      <alignment horizontal="center" vertical="center" wrapText="1"/>
    </xf>
    <xf numFmtId="0" fontId="82" fillId="0" borderId="152" xfId="0" applyFont="1" applyBorder="1" applyAlignment="1">
      <alignment horizontal="center" vertical="center"/>
    </xf>
    <xf numFmtId="0" fontId="82" fillId="0" borderId="159" xfId="0" applyFont="1" applyBorder="1" applyAlignment="1">
      <alignment horizontal="center" vertical="center"/>
    </xf>
    <xf numFmtId="0" fontId="82" fillId="0" borderId="172" xfId="0" applyFont="1" applyBorder="1" applyAlignment="1">
      <alignment horizontal="justify" vertical="center" wrapText="1"/>
    </xf>
    <xf numFmtId="0" fontId="59" fillId="50" borderId="173" xfId="1371" applyFont="1" applyFill="1" applyBorder="1" applyAlignment="1" applyProtection="1">
      <alignment horizontal="left" vertical="center" wrapText="1"/>
      <protection locked="0"/>
    </xf>
    <xf numFmtId="0" fontId="86" fillId="0" borderId="172" xfId="0" applyFont="1" applyBorder="1" applyAlignment="1">
      <alignment vertical="top" wrapText="1"/>
    </xf>
    <xf numFmtId="0" fontId="82" fillId="50" borderId="15" xfId="0" applyFont="1" applyFill="1" applyBorder="1" applyAlignment="1">
      <alignment horizontal="center" vertical="center" wrapText="1"/>
    </xf>
    <xf numFmtId="0" fontId="82" fillId="50" borderId="159" xfId="0" applyFont="1" applyFill="1" applyBorder="1" applyAlignment="1">
      <alignment horizontal="center" vertical="center" wrapText="1"/>
    </xf>
    <xf numFmtId="0" fontId="79" fillId="0" borderId="0" xfId="1371" applyFont="1" applyAlignment="1" applyProtection="1">
      <alignment horizontal="center" vertical="center"/>
      <protection hidden="1"/>
    </xf>
    <xf numFmtId="0" fontId="92" fillId="0" borderId="0" xfId="0" applyFont="1" applyAlignment="1" applyProtection="1">
      <alignment horizontal="center" vertical="center"/>
      <protection hidden="1"/>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1" fontId="5" fillId="50" borderId="155" xfId="0" applyNumberFormat="1" applyFont="1" applyFill="1" applyBorder="1" applyAlignment="1" applyProtection="1">
      <alignment horizontal="center" vertical="center" wrapText="1"/>
      <protection hidden="1"/>
    </xf>
    <xf numFmtId="171" fontId="5" fillId="50" borderId="172" xfId="0" applyNumberFormat="1" applyFont="1" applyFill="1" applyBorder="1" applyAlignment="1" applyProtection="1">
      <alignment horizontal="center" vertical="center" wrapText="1"/>
      <protection hidden="1"/>
    </xf>
    <xf numFmtId="171" fontId="5" fillId="50" borderId="17" xfId="0" applyNumberFormat="1" applyFont="1" applyFill="1" applyBorder="1" applyAlignment="1" applyProtection="1">
      <alignment horizontal="center" vertical="center" wrapText="1"/>
      <protection hidden="1"/>
    </xf>
    <xf numFmtId="171" fontId="5" fillId="50" borderId="18" xfId="0" applyNumberFormat="1" applyFont="1" applyFill="1" applyBorder="1" applyAlignment="1" applyProtection="1">
      <alignment horizontal="center" vertical="center" wrapText="1"/>
      <protection hidden="1"/>
    </xf>
    <xf numFmtId="0" fontId="5" fillId="0" borderId="152" xfId="0" applyFont="1" applyBorder="1" applyAlignment="1" applyProtection="1">
      <alignment horizontal="center" vertical="center" wrapText="1"/>
      <protection hidden="1"/>
    </xf>
    <xf numFmtId="0" fontId="5" fillId="50" borderId="152" xfId="0" applyFont="1" applyFill="1" applyBorder="1" applyAlignment="1" applyProtection="1">
      <alignment horizontal="center" vertical="center" wrapText="1"/>
      <protection hidden="1"/>
    </xf>
    <xf numFmtId="171" fontId="5" fillId="50" borderId="156" xfId="0" applyNumberFormat="1" applyFont="1" applyFill="1" applyBorder="1" applyAlignment="1" applyProtection="1">
      <alignment vertical="center" wrapText="1"/>
      <protection hidden="1"/>
    </xf>
    <xf numFmtId="171" fontId="5" fillId="50" borderId="15" xfId="0" applyNumberFormat="1" applyFont="1" applyFill="1" applyBorder="1" applyAlignment="1" applyProtection="1">
      <alignment vertical="center" wrapText="1"/>
      <protection hidden="1"/>
    </xf>
    <xf numFmtId="0" fontId="15" fillId="0" borderId="152" xfId="0" applyFont="1" applyBorder="1" applyAlignment="1" applyProtection="1">
      <alignment horizontal="center" vertical="center" wrapText="1"/>
      <protection hidden="1"/>
    </xf>
    <xf numFmtId="171" fontId="15" fillId="50" borderId="156" xfId="0" applyNumberFormat="1" applyFont="1" applyFill="1" applyBorder="1" applyAlignment="1" applyProtection="1">
      <alignment vertical="center" wrapText="1"/>
      <protection hidden="1"/>
    </xf>
    <xf numFmtId="171" fontId="15" fillId="50" borderId="15" xfId="0" applyNumberFormat="1" applyFont="1" applyFill="1" applyBorder="1" applyAlignment="1" applyProtection="1">
      <alignment vertical="center" wrapText="1"/>
      <protection hidden="1"/>
    </xf>
    <xf numFmtId="171" fontId="5" fillId="0" borderId="152" xfId="0" applyNumberFormat="1" applyFont="1" applyBorder="1" applyAlignment="1" applyProtection="1">
      <alignment horizontal="center"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72"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72"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1" fontId="5" fillId="51" borderId="156" xfId="0" applyNumberFormat="1" applyFont="1" applyFill="1" applyBorder="1" applyAlignment="1" applyProtection="1">
      <alignment vertical="center" wrapText="1"/>
      <protection hidden="1"/>
    </xf>
    <xf numFmtId="171" fontId="5" fillId="51" borderId="15" xfId="0" applyNumberFormat="1" applyFont="1" applyFill="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1" fontId="15" fillId="55" borderId="156" xfId="0" applyNumberFormat="1" applyFont="1" applyFill="1" applyBorder="1" applyAlignment="1" applyProtection="1">
      <alignment horizontal="center" vertical="center" wrapText="1"/>
      <protection hidden="1"/>
    </xf>
    <xf numFmtId="171" fontId="15" fillId="55" borderId="15" xfId="0" applyNumberFormat="1" applyFont="1" applyFill="1" applyBorder="1" applyAlignment="1" applyProtection="1">
      <alignment horizontal="center" vertical="center" wrapText="1"/>
      <protection hidden="1"/>
    </xf>
    <xf numFmtId="171" fontId="70" fillId="50" borderId="155" xfId="0" applyNumberFormat="1" applyFont="1" applyFill="1" applyBorder="1" applyAlignment="1" applyProtection="1">
      <alignment horizontal="center" vertical="center" wrapText="1"/>
      <protection hidden="1"/>
    </xf>
    <xf numFmtId="171" fontId="70" fillId="50" borderId="172" xfId="0" applyNumberFormat="1" applyFont="1" applyFill="1" applyBorder="1" applyAlignment="1" applyProtection="1">
      <alignment horizontal="center" vertical="center" wrapText="1"/>
      <protection hidden="1"/>
    </xf>
    <xf numFmtId="171" fontId="70" fillId="50" borderId="17" xfId="0" applyNumberFormat="1" applyFont="1" applyFill="1" applyBorder="1" applyAlignment="1" applyProtection="1">
      <alignment horizontal="center" vertical="center" wrapText="1"/>
      <protection hidden="1"/>
    </xf>
    <xf numFmtId="171" fontId="70" fillId="50" borderId="18" xfId="0" applyNumberFormat="1" applyFont="1" applyFill="1" applyBorder="1" applyAlignment="1" applyProtection="1">
      <alignment horizontal="center" vertical="center" wrapText="1"/>
      <protection hidden="1"/>
    </xf>
    <xf numFmtId="171" fontId="71" fillId="55" borderId="156" xfId="0" applyNumberFormat="1" applyFont="1" applyFill="1" applyBorder="1" applyAlignment="1" applyProtection="1">
      <alignment horizontal="center" vertical="center" wrapText="1"/>
      <protection hidden="1"/>
    </xf>
    <xf numFmtId="171" fontId="71" fillId="55" borderId="15" xfId="0" applyNumberFormat="1" applyFont="1" applyFill="1" applyBorder="1" applyAlignment="1" applyProtection="1">
      <alignment horizontal="center" vertical="center" wrapText="1"/>
      <protection hidden="1"/>
    </xf>
    <xf numFmtId="172" fontId="15" fillId="0" borderId="156" xfId="1250" applyNumberFormat="1" applyFont="1" applyFill="1" applyBorder="1" applyAlignment="1" applyProtection="1">
      <alignment vertical="center" wrapText="1"/>
      <protection hidden="1"/>
    </xf>
    <xf numFmtId="172" fontId="15" fillId="0" borderId="15" xfId="1250" applyNumberFormat="1" applyFont="1" applyFill="1" applyBorder="1" applyAlignment="1" applyProtection="1">
      <alignment vertical="center" wrapText="1"/>
      <protection hidden="1"/>
    </xf>
    <xf numFmtId="166" fontId="5" fillId="0" borderId="156" xfId="1250" applyFont="1" applyFill="1" applyBorder="1" applyAlignment="1" applyProtection="1">
      <alignment horizontal="center" vertical="center" wrapText="1"/>
      <protection hidden="1"/>
    </xf>
    <xf numFmtId="166" fontId="5" fillId="0" borderId="15" xfId="1250"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59" xfId="0" applyFont="1" applyFill="1" applyBorder="1" applyAlignment="1" applyProtection="1">
      <alignment horizontal="center" vertical="center" wrapText="1"/>
      <protection locked="0"/>
    </xf>
    <xf numFmtId="166" fontId="15" fillId="0" borderId="156" xfId="1250" applyFont="1" applyFill="1" applyBorder="1" applyAlignment="1" applyProtection="1">
      <alignment vertical="center" wrapText="1"/>
      <protection hidden="1"/>
    </xf>
    <xf numFmtId="166" fontId="15" fillId="0" borderId="15" xfId="1250" applyFont="1" applyFill="1" applyBorder="1" applyAlignment="1" applyProtection="1">
      <alignment vertical="center" wrapText="1"/>
      <protection hidden="1"/>
    </xf>
    <xf numFmtId="166" fontId="15" fillId="50" borderId="156" xfId="1250" applyFont="1" applyFill="1" applyBorder="1" applyAlignment="1" applyProtection="1">
      <alignment vertical="center" wrapText="1"/>
      <protection hidden="1"/>
    </xf>
    <xf numFmtId="166" fontId="15" fillId="50" borderId="15" xfId="1250" applyFont="1" applyFill="1" applyBorder="1" applyAlignment="1" applyProtection="1">
      <alignment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3" fontId="15" fillId="55" borderId="156" xfId="1251" applyNumberFormat="1" applyFont="1" applyFill="1" applyBorder="1" applyAlignment="1" applyProtection="1">
      <alignment horizontal="center" vertical="center" wrapText="1"/>
      <protection hidden="1"/>
    </xf>
    <xf numFmtId="173" fontId="15" fillId="55" borderId="15" xfId="1251" applyNumberFormat="1" applyFont="1" applyFill="1" applyBorder="1" applyAlignment="1" applyProtection="1">
      <alignment horizontal="center" vertical="center" wrapText="1"/>
      <protection hidden="1"/>
    </xf>
    <xf numFmtId="0" fontId="71" fillId="0" borderId="152" xfId="0" applyFont="1" applyBorder="1" applyAlignment="1" applyProtection="1">
      <alignment horizontal="center" vertical="center" wrapText="1"/>
      <protection locked="0"/>
    </xf>
    <xf numFmtId="172" fontId="15" fillId="50" borderId="156" xfId="1250" applyNumberFormat="1" applyFont="1" applyFill="1" applyBorder="1" applyAlignment="1" applyProtection="1">
      <alignment vertical="center" wrapText="1"/>
      <protection hidden="1"/>
    </xf>
    <xf numFmtId="172" fontId="15" fillId="50" borderId="15" xfId="1250" applyNumberFormat="1" applyFont="1" applyFill="1" applyBorder="1" applyAlignment="1" applyProtection="1">
      <alignment vertical="center" wrapText="1"/>
      <protection hidden="1"/>
    </xf>
    <xf numFmtId="172" fontId="15" fillId="51" borderId="156" xfId="1250" applyNumberFormat="1" applyFont="1" applyFill="1" applyBorder="1" applyAlignment="1" applyProtection="1">
      <alignment vertical="center" wrapText="1"/>
      <protection hidden="1"/>
    </xf>
    <xf numFmtId="172" fontId="15" fillId="51"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73"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172" fontId="15" fillId="0" borderId="152" xfId="1250" applyNumberFormat="1" applyFont="1" applyFill="1" applyBorder="1" applyAlignment="1" applyProtection="1">
      <alignment vertical="center" wrapText="1"/>
      <protection hidden="1"/>
    </xf>
    <xf numFmtId="0" fontId="3" fillId="62" borderId="155" xfId="0" applyFont="1" applyFill="1" applyBorder="1" applyAlignment="1" applyProtection="1">
      <alignment horizontal="center" vertical="center" wrapText="1"/>
      <protection locked="0"/>
    </xf>
    <xf numFmtId="0" fontId="3" fillId="62" borderId="172" xfId="0" applyFont="1" applyFill="1" applyBorder="1" applyAlignment="1" applyProtection="1">
      <alignment horizontal="center" vertical="center" wrapText="1"/>
      <protection locked="0"/>
    </xf>
    <xf numFmtId="0" fontId="3" fillId="62" borderId="173" xfId="0" applyFont="1" applyFill="1" applyBorder="1" applyAlignment="1" applyProtection="1">
      <alignment horizontal="center" vertical="center" wrapText="1"/>
      <protection locked="0"/>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166" fontId="15" fillId="51" borderId="156" xfId="1250" applyFont="1" applyFill="1" applyBorder="1" applyAlignment="1" applyProtection="1">
      <alignment vertical="center" wrapText="1"/>
      <protection hidden="1"/>
    </xf>
    <xf numFmtId="166" fontId="15" fillId="51"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0" fontId="9" fillId="50" borderId="152"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73"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72" xfId="1371" applyFont="1" applyFill="1" applyBorder="1" applyAlignment="1" applyProtection="1">
      <alignment horizontal="center" vertical="center" wrapText="1"/>
      <protection locked="0"/>
    </xf>
    <xf numFmtId="0" fontId="9" fillId="24" borderId="161"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0" xfId="0" applyFont="1" applyFill="1" applyBorder="1" applyAlignment="1">
      <alignment horizontal="center" vertical="center" wrapText="1"/>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50" fillId="0" borderId="158" xfId="1371" applyFont="1" applyBorder="1" applyAlignment="1">
      <alignment horizontal="center" vertical="center"/>
    </xf>
    <xf numFmtId="0" fontId="50" fillId="0" borderId="172" xfId="1371" applyFont="1" applyBorder="1" applyAlignment="1">
      <alignment horizontal="center" vertical="center"/>
    </xf>
    <xf numFmtId="0" fontId="50" fillId="0" borderId="161"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59" xfId="1371" applyFont="1" applyFill="1" applyBorder="1" applyAlignment="1">
      <alignment horizontal="justify"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0" xfId="1371" applyFont="1" applyFill="1" applyBorder="1" applyAlignment="1">
      <alignment horizontal="center"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59" xfId="1371" applyNumberFormat="1" applyFont="1" applyFill="1" applyBorder="1" applyAlignment="1">
      <alignment horizontal="center" vertical="center" wrapText="1"/>
    </xf>
    <xf numFmtId="171" fontId="9" fillId="0" borderId="126" xfId="1496" applyNumberFormat="1" applyFont="1" applyFill="1" applyBorder="1" applyAlignment="1">
      <alignment horizontal="center" vertical="center" wrapText="1"/>
    </xf>
    <xf numFmtId="171" fontId="9" fillId="0" borderId="127" xfId="1496" applyNumberFormat="1" applyFont="1" applyFill="1" applyBorder="1" applyAlignment="1">
      <alignment horizontal="center" vertical="center" wrapText="1"/>
    </xf>
    <xf numFmtId="171" fontId="9" fillId="0" borderId="160" xfId="1496" applyNumberFormat="1" applyFont="1" applyFill="1" applyBorder="1" applyAlignment="1">
      <alignment horizontal="center" vertical="center" wrapText="1"/>
    </xf>
    <xf numFmtId="0" fontId="9" fillId="24" borderId="159"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0"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72" xfId="1371" applyFont="1" applyFill="1" applyBorder="1" applyAlignment="1">
      <alignment horizontal="center" vertical="center"/>
    </xf>
    <xf numFmtId="0" fontId="9" fillId="50" borderId="17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3"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50" borderId="160" xfId="1371" applyFont="1" applyFill="1" applyBorder="1" applyAlignment="1">
      <alignment horizontal="center" vertical="center"/>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72" xfId="1371" applyFont="1" applyBorder="1" applyAlignment="1">
      <alignment horizontal="center" vertical="center"/>
    </xf>
    <xf numFmtId="0" fontId="57" fillId="0" borderId="161"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59" xfId="1371" applyFont="1" applyFill="1" applyBorder="1" applyAlignment="1">
      <alignment horizontal="center" vertical="center" wrapText="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59" xfId="0" applyFont="1" applyFill="1" applyBorder="1" applyAlignment="1">
      <alignment horizontal="center" vertical="center"/>
    </xf>
    <xf numFmtId="0" fontId="49" fillId="53" borderId="126" xfId="0" applyFont="1" applyFill="1" applyBorder="1" applyAlignment="1">
      <alignment horizontal="center" vertical="center" wrapText="1"/>
    </xf>
    <xf numFmtId="0" fontId="49" fillId="53" borderId="159"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59"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protection hidden="1"/>
    </xf>
    <xf numFmtId="0" fontId="5" fillId="50" borderId="172" xfId="1371" applyFont="1" applyFill="1" applyBorder="1" applyAlignment="1" applyProtection="1">
      <alignment horizontal="center" vertical="center"/>
      <protection hidden="1"/>
    </xf>
    <xf numFmtId="0" fontId="5" fillId="50" borderId="173" xfId="1371"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0" xfId="1371" applyFont="1" applyBorder="1" applyAlignment="1" applyProtection="1">
      <alignment horizontal="center" vertical="center" wrapText="1"/>
      <protection hidden="1"/>
    </xf>
    <xf numFmtId="166" fontId="87" fillId="50" borderId="156" xfId="1250" applyFont="1" applyFill="1" applyBorder="1" applyAlignment="1" applyProtection="1">
      <alignment horizontal="center" vertical="center" wrapText="1"/>
      <protection hidden="1"/>
    </xf>
    <xf numFmtId="166" fontId="87" fillId="50" borderId="23" xfId="1250" applyFont="1" applyFill="1" applyBorder="1" applyAlignment="1" applyProtection="1">
      <alignment horizontal="center" vertical="center" wrapText="1"/>
      <protection hidden="1"/>
    </xf>
    <xf numFmtId="166" fontId="87" fillId="50" borderId="15" xfId="1250" applyFont="1" applyFill="1" applyBorder="1" applyAlignment="1" applyProtection="1">
      <alignment horizontal="center" vertical="center" wrapText="1"/>
      <protection hidden="1"/>
    </xf>
    <xf numFmtId="180" fontId="87" fillId="50" borderId="156" xfId="1250" applyNumberFormat="1" applyFont="1" applyFill="1" applyBorder="1" applyAlignment="1" applyProtection="1">
      <alignment horizontal="center" vertical="center" wrapText="1"/>
      <protection hidden="1"/>
    </xf>
    <xf numFmtId="180" fontId="87" fillId="50" borderId="23" xfId="1250" applyNumberFormat="1" applyFont="1" applyFill="1" applyBorder="1" applyAlignment="1" applyProtection="1">
      <alignment horizontal="center" vertical="center" wrapText="1"/>
      <protection hidden="1"/>
    </xf>
    <xf numFmtId="180" fontId="87" fillId="50" borderId="15" xfId="1250" applyNumberFormat="1" applyFont="1" applyFill="1" applyBorder="1" applyAlignment="1" applyProtection="1">
      <alignment horizontal="center" vertical="center" wrapText="1"/>
      <protection hidden="1"/>
    </xf>
    <xf numFmtId="2" fontId="87" fillId="50" borderId="154" xfId="1495" applyNumberFormat="1" applyFont="1" applyFill="1" applyBorder="1" applyAlignment="1" applyProtection="1">
      <alignment horizontal="center" vertical="center" wrapText="1"/>
      <protection locked="0" hidden="1"/>
    </xf>
    <xf numFmtId="2" fontId="87" fillId="50" borderId="47" xfId="1495" applyNumberFormat="1" applyFont="1" applyFill="1" applyBorder="1" applyAlignment="1" applyProtection="1">
      <alignment horizontal="center" vertical="center" wrapText="1"/>
      <protection locked="0" hidden="1"/>
    </xf>
    <xf numFmtId="2" fontId="87" fillId="50" borderId="48" xfId="1495" applyNumberFormat="1" applyFont="1" applyFill="1" applyBorder="1" applyAlignment="1" applyProtection="1">
      <alignment horizontal="center" vertical="center" wrapText="1"/>
      <protection locked="0" hidden="1"/>
    </xf>
    <xf numFmtId="0" fontId="70" fillId="0" borderId="126" xfId="1371" applyFont="1" applyBorder="1" applyAlignment="1" applyProtection="1">
      <alignment horizontal="justify" vertical="center" wrapText="1"/>
      <protection locked="0" hidden="1"/>
    </xf>
    <xf numFmtId="0" fontId="70" fillId="0" borderId="127" xfId="1371" applyFont="1" applyBorder="1" applyAlignment="1" applyProtection="1">
      <alignment horizontal="justify" vertical="center" wrapText="1"/>
      <protection locked="0" hidden="1"/>
    </xf>
    <xf numFmtId="0" fontId="70" fillId="0" borderId="160" xfId="1371" applyFont="1" applyBorder="1" applyAlignment="1" applyProtection="1">
      <alignment horizontal="justify" vertical="center" wrapText="1"/>
      <protection locked="0" hidden="1"/>
    </xf>
    <xf numFmtId="0" fontId="50" fillId="0" borderId="158" xfId="1371" applyFont="1" applyBorder="1" applyAlignment="1" applyProtection="1">
      <alignment horizontal="center" vertical="center"/>
      <protection hidden="1"/>
    </xf>
    <xf numFmtId="0" fontId="50" fillId="0" borderId="172" xfId="1371" applyFont="1" applyBorder="1" applyAlignment="1" applyProtection="1">
      <alignment horizontal="center" vertical="center"/>
      <protection hidden="1"/>
    </xf>
    <xf numFmtId="0" fontId="50" fillId="0" borderId="161"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0" fontId="81" fillId="65" borderId="126" xfId="0" applyFont="1" applyFill="1" applyBorder="1" applyAlignment="1">
      <alignment horizontal="justify" vertical="center" wrapText="1"/>
    </xf>
    <xf numFmtId="0" fontId="81" fillId="65" borderId="127" xfId="0" applyFont="1" applyFill="1" applyBorder="1" applyAlignment="1">
      <alignment horizontal="justify" vertical="center" wrapText="1"/>
    </xf>
    <xf numFmtId="0" fontId="81" fillId="65" borderId="126" xfId="0" applyFont="1" applyFill="1" applyBorder="1" applyAlignment="1">
      <alignment horizontal="center" vertical="center" wrapText="1"/>
    </xf>
    <xf numFmtId="0" fontId="81" fillId="65" borderId="127" xfId="0" applyFont="1" applyFill="1" applyBorder="1" applyAlignment="1">
      <alignment horizontal="center" vertical="center" wrapText="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1" fillId="65" borderId="155" xfId="0" applyFont="1" applyFill="1" applyBorder="1" applyAlignment="1">
      <alignment horizontal="center" vertical="center" wrapText="1"/>
    </xf>
    <xf numFmtId="0" fontId="81" fillId="65" borderId="172" xfId="0" applyFont="1" applyFill="1" applyBorder="1" applyAlignment="1">
      <alignment horizontal="center" vertical="center" wrapText="1"/>
    </xf>
    <xf numFmtId="0" fontId="81" fillId="65" borderId="171" xfId="0" applyFont="1" applyFill="1" applyBorder="1" applyAlignment="1">
      <alignment horizontal="center" vertical="center" wrapText="1"/>
    </xf>
    <xf numFmtId="0" fontId="81" fillId="65" borderId="113" xfId="0" applyFont="1" applyFill="1" applyBorder="1" applyAlignment="1">
      <alignment horizontal="center" vertical="center" wrapText="1"/>
    </xf>
    <xf numFmtId="0" fontId="81" fillId="65" borderId="0" xfId="0" applyFont="1" applyFill="1" applyAlignment="1">
      <alignment horizontal="center" vertical="center" wrapText="1"/>
    </xf>
    <xf numFmtId="0" fontId="81" fillId="65" borderId="165" xfId="0" applyFont="1" applyFill="1" applyBorder="1" applyAlignment="1">
      <alignment horizontal="center" vertical="center" wrapText="1"/>
    </xf>
    <xf numFmtId="0" fontId="81" fillId="65" borderId="167" xfId="0" applyFont="1" applyFill="1" applyBorder="1" applyAlignment="1">
      <alignment horizontal="center" vertical="center" wrapText="1"/>
    </xf>
    <xf numFmtId="0" fontId="81" fillId="65" borderId="168" xfId="0" applyFont="1" applyFill="1" applyBorder="1" applyAlignment="1">
      <alignment horizontal="center" vertical="center" wrapText="1"/>
    </xf>
    <xf numFmtId="0" fontId="81" fillId="65" borderId="169" xfId="0" applyFont="1" applyFill="1" applyBorder="1" applyAlignment="1">
      <alignment horizontal="center" vertical="center" wrapText="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0" xfId="1496" applyNumberFormat="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75" fillId="0" borderId="152" xfId="1371" applyFont="1" applyBorder="1" applyAlignment="1" applyProtection="1">
      <alignment horizontal="center" vertical="center"/>
      <protection hidden="1"/>
    </xf>
    <xf numFmtId="0" fontId="75"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59"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59" xfId="1371" applyNumberFormat="1" applyFont="1" applyFill="1" applyBorder="1" applyAlignment="1" applyProtection="1">
      <alignment horizontal="center" vertical="center" wrapText="1"/>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74"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4" fillId="0" borderId="152" xfId="0" applyFont="1" applyBorder="1" applyAlignment="1" applyProtection="1">
      <alignment horizontal="center" vertical="center" wrapText="1"/>
      <protection locked="0" hidden="1"/>
    </xf>
    <xf numFmtId="0" fontId="74" fillId="0" borderId="50" xfId="0" applyFont="1" applyBorder="1" applyAlignment="1" applyProtection="1">
      <alignment horizontal="center" vertical="center" wrapText="1"/>
      <protection locked="0" hidden="1"/>
    </xf>
    <xf numFmtId="0" fontId="12" fillId="65" borderId="126" xfId="0" applyFont="1" applyFill="1" applyBorder="1" applyAlignment="1">
      <alignment vertical="center" wrapText="1"/>
    </xf>
    <xf numFmtId="0" fontId="12" fillId="65" borderId="127" xfId="0" applyFont="1" applyFill="1" applyBorder="1" applyAlignment="1">
      <alignment vertical="center" wrapText="1"/>
    </xf>
    <xf numFmtId="0" fontId="12" fillId="65" borderId="170" xfId="0" applyFont="1" applyFill="1" applyBorder="1" applyAlignment="1">
      <alignment vertical="center" wrapText="1"/>
    </xf>
    <xf numFmtId="0" fontId="51" fillId="0" borderId="126" xfId="1371" applyFont="1" applyBorder="1" applyAlignment="1" applyProtection="1">
      <alignment horizontal="justify" vertical="center" wrapText="1"/>
      <protection locked="0"/>
    </xf>
    <xf numFmtId="0" fontId="51" fillId="0" borderId="127" xfId="1371" applyFont="1" applyBorder="1" applyAlignment="1" applyProtection="1">
      <alignment horizontal="justify" vertical="center" wrapText="1"/>
      <protection locked="0"/>
    </xf>
    <xf numFmtId="0" fontId="51" fillId="0" borderId="159" xfId="1371" applyFont="1" applyBorder="1" applyAlignment="1" applyProtection="1">
      <alignment horizontal="justify" vertical="center" wrapText="1"/>
      <protection locked="0"/>
    </xf>
    <xf numFmtId="0" fontId="9" fillId="0" borderId="126" xfId="1371" applyFont="1" applyBorder="1" applyAlignment="1" applyProtection="1">
      <alignment horizontal="justify" vertical="center" wrapText="1"/>
      <protection locked="0"/>
    </xf>
    <xf numFmtId="0" fontId="9" fillId="0" borderId="127" xfId="1371" applyFont="1" applyBorder="1" applyAlignment="1" applyProtection="1">
      <alignment horizontal="justify" vertical="center" wrapText="1"/>
      <protection locked="0"/>
    </xf>
    <xf numFmtId="0" fontId="9" fillId="0" borderId="160" xfId="1371" applyFont="1" applyBorder="1" applyAlignment="1" applyProtection="1">
      <alignment horizontal="justify" vertical="center" wrapText="1"/>
      <protection locked="0"/>
    </xf>
    <xf numFmtId="0" fontId="12" fillId="50" borderId="152" xfId="1371" applyFont="1" applyFill="1" applyBorder="1" applyAlignment="1" applyProtection="1">
      <alignment horizontal="center" vertical="center" wrapText="1"/>
      <protection locked="0"/>
    </xf>
    <xf numFmtId="0" fontId="12" fillId="50" borderId="153" xfId="1371" applyFont="1" applyFill="1" applyBorder="1" applyAlignment="1" applyProtection="1">
      <alignment horizontal="center" vertical="center" wrapText="1"/>
      <protection locked="0"/>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wrapText="1"/>
      <protection hidden="1"/>
    </xf>
    <xf numFmtId="0" fontId="5" fillId="50" borderId="172" xfId="1371" applyFont="1" applyFill="1" applyBorder="1" applyAlignment="1" applyProtection="1">
      <alignment horizontal="center" vertical="center" wrapText="1"/>
      <protection hidden="1"/>
    </xf>
    <xf numFmtId="0" fontId="5" fillId="50" borderId="173" xfId="1371" applyFont="1" applyFill="1" applyBorder="1" applyAlignment="1" applyProtection="1">
      <alignment horizontal="center" vertical="center" wrapText="1"/>
      <protection hidden="1"/>
    </xf>
    <xf numFmtId="180" fontId="5" fillId="50" borderId="156" xfId="1250" applyNumberFormat="1" applyFont="1" applyFill="1" applyBorder="1" applyAlignment="1" applyProtection="1">
      <alignment horizontal="center" vertical="center" wrapText="1"/>
      <protection locked="0" hidden="1"/>
    </xf>
    <xf numFmtId="180" fontId="5" fillId="50" borderId="23" xfId="1250" applyNumberFormat="1" applyFont="1" applyFill="1" applyBorder="1" applyAlignment="1" applyProtection="1">
      <alignment horizontal="center" vertical="center" wrapText="1"/>
      <protection locked="0" hidden="1"/>
    </xf>
    <xf numFmtId="180" fontId="5" fillId="50" borderId="15" xfId="1250" applyNumberFormat="1" applyFont="1" applyFill="1" applyBorder="1" applyAlignment="1" applyProtection="1">
      <alignment horizontal="center" vertical="center" wrapText="1"/>
      <protection locked="0"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59" xfId="1371" applyFont="1" applyFill="1" applyBorder="1" applyAlignment="1" applyProtection="1">
      <alignment horizontal="justify" vertical="center" wrapText="1"/>
      <protection locked="0"/>
    </xf>
    <xf numFmtId="14" fontId="5" fillId="50" borderId="155" xfId="1371" applyNumberFormat="1" applyFont="1" applyFill="1" applyBorder="1" applyAlignment="1" applyProtection="1">
      <alignment horizontal="center" vertical="center" wrapText="1"/>
      <protection hidden="1"/>
    </xf>
    <xf numFmtId="14" fontId="5" fillId="50" borderId="172" xfId="1371" applyNumberFormat="1" applyFont="1" applyFill="1" applyBorder="1" applyAlignment="1" applyProtection="1">
      <alignment horizontal="center" vertical="center" wrapText="1"/>
      <protection hidden="1"/>
    </xf>
    <xf numFmtId="14" fontId="5" fillId="50" borderId="173" xfId="1371" applyNumberFormat="1" applyFont="1" applyFill="1" applyBorder="1" applyAlignment="1" applyProtection="1">
      <alignment horizontal="center" vertical="center" wrapText="1"/>
      <protection hidden="1"/>
    </xf>
    <xf numFmtId="176" fontId="5" fillId="24" borderId="126" xfId="1250" applyNumberFormat="1" applyFont="1" applyFill="1" applyBorder="1" applyAlignment="1" applyProtection="1">
      <alignment horizontal="center" vertical="center" wrapText="1"/>
      <protection hidden="1"/>
    </xf>
    <xf numFmtId="176" fontId="5" fillId="24" borderId="127" xfId="1250" applyNumberFormat="1" applyFont="1" applyFill="1" applyBorder="1" applyAlignment="1" applyProtection="1">
      <alignment horizontal="center" vertical="center" wrapText="1"/>
      <protection hidden="1"/>
    </xf>
    <xf numFmtId="176" fontId="5" fillId="24" borderId="160" xfId="1250"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wrapText="1"/>
      <protection hidden="1"/>
    </xf>
    <xf numFmtId="0" fontId="75" fillId="0" borderId="153" xfId="1371" applyFont="1" applyBorder="1" applyAlignment="1" applyProtection="1">
      <alignment horizontal="center" vertical="center" wrapText="1"/>
      <protection hidden="1"/>
    </xf>
    <xf numFmtId="0" fontId="5" fillId="0" borderId="159" xfId="1371" applyFont="1" applyBorder="1" applyAlignment="1" applyProtection="1">
      <alignment horizontal="center" vertical="center" wrapText="1"/>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59" xfId="1371" applyFont="1" applyBorder="1" applyAlignment="1" applyProtection="1">
      <alignment horizontal="justify" vertical="center" wrapText="1"/>
      <protection hidden="1"/>
    </xf>
    <xf numFmtId="49" fontId="5" fillId="0" borderId="152" xfId="1371" applyNumberFormat="1" applyFont="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wrapText="1"/>
      <protection hidden="1"/>
    </xf>
    <xf numFmtId="0" fontId="12" fillId="50" borderId="126" xfId="1371" applyFont="1" applyFill="1" applyBorder="1" applyAlignment="1" applyProtection="1">
      <alignment horizontal="center" vertical="center" wrapText="1"/>
      <protection locked="0"/>
    </xf>
    <xf numFmtId="0" fontId="12" fillId="50" borderId="127" xfId="1371" applyFont="1" applyFill="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80" fillId="0" borderId="172" xfId="0" applyFont="1" applyBorder="1" applyAlignment="1">
      <alignment wrapText="1"/>
    </xf>
    <xf numFmtId="0" fontId="80" fillId="0" borderId="171" xfId="0" applyFont="1" applyBorder="1" applyAlignment="1">
      <alignment wrapText="1"/>
    </xf>
    <xf numFmtId="0" fontId="80" fillId="0" borderId="0" xfId="0" applyFont="1" applyAlignment="1">
      <alignment wrapText="1"/>
    </xf>
    <xf numFmtId="0" fontId="80" fillId="0" borderId="165" xfId="0" applyFont="1" applyBorder="1" applyAlignment="1">
      <alignment wrapText="1"/>
    </xf>
    <xf numFmtId="0" fontId="80" fillId="0" borderId="168" xfId="0" applyFont="1" applyBorder="1" applyAlignment="1">
      <alignment wrapText="1"/>
    </xf>
    <xf numFmtId="0" fontId="80" fillId="0" borderId="169" xfId="0" applyFont="1" applyBorder="1" applyAlignment="1">
      <alignment wrapText="1"/>
    </xf>
    <xf numFmtId="0" fontId="9" fillId="50" borderId="152" xfId="1371" applyFont="1" applyFill="1" applyBorder="1" applyAlignment="1" applyProtection="1">
      <alignment horizontal="center" vertical="center" wrapText="1"/>
      <protection locked="0" hidden="1"/>
    </xf>
    <xf numFmtId="0" fontId="9" fillId="50" borderId="153" xfId="1371" applyFont="1" applyFill="1" applyBorder="1" applyAlignment="1" applyProtection="1">
      <alignment horizontal="center" vertical="center" wrapText="1"/>
      <protection locked="0" hidden="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0" xfId="1371" applyFont="1" applyBorder="1" applyAlignment="1" applyProtection="1">
      <alignment horizontal="center" vertical="center" wrapText="1"/>
      <protection locked="0" hidden="1"/>
    </xf>
    <xf numFmtId="0" fontId="12" fillId="0" borderId="126" xfId="1371" applyFont="1" applyBorder="1" applyAlignment="1" applyProtection="1">
      <alignment horizontal="center" vertical="center" wrapText="1"/>
      <protection locked="0" hidden="1"/>
    </xf>
    <xf numFmtId="0" fontId="12" fillId="0" borderId="127" xfId="1371" applyFont="1" applyBorder="1" applyAlignment="1" applyProtection="1">
      <alignment horizontal="center" vertical="center" wrapText="1"/>
      <protection locked="0" hidden="1"/>
    </xf>
    <xf numFmtId="0" fontId="12" fillId="0" borderId="160" xfId="1371" applyFont="1" applyBorder="1" applyAlignment="1" applyProtection="1">
      <alignment horizontal="center" vertical="center" wrapText="1"/>
      <protection locked="0" hidden="1"/>
    </xf>
    <xf numFmtId="0" fontId="9" fillId="0" borderId="126" xfId="1371" applyFont="1" applyBorder="1" applyAlignment="1" applyProtection="1">
      <alignment horizontal="left" vertical="center" wrapText="1"/>
      <protection locked="0" hidden="1"/>
    </xf>
    <xf numFmtId="0" fontId="9" fillId="0" borderId="127" xfId="1371" applyFont="1" applyBorder="1" applyAlignment="1" applyProtection="1">
      <alignment horizontal="left" vertical="center" wrapText="1"/>
      <protection locked="0" hidden="1"/>
    </xf>
    <xf numFmtId="0" fontId="9" fillId="0" borderId="160" xfId="1371" applyFont="1" applyBorder="1" applyAlignment="1" applyProtection="1">
      <alignment horizontal="left" vertical="center" wrapText="1"/>
      <protection locked="0" hidden="1"/>
    </xf>
    <xf numFmtId="0" fontId="9" fillId="50" borderId="155" xfId="1371" applyFont="1" applyFill="1" applyBorder="1" applyAlignment="1" applyProtection="1">
      <alignment horizontal="center" vertical="center"/>
      <protection hidden="1"/>
    </xf>
    <xf numFmtId="0" fontId="9" fillId="50" borderId="172" xfId="1371" applyFont="1" applyFill="1" applyBorder="1" applyAlignment="1" applyProtection="1">
      <alignment horizontal="center" vertical="center"/>
      <protection hidden="1"/>
    </xf>
    <xf numFmtId="0" fontId="9" fillId="50" borderId="173" xfId="1371" applyFont="1" applyFill="1" applyBorder="1" applyAlignment="1" applyProtection="1">
      <alignment horizontal="center" vertical="center"/>
      <protection hidden="1"/>
    </xf>
    <xf numFmtId="0" fontId="9" fillId="0" borderId="126" xfId="137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60" xfId="1371" applyFont="1" applyBorder="1" applyAlignment="1" applyProtection="1">
      <alignment horizontal="center" vertical="center" wrapText="1"/>
      <protection hidden="1"/>
    </xf>
    <xf numFmtId="171" fontId="4" fillId="50" borderId="156" xfId="1495" applyNumberFormat="1" applyFont="1" applyFill="1" applyBorder="1" applyAlignment="1" applyProtection="1">
      <alignment horizontal="center" vertical="center" wrapText="1"/>
      <protection locked="0" hidden="1"/>
    </xf>
    <xf numFmtId="171" fontId="4" fillId="50" borderId="23" xfId="1495" applyNumberFormat="1" applyFont="1" applyFill="1" applyBorder="1" applyAlignment="1" applyProtection="1">
      <alignment horizontal="center" vertical="center" wrapText="1"/>
      <protection locked="0" hidden="1"/>
    </xf>
    <xf numFmtId="171" fontId="4" fillId="50" borderId="15" xfId="1495" applyNumberFormat="1" applyFont="1" applyFill="1" applyBorder="1" applyAlignment="1" applyProtection="1">
      <alignment horizontal="center" vertical="center" wrapText="1"/>
      <protection locked="0" hidden="1"/>
    </xf>
    <xf numFmtId="182" fontId="4" fillId="50" borderId="156" xfId="1495" applyNumberFormat="1" applyFont="1" applyFill="1" applyBorder="1" applyAlignment="1" applyProtection="1">
      <alignment horizontal="center" vertical="center" wrapText="1"/>
      <protection locked="0" hidden="1"/>
    </xf>
    <xf numFmtId="182" fontId="4" fillId="50" borderId="23" xfId="1495" applyNumberFormat="1" applyFont="1" applyFill="1" applyBorder="1" applyAlignment="1" applyProtection="1">
      <alignment horizontal="center" vertical="center" wrapText="1"/>
      <protection locked="0" hidden="1"/>
    </xf>
    <xf numFmtId="182" fontId="4" fillId="50" borderId="15" xfId="1495" applyNumberFormat="1" applyFont="1" applyFill="1" applyBorder="1" applyAlignment="1" applyProtection="1">
      <alignment horizontal="center" vertical="center" wrapText="1"/>
      <protection locked="0" hidden="1"/>
    </xf>
    <xf numFmtId="166" fontId="4" fillId="50" borderId="154" xfId="1250" applyFont="1" applyFill="1" applyBorder="1" applyAlignment="1" applyProtection="1">
      <alignment horizontal="center" vertical="center" wrapText="1"/>
      <protection locked="0" hidden="1"/>
    </xf>
    <xf numFmtId="166" fontId="4" fillId="50" borderId="47" xfId="1250" applyFont="1" applyFill="1" applyBorder="1" applyAlignment="1" applyProtection="1">
      <alignment horizontal="center" vertical="center" wrapText="1"/>
      <protection locked="0" hidden="1"/>
    </xf>
    <xf numFmtId="166" fontId="4" fillId="50" borderId="48" xfId="1250" applyFont="1" applyFill="1" applyBorder="1" applyAlignment="1" applyProtection="1">
      <alignment horizontal="center" vertical="center" wrapText="1"/>
      <protection locked="0" hidden="1"/>
    </xf>
    <xf numFmtId="14" fontId="9" fillId="0" borderId="126" xfId="1371" applyNumberFormat="1" applyFont="1" applyBorder="1" applyAlignment="1" applyProtection="1">
      <alignment horizontal="center" vertical="center" wrapText="1"/>
      <protection hidden="1"/>
    </xf>
    <xf numFmtId="0" fontId="9" fillId="0" borderId="159" xfId="1371" applyFont="1" applyBorder="1" applyAlignment="1" applyProtection="1">
      <alignment horizontal="center" vertical="center" wrapText="1"/>
      <protection hidden="1"/>
    </xf>
    <xf numFmtId="9" fontId="9" fillId="0" borderId="126" xfId="1495" applyFont="1" applyFill="1" applyBorder="1" applyAlignment="1" applyProtection="1">
      <alignment horizontal="center" vertical="center" wrapText="1"/>
      <protection hidden="1"/>
    </xf>
    <xf numFmtId="9" fontId="9" fillId="0" borderId="127" xfId="1495" applyFont="1" applyFill="1" applyBorder="1" applyAlignment="1" applyProtection="1">
      <alignment horizontal="center" vertical="center" wrapText="1"/>
      <protection hidden="1"/>
    </xf>
    <xf numFmtId="9" fontId="9" fillId="0" borderId="160" xfId="1495" applyFont="1" applyFill="1" applyBorder="1" applyAlignment="1" applyProtection="1">
      <alignment horizontal="center" vertical="center" wrapText="1"/>
      <protection hidden="1"/>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59"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59" xfId="1371" applyFont="1" applyBorder="1" applyAlignment="1" applyProtection="1">
      <alignment horizontal="justify"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59" xfId="1371" applyNumberFormat="1" applyFont="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49" fontId="9" fillId="0" borderId="152" xfId="1371" applyNumberFormat="1" applyFont="1" applyBorder="1" applyAlignment="1" applyProtection="1">
      <alignment horizontal="center" vertical="center"/>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0" fontId="86" fillId="65" borderId="155" xfId="0" applyFont="1" applyFill="1" applyBorder="1" applyAlignment="1">
      <alignment wrapText="1"/>
    </xf>
    <xf numFmtId="0" fontId="86" fillId="65" borderId="172" xfId="0" applyFont="1" applyFill="1" applyBorder="1" applyAlignment="1">
      <alignment wrapText="1"/>
    </xf>
    <xf numFmtId="0" fontId="86" fillId="65" borderId="171" xfId="0" applyFont="1" applyFill="1" applyBorder="1" applyAlignment="1">
      <alignment wrapText="1"/>
    </xf>
    <xf numFmtId="0" fontId="86" fillId="65" borderId="113" xfId="0" applyFont="1" applyFill="1" applyBorder="1" applyAlignment="1">
      <alignment wrapText="1"/>
    </xf>
    <xf numFmtId="0" fontId="86" fillId="65" borderId="0" xfId="0" applyFont="1" applyFill="1" applyAlignment="1">
      <alignment wrapText="1"/>
    </xf>
    <xf numFmtId="0" fontId="86" fillId="65" borderId="165" xfId="0" applyFont="1" applyFill="1" applyBorder="1" applyAlignment="1">
      <alignment wrapText="1"/>
    </xf>
    <xf numFmtId="0" fontId="86" fillId="65" borderId="167" xfId="0" applyFont="1" applyFill="1" applyBorder="1" applyAlignment="1">
      <alignment wrapText="1"/>
    </xf>
    <xf numFmtId="0" fontId="86" fillId="65" borderId="168" xfId="0" applyFont="1" applyFill="1" applyBorder="1" applyAlignment="1">
      <alignment wrapText="1"/>
    </xf>
    <xf numFmtId="0" fontId="86" fillId="65" borderId="169" xfId="0" applyFont="1" applyFill="1" applyBorder="1" applyAlignment="1">
      <alignment wrapText="1"/>
    </xf>
    <xf numFmtId="0" fontId="89" fillId="65" borderId="155" xfId="0" applyFont="1" applyFill="1" applyBorder="1" applyAlignment="1">
      <alignment horizontal="left" vertical="top" wrapText="1"/>
    </xf>
    <xf numFmtId="0" fontId="90" fillId="65" borderId="172" xfId="0" applyFont="1" applyFill="1" applyBorder="1" applyAlignment="1">
      <alignment horizontal="left" vertical="top" wrapText="1"/>
    </xf>
    <xf numFmtId="0" fontId="90" fillId="65" borderId="171" xfId="0" applyFont="1" applyFill="1" applyBorder="1" applyAlignment="1">
      <alignment horizontal="left" vertical="top" wrapText="1"/>
    </xf>
    <xf numFmtId="0" fontId="90" fillId="65" borderId="113" xfId="0" applyFont="1" applyFill="1" applyBorder="1" applyAlignment="1">
      <alignment horizontal="left" vertical="top" wrapText="1"/>
    </xf>
    <xf numFmtId="0" fontId="90" fillId="65" borderId="0" xfId="0" applyFont="1" applyFill="1" applyAlignment="1">
      <alignment horizontal="left" vertical="top" wrapText="1"/>
    </xf>
    <xf numFmtId="0" fontId="90" fillId="65" borderId="165" xfId="0" applyFont="1" applyFill="1" applyBorder="1" applyAlignment="1">
      <alignment horizontal="left" vertical="top" wrapText="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82" fillId="50" borderId="155" xfId="1371" applyFont="1" applyFill="1" applyBorder="1" applyAlignment="1" applyProtection="1">
      <alignment horizontal="left" vertical="top" wrapText="1"/>
      <protection locked="0" hidden="1"/>
    </xf>
    <xf numFmtId="0" fontId="59" fillId="50" borderId="172" xfId="1371" applyFont="1" applyFill="1" applyBorder="1" applyAlignment="1" applyProtection="1">
      <alignment horizontal="left" vertical="top" wrapText="1"/>
      <protection locked="0" hidden="1"/>
    </xf>
    <xf numFmtId="0" fontId="59" fillId="50" borderId="173" xfId="1371" applyFont="1" applyFill="1" applyBorder="1" applyAlignment="1" applyProtection="1">
      <alignment horizontal="left" vertical="top" wrapText="1"/>
      <protection locked="0" hidden="1"/>
    </xf>
    <xf numFmtId="0" fontId="59" fillId="50" borderId="113" xfId="1371" applyFont="1" applyFill="1" applyBorder="1" applyAlignment="1" applyProtection="1">
      <alignment horizontal="left" vertical="top" wrapText="1"/>
      <protection locked="0" hidden="1"/>
    </xf>
    <xf numFmtId="0" fontId="59" fillId="50" borderId="0" xfId="1371" applyFont="1" applyFill="1" applyAlignment="1" applyProtection="1">
      <alignment horizontal="left" vertical="top" wrapText="1"/>
      <protection locked="0" hidden="1"/>
    </xf>
    <xf numFmtId="0" fontId="59" fillId="50" borderId="16" xfId="1371" applyFont="1" applyFill="1" applyBorder="1" applyAlignment="1" applyProtection="1">
      <alignment horizontal="left" vertical="top" wrapText="1"/>
      <protection locked="0" hidden="1"/>
    </xf>
    <xf numFmtId="0" fontId="59" fillId="50" borderId="17" xfId="1371" applyFont="1" applyFill="1" applyBorder="1" applyAlignment="1" applyProtection="1">
      <alignment horizontal="left" vertical="top" wrapText="1"/>
      <protection locked="0" hidden="1"/>
    </xf>
    <xf numFmtId="0" fontId="59" fillId="50" borderId="18" xfId="1371" applyFont="1" applyFill="1" applyBorder="1" applyAlignment="1" applyProtection="1">
      <alignment horizontal="left" vertical="top" wrapText="1"/>
      <protection locked="0" hidden="1"/>
    </xf>
    <xf numFmtId="0" fontId="59" fillId="50" borderId="19" xfId="1371" applyFont="1" applyFill="1" applyBorder="1" applyAlignment="1" applyProtection="1">
      <alignment horizontal="left" vertical="top" wrapText="1"/>
      <protection locked="0" hidden="1"/>
    </xf>
    <xf numFmtId="0" fontId="5" fillId="0" borderId="155" xfId="1371" applyFont="1" applyBorder="1" applyAlignment="1" applyProtection="1">
      <alignment horizontal="center" vertical="center"/>
      <protection hidden="1"/>
    </xf>
    <xf numFmtId="0" fontId="5" fillId="0" borderId="172" xfId="1371" applyFont="1" applyBorder="1" applyAlignment="1" applyProtection="1">
      <alignment horizontal="center" vertical="center"/>
      <protection hidden="1"/>
    </xf>
    <xf numFmtId="0" fontId="5" fillId="0" borderId="173" xfId="1371" applyFont="1" applyBorder="1" applyAlignment="1" applyProtection="1">
      <alignment horizontal="center" vertical="center"/>
      <protection hidden="1"/>
    </xf>
    <xf numFmtId="0" fontId="59" fillId="0" borderId="126" xfId="1371" applyFont="1" applyBorder="1" applyAlignment="1" applyProtection="1">
      <alignment horizontal="justify" vertical="center" wrapText="1"/>
      <protection locked="0" hidden="1"/>
    </xf>
    <xf numFmtId="0" fontId="59" fillId="0" borderId="127" xfId="1371" applyFont="1" applyBorder="1" applyAlignment="1" applyProtection="1">
      <alignment horizontal="justify" vertical="center" wrapText="1"/>
      <protection locked="0" hidden="1"/>
    </xf>
    <xf numFmtId="0" fontId="59" fillId="0" borderId="160" xfId="1371" applyFont="1" applyBorder="1" applyAlignment="1" applyProtection="1">
      <alignment horizontal="justify" vertical="center" wrapText="1"/>
      <protection locked="0" hidden="1"/>
    </xf>
    <xf numFmtId="0" fontId="4" fillId="50" borderId="126" xfId="1371" applyFill="1" applyBorder="1" applyAlignment="1" applyProtection="1">
      <alignment horizontal="justify" vertical="center" wrapText="1"/>
      <protection locked="0" hidden="1"/>
    </xf>
    <xf numFmtId="0" fontId="4" fillId="50" borderId="127" xfId="1371" applyFill="1" applyBorder="1" applyAlignment="1" applyProtection="1">
      <alignment horizontal="justify" vertical="center" wrapText="1"/>
      <protection locked="0" hidden="1"/>
    </xf>
    <xf numFmtId="0" fontId="4" fillId="50" borderId="160" xfId="137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14" fontId="5" fillId="0" borderId="126" xfId="1371" applyNumberFormat="1" applyFont="1" applyBorder="1" applyAlignment="1" applyProtection="1">
      <alignment horizontal="center" vertical="center" wrapText="1"/>
      <protection hidden="1"/>
    </xf>
    <xf numFmtId="0" fontId="4" fillId="0" borderId="126" xfId="1371" applyBorder="1" applyAlignment="1" applyProtection="1">
      <alignment horizontal="justify" vertical="center" wrapText="1"/>
      <protection hidden="1"/>
    </xf>
    <xf numFmtId="0" fontId="4" fillId="0" borderId="127" xfId="1371" applyBorder="1" applyAlignment="1" applyProtection="1">
      <alignment horizontal="justify" vertical="center" wrapText="1"/>
      <protection hidden="1"/>
    </xf>
    <xf numFmtId="0" fontId="4" fillId="0" borderId="159" xfId="1371" applyBorder="1" applyAlignment="1" applyProtection="1">
      <alignment horizontal="justify" vertical="center" wrapText="1"/>
      <protection hidden="1"/>
    </xf>
    <xf numFmtId="0" fontId="4" fillId="0" borderId="126" xfId="1371" applyBorder="1" applyAlignment="1" applyProtection="1">
      <alignment horizontal="left" vertical="center" wrapText="1"/>
      <protection hidden="1"/>
    </xf>
    <xf numFmtId="0" fontId="4" fillId="0" borderId="127" xfId="1371" applyBorder="1" applyAlignment="1" applyProtection="1">
      <alignment horizontal="left" vertical="center" wrapText="1"/>
      <protection hidden="1"/>
    </xf>
    <xf numFmtId="0" fontId="4" fillId="0" borderId="160" xfId="1371" applyBorder="1" applyAlignment="1" applyProtection="1">
      <alignment horizontal="left"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59" xfId="1371" applyNumberFormat="1" applyFont="1" applyBorder="1" applyAlignment="1" applyProtection="1">
      <alignment horizontal="center" vertical="center" wrapText="1"/>
      <protection hidden="1"/>
    </xf>
    <xf numFmtId="0" fontId="70" fillId="0" borderId="152" xfId="1371" applyFont="1" applyBorder="1" applyAlignment="1" applyProtection="1">
      <alignment horizontal="left" vertical="center" wrapText="1"/>
      <protection hidden="1"/>
    </xf>
    <xf numFmtId="0" fontId="76" fillId="0" borderId="152" xfId="1371" applyFont="1" applyBorder="1" applyAlignment="1" applyProtection="1">
      <alignment horizontal="left" vertical="center" wrapText="1"/>
      <protection hidden="1"/>
    </xf>
    <xf numFmtId="0" fontId="76" fillId="0" borderId="153" xfId="1371" applyFont="1" applyBorder="1" applyAlignment="1" applyProtection="1">
      <alignment horizontal="left" vertical="center" wrapText="1"/>
      <protection hidden="1"/>
    </xf>
    <xf numFmtId="0" fontId="59" fillId="0" borderId="152" xfId="1371" applyFont="1" applyBorder="1" applyAlignment="1" applyProtection="1">
      <alignment horizontal="justify" vertical="center" wrapText="1"/>
      <protection locked="0" hidden="1"/>
    </xf>
    <xf numFmtId="0" fontId="59" fillId="0" borderId="153" xfId="1371" applyFont="1" applyBorder="1" applyAlignment="1" applyProtection="1">
      <alignment horizontal="justify" vertical="center" wrapText="1"/>
      <protection locked="0" hidden="1"/>
    </xf>
    <xf numFmtId="180" fontId="12" fillId="50" borderId="156" xfId="1250" applyNumberFormat="1" applyFont="1" applyFill="1" applyBorder="1" applyAlignment="1" applyProtection="1">
      <alignment horizontal="center" vertical="center" wrapText="1"/>
      <protection locked="0" hidden="1"/>
    </xf>
    <xf numFmtId="180" fontId="12" fillId="50" borderId="23" xfId="1250" applyNumberFormat="1" applyFont="1" applyFill="1" applyBorder="1" applyAlignment="1" applyProtection="1">
      <alignment horizontal="center" vertical="center" wrapText="1"/>
      <protection locked="0" hidden="1"/>
    </xf>
    <xf numFmtId="180" fontId="12" fillId="50" borderId="15" xfId="1250" applyNumberFormat="1" applyFont="1" applyFill="1" applyBorder="1" applyAlignment="1" applyProtection="1">
      <alignment horizontal="center" vertical="center" wrapText="1"/>
      <protection locked="0" hidden="1"/>
    </xf>
    <xf numFmtId="183" fontId="12" fillId="50" borderId="156" xfId="1250" applyNumberFormat="1" applyFont="1" applyFill="1" applyBorder="1" applyAlignment="1" applyProtection="1">
      <alignment horizontal="center" vertical="center" wrapText="1"/>
      <protection locked="0" hidden="1"/>
    </xf>
    <xf numFmtId="183" fontId="12" fillId="50" borderId="23" xfId="1250" applyNumberFormat="1" applyFont="1" applyFill="1" applyBorder="1" applyAlignment="1" applyProtection="1">
      <alignment horizontal="center" vertical="center" wrapText="1"/>
      <protection locked="0" hidden="1"/>
    </xf>
    <xf numFmtId="183" fontId="12" fillId="50" borderId="15" xfId="1250" applyNumberFormat="1" applyFont="1" applyFill="1" applyBorder="1" applyAlignment="1" applyProtection="1">
      <alignment horizontal="center" vertical="center" wrapText="1"/>
      <protection locked="0" hidden="1"/>
    </xf>
    <xf numFmtId="166" fontId="12" fillId="50" borderId="154" xfId="1250" applyFont="1" applyFill="1" applyBorder="1" applyAlignment="1" applyProtection="1">
      <alignment horizontal="center" vertical="center" wrapText="1"/>
      <protection locked="0" hidden="1"/>
    </xf>
    <xf numFmtId="166" fontId="12" fillId="50" borderId="47" xfId="1250" applyFont="1" applyFill="1" applyBorder="1" applyAlignment="1" applyProtection="1">
      <alignment horizontal="center" vertical="center" wrapText="1"/>
      <protection locked="0" hidden="1"/>
    </xf>
    <xf numFmtId="166" fontId="12" fillId="50" borderId="48" xfId="1250" applyFont="1" applyFill="1" applyBorder="1" applyAlignment="1" applyProtection="1">
      <alignment horizontal="center" vertical="center" wrapText="1"/>
      <protection locked="0" hidden="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0" xfId="1496" applyNumberFormat="1" applyFont="1" applyFill="1" applyBorder="1" applyAlignment="1" applyProtection="1">
      <alignment horizontal="center" vertical="center" wrapText="1"/>
      <protection hidden="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0" fontId="80" fillId="65" borderId="113" xfId="0" applyFont="1" applyFill="1" applyBorder="1" applyAlignment="1">
      <alignment horizontal="justify" vertical="center" wrapText="1"/>
    </xf>
    <xf numFmtId="0" fontId="80" fillId="65" borderId="0" xfId="0" applyFont="1" applyFill="1" applyAlignment="1">
      <alignment horizontal="justify" vertical="center" wrapText="1"/>
    </xf>
    <xf numFmtId="0" fontId="80" fillId="65" borderId="17" xfId="0" applyFont="1" applyFill="1" applyBorder="1" applyAlignment="1">
      <alignment horizontal="justify" vertical="center" wrapText="1"/>
    </xf>
    <xf numFmtId="0" fontId="80" fillId="65" borderId="18" xfId="0" applyFont="1" applyFill="1" applyBorder="1" applyAlignment="1">
      <alignment horizontal="justify" vertical="center" wrapText="1"/>
    </xf>
    <xf numFmtId="0" fontId="79" fillId="24" borderId="0" xfId="1371" applyFont="1" applyFill="1" applyAlignment="1" applyProtection="1">
      <alignment horizontal="center" vertical="center"/>
      <protection hidden="1"/>
    </xf>
    <xf numFmtId="0" fontId="80" fillId="65" borderId="155" xfId="0" applyFont="1" applyFill="1" applyBorder="1" applyAlignment="1">
      <alignment horizontal="justify" vertical="center" wrapText="1"/>
    </xf>
    <xf numFmtId="0" fontId="80" fillId="65" borderId="172" xfId="0" applyFont="1" applyFill="1" applyBorder="1" applyAlignment="1">
      <alignment horizontal="justify" vertical="center" wrapText="1"/>
    </xf>
    <xf numFmtId="0" fontId="12" fillId="0" borderId="78" xfId="1371" applyFont="1" applyBorder="1" applyAlignment="1" applyProtection="1">
      <alignment horizontal="center" vertical="center" wrapText="1"/>
      <protection locked="0" hidden="1"/>
    </xf>
    <xf numFmtId="0" fontId="12" fillId="0" borderId="79" xfId="1371" applyFont="1" applyBorder="1" applyAlignment="1" applyProtection="1">
      <alignment horizontal="center" vertical="center" wrapText="1"/>
      <protection locked="0" hidden="1"/>
    </xf>
    <xf numFmtId="0" fontId="12" fillId="0" borderId="80" xfId="1371" applyFont="1" applyBorder="1" applyAlignment="1" applyProtection="1">
      <alignment horizontal="center" vertical="center" wrapText="1"/>
      <protection locked="0" hidden="1"/>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59" fillId="0" borderId="126" xfId="1371" applyFont="1" applyBorder="1" applyAlignment="1" applyProtection="1">
      <alignment horizontal="left" vertical="center" wrapText="1"/>
      <protection locked="0" hidden="1"/>
    </xf>
    <xf numFmtId="0" fontId="59" fillId="0" borderId="127" xfId="1371" applyFont="1" applyBorder="1" applyAlignment="1" applyProtection="1">
      <alignment horizontal="left" vertical="center" wrapText="1"/>
      <protection locked="0" hidden="1"/>
    </xf>
    <xf numFmtId="0" fontId="59" fillId="0" borderId="160" xfId="1371" applyFont="1" applyBorder="1" applyAlignment="1" applyProtection="1">
      <alignment horizontal="left" vertical="center" wrapText="1"/>
      <protection locked="0" hidden="1"/>
    </xf>
    <xf numFmtId="0" fontId="8" fillId="61" borderId="32" xfId="1371" applyFont="1" applyFill="1" applyBorder="1" applyAlignment="1" applyProtection="1">
      <alignment horizontal="center" vertical="center" wrapText="1"/>
      <protection hidden="1"/>
    </xf>
    <xf numFmtId="0" fontId="88" fillId="0" borderId="155" xfId="0" applyFont="1" applyBorder="1" applyAlignment="1">
      <alignment horizontal="left" vertical="top" wrapText="1"/>
    </xf>
    <xf numFmtId="0" fontId="88" fillId="0" borderId="172" xfId="0" applyFont="1" applyBorder="1" applyAlignment="1">
      <alignment horizontal="left" vertical="top" wrapText="1"/>
    </xf>
    <xf numFmtId="0" fontId="88" fillId="0" borderId="171" xfId="0" applyFont="1" applyBorder="1" applyAlignment="1">
      <alignment horizontal="left" vertical="top" wrapText="1"/>
    </xf>
    <xf numFmtId="0" fontId="88" fillId="0" borderId="113" xfId="0" applyFont="1" applyBorder="1" applyAlignment="1">
      <alignment horizontal="left" vertical="top" wrapText="1"/>
    </xf>
    <xf numFmtId="0" fontId="88" fillId="0" borderId="0" xfId="0" applyFont="1" applyAlignment="1">
      <alignment horizontal="left" vertical="top" wrapText="1"/>
    </xf>
    <xf numFmtId="0" fontId="88" fillId="0" borderId="165" xfId="0" applyFont="1" applyBorder="1" applyAlignment="1">
      <alignment horizontal="left" vertical="top" wrapText="1"/>
    </xf>
    <xf numFmtId="0" fontId="86" fillId="65" borderId="155" xfId="0" applyFont="1" applyFill="1" applyBorder="1" applyAlignment="1">
      <alignment vertical="top" wrapText="1"/>
    </xf>
    <xf numFmtId="0" fontId="86" fillId="65" borderId="172" xfId="0" applyFont="1" applyFill="1" applyBorder="1" applyAlignment="1">
      <alignment vertical="top" wrapText="1"/>
    </xf>
    <xf numFmtId="0" fontId="86" fillId="65" borderId="171" xfId="0" applyFont="1" applyFill="1" applyBorder="1" applyAlignment="1">
      <alignment vertical="top" wrapText="1"/>
    </xf>
    <xf numFmtId="0" fontId="86" fillId="65" borderId="113" xfId="0" applyFont="1" applyFill="1" applyBorder="1" applyAlignment="1">
      <alignment vertical="top" wrapText="1"/>
    </xf>
    <xf numFmtId="0" fontId="86" fillId="65" borderId="0" xfId="0" applyFont="1" applyFill="1" applyAlignment="1">
      <alignment vertical="top" wrapText="1"/>
    </xf>
    <xf numFmtId="0" fontId="86" fillId="65" borderId="165" xfId="0" applyFont="1" applyFill="1" applyBorder="1" applyAlignment="1">
      <alignment vertical="top" wrapText="1"/>
    </xf>
    <xf numFmtId="0" fontId="86" fillId="50" borderId="166" xfId="0" applyFont="1" applyFill="1" applyBorder="1" applyAlignment="1">
      <alignment horizontal="left" vertical="center" wrapText="1"/>
    </xf>
    <xf numFmtId="0" fontId="86" fillId="50" borderId="155" xfId="0" applyFont="1" applyFill="1" applyBorder="1" applyAlignment="1">
      <alignment horizontal="left" vertical="center" wrapText="1"/>
    </xf>
    <xf numFmtId="0" fontId="86" fillId="50" borderId="172" xfId="0" applyFont="1" applyFill="1" applyBorder="1" applyAlignment="1">
      <alignment horizontal="left" vertical="center" wrapText="1"/>
    </xf>
    <xf numFmtId="0" fontId="86" fillId="50" borderId="173" xfId="0" applyFont="1" applyFill="1" applyBorder="1" applyAlignment="1">
      <alignment horizontal="left" vertical="center" wrapText="1"/>
    </xf>
    <xf numFmtId="0" fontId="86" fillId="50" borderId="113" xfId="0" applyFont="1" applyFill="1" applyBorder="1" applyAlignment="1">
      <alignment horizontal="left" vertical="center" wrapText="1"/>
    </xf>
    <xf numFmtId="0" fontId="86" fillId="50" borderId="0" xfId="0" applyFont="1" applyFill="1" applyAlignment="1">
      <alignment horizontal="left" vertical="center" wrapText="1"/>
    </xf>
    <xf numFmtId="0" fontId="86" fillId="50" borderId="16" xfId="0" applyFont="1" applyFill="1" applyBorder="1" applyAlignment="1">
      <alignment horizontal="left" vertical="center" wrapText="1"/>
    </xf>
    <xf numFmtId="0" fontId="86" fillId="50" borderId="17" xfId="0" applyFont="1" applyFill="1" applyBorder="1" applyAlignment="1">
      <alignment horizontal="left" vertical="center" wrapText="1"/>
    </xf>
    <xf numFmtId="0" fontId="86" fillId="50" borderId="18" xfId="0" applyFont="1" applyFill="1" applyBorder="1" applyAlignment="1">
      <alignment horizontal="left" vertical="center" wrapText="1"/>
    </xf>
    <xf numFmtId="0" fontId="86" fillId="50" borderId="19" xfId="0" applyFont="1" applyFill="1" applyBorder="1" applyAlignment="1">
      <alignment horizontal="left" vertical="center" wrapText="1"/>
    </xf>
    <xf numFmtId="0" fontId="86" fillId="0" borderId="113"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13"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50" fillId="0" borderId="152" xfId="1371" applyFont="1" applyBorder="1" applyAlignment="1" applyProtection="1">
      <alignment horizontal="center" vertical="center" wrapText="1"/>
      <protection hidden="1"/>
    </xf>
    <xf numFmtId="0" fontId="50" fillId="0" borderId="152" xfId="1371" applyFont="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locked="0" hidden="1"/>
    </xf>
    <xf numFmtId="0" fontId="5" fillId="0" borderId="127" xfId="1371" applyFont="1" applyBorder="1" applyAlignment="1" applyProtection="1">
      <alignment horizontal="center" vertical="center" wrapText="1"/>
      <protection locked="0" hidden="1"/>
    </xf>
    <xf numFmtId="0" fontId="5" fillId="0" borderId="160" xfId="1371" applyFont="1" applyBorder="1" applyAlignment="1" applyProtection="1">
      <alignment horizontal="center" vertical="center" wrapText="1"/>
      <protection locked="0" hidden="1"/>
    </xf>
    <xf numFmtId="0" fontId="5" fillId="0" borderId="78" xfId="1371" applyFont="1" applyBorder="1" applyAlignment="1" applyProtection="1">
      <alignment horizontal="center" vertical="center" wrapText="1"/>
      <protection locked="0" hidden="1"/>
    </xf>
    <xf numFmtId="0" fontId="5" fillId="0" borderId="79" xfId="1371" applyFont="1" applyBorder="1" applyAlignment="1" applyProtection="1">
      <alignment horizontal="center" vertical="center" wrapText="1"/>
      <protection locked="0" hidden="1"/>
    </xf>
    <xf numFmtId="0" fontId="5" fillId="0" borderId="80" xfId="1371" applyFont="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hidden="1"/>
    </xf>
    <xf numFmtId="0" fontId="54" fillId="50" borderId="127" xfId="1371" applyFont="1" applyFill="1" applyBorder="1" applyAlignment="1" applyProtection="1">
      <alignment horizontal="justify" vertical="center" wrapText="1"/>
      <protection locked="0" hidden="1"/>
    </xf>
    <xf numFmtId="0" fontId="54" fillId="50" borderId="160" xfId="1371" applyFont="1" applyFill="1" applyBorder="1" applyAlignment="1" applyProtection="1">
      <alignment horizontal="justify" vertical="center" wrapText="1"/>
      <protection locked="0" hidden="1"/>
    </xf>
    <xf numFmtId="0" fontId="82" fillId="65" borderId="126" xfId="0" applyFont="1" applyFill="1" applyBorder="1" applyAlignment="1">
      <alignment horizontal="left" vertical="center" wrapText="1"/>
    </xf>
    <xf numFmtId="0" fontId="82" fillId="65" borderId="127" xfId="0" applyFont="1" applyFill="1" applyBorder="1" applyAlignment="1">
      <alignment horizontal="left" vertical="center" wrapText="1"/>
    </xf>
    <xf numFmtId="0" fontId="82" fillId="65" borderId="166" xfId="0" applyFont="1" applyFill="1" applyBorder="1" applyAlignment="1">
      <alignment horizontal="left" vertical="center" wrapText="1"/>
    </xf>
    <xf numFmtId="0" fontId="82" fillId="0" borderId="166" xfId="0" applyFont="1" applyBorder="1" applyAlignment="1">
      <alignment vertical="center" wrapText="1"/>
    </xf>
    <xf numFmtId="0" fontId="8" fillId="50" borderId="126" xfId="1496" applyNumberFormat="1" applyFont="1" applyFill="1" applyBorder="1" applyAlignment="1">
      <alignment horizontal="center" vertical="center" wrapText="1"/>
    </xf>
    <xf numFmtId="0" fontId="8" fillId="50" borderId="160" xfId="1496" applyNumberFormat="1" applyFont="1" applyFill="1" applyBorder="1" applyAlignment="1">
      <alignment horizontal="center" vertical="center" wrapText="1"/>
    </xf>
    <xf numFmtId="0" fontId="9" fillId="50" borderId="159" xfId="1371" applyFont="1" applyFill="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0" xfId="1371" applyFont="1" applyFill="1" applyBorder="1" applyAlignment="1">
      <alignment horizontal="left"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0" xfId="1371" applyFont="1" applyBorder="1" applyAlignment="1">
      <alignment horizontal="center"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0" xfId="1371" applyFont="1" applyFill="1" applyBorder="1" applyAlignment="1">
      <alignment horizontal="center" vertical="center"/>
    </xf>
    <xf numFmtId="0" fontId="9" fillId="0" borderId="159" xfId="1371" applyFont="1" applyBorder="1" applyAlignment="1">
      <alignment horizontal="center" vertical="center" wrapText="1"/>
    </xf>
    <xf numFmtId="0" fontId="9" fillId="50" borderId="159"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59" xfId="1371" applyFont="1" applyBorder="1" applyAlignment="1">
      <alignment horizontal="justify"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0" xfId="1495" applyNumberFormat="1" applyFont="1" applyFill="1" applyBorder="1" applyAlignment="1">
      <alignment horizontal="center" vertical="center" wrapText="1"/>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59"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0" xfId="0" applyFont="1" applyFill="1" applyBorder="1" applyAlignment="1">
      <alignment horizontal="justify" vertical="center" wrapText="1"/>
    </xf>
    <xf numFmtId="0" fontId="9" fillId="50" borderId="126" xfId="1371" applyFont="1" applyFill="1" applyBorder="1" applyAlignment="1" applyProtection="1">
      <alignment horizontal="center" vertical="center" wrapText="1"/>
      <protection locked="0"/>
    </xf>
    <xf numFmtId="0" fontId="9" fillId="50" borderId="159" xfId="1371" applyFont="1" applyFill="1" applyBorder="1" applyAlignment="1" applyProtection="1">
      <alignment horizontal="center" vertical="center" wrapText="1"/>
      <protection locked="0"/>
    </xf>
    <xf numFmtId="0" fontId="49" fillId="56" borderId="126" xfId="0" applyFont="1" applyFill="1" applyBorder="1" applyAlignment="1">
      <alignment horizontal="center" vertical="center" wrapText="1"/>
    </xf>
    <xf numFmtId="0" fontId="49" fillId="56" borderId="159"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59"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cellXfs>
  <cellStyles count="32125">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0 2" xfId="1824" xr:uid="{00000000-0005-0000-0000-0000EE020000}"/>
    <cellStyle name="Cálculo 10 2 10" xfId="8325" xr:uid="{00000000-0005-0000-0000-0000EF020000}"/>
    <cellStyle name="Cálculo 10 2 10 2" xfId="23433" xr:uid="{00000000-0005-0000-0000-0000F0020000}"/>
    <cellStyle name="Cálculo 10 2 11" xfId="15930" xr:uid="{00000000-0005-0000-0000-0000F1020000}"/>
    <cellStyle name="Cálculo 10 2 11 2" xfId="31038" xr:uid="{00000000-0005-0000-0000-0000F2020000}"/>
    <cellStyle name="Cálculo 10 2 12" xfId="13717" xr:uid="{00000000-0005-0000-0000-0000F3020000}"/>
    <cellStyle name="Cálculo 10 2 12 2" xfId="28825" xr:uid="{00000000-0005-0000-0000-0000F4020000}"/>
    <cellStyle name="Cálculo 10 2 13" xfId="17049" xr:uid="{00000000-0005-0000-0000-0000F5020000}"/>
    <cellStyle name="Cálculo 10 2 2" xfId="2384" xr:uid="{00000000-0005-0000-0000-0000F6020000}"/>
    <cellStyle name="Cálculo 10 2 2 2" xfId="5021" xr:uid="{00000000-0005-0000-0000-0000F7020000}"/>
    <cellStyle name="Cálculo 10 2 2 2 2" xfId="11385" xr:uid="{00000000-0005-0000-0000-0000F8020000}"/>
    <cellStyle name="Cálculo 10 2 2 2 2 2" xfId="26493" xr:uid="{00000000-0005-0000-0000-0000F9020000}"/>
    <cellStyle name="Cálculo 10 2 2 2 3" xfId="13808" xr:uid="{00000000-0005-0000-0000-0000FA020000}"/>
    <cellStyle name="Cálculo 10 2 2 2 3 2" xfId="28916" xr:uid="{00000000-0005-0000-0000-0000FB020000}"/>
    <cellStyle name="Cálculo 10 2 2 2 4" xfId="20129" xr:uid="{00000000-0005-0000-0000-0000FC020000}"/>
    <cellStyle name="Cálculo 10 2 2 3" xfId="8851" xr:uid="{00000000-0005-0000-0000-0000FD020000}"/>
    <cellStyle name="Cálculo 10 2 2 3 2" xfId="23959" xr:uid="{00000000-0005-0000-0000-0000FE020000}"/>
    <cellStyle name="Cálculo 10 2 3" xfId="2236" xr:uid="{00000000-0005-0000-0000-0000FF020000}"/>
    <cellStyle name="Cálculo 10 2 3 2" xfId="4873" xr:uid="{00000000-0005-0000-0000-000000030000}"/>
    <cellStyle name="Cálculo 10 2 3 2 2" xfId="16257" xr:uid="{00000000-0005-0000-0000-000001030000}"/>
    <cellStyle name="Cálculo 10 2 3 2 2 2" xfId="31365" xr:uid="{00000000-0005-0000-0000-000002030000}"/>
    <cellStyle name="Cálculo 10 2 3 2 3" xfId="19981" xr:uid="{00000000-0005-0000-0000-000003030000}"/>
    <cellStyle name="Cálculo 10 2 3 3" xfId="15750" xr:uid="{00000000-0005-0000-0000-000004030000}"/>
    <cellStyle name="Cálculo 10 2 3 3 2" xfId="30858" xr:uid="{00000000-0005-0000-0000-000005030000}"/>
    <cellStyle name="Cálculo 10 2 3 4" xfId="17461" xr:uid="{00000000-0005-0000-0000-000006030000}"/>
    <cellStyle name="Cálculo 10 2 4" xfId="2347" xr:uid="{00000000-0005-0000-0000-000007030000}"/>
    <cellStyle name="Cálculo 10 2 4 2" xfId="4984" xr:uid="{00000000-0005-0000-0000-000008030000}"/>
    <cellStyle name="Cálculo 10 2 4 2 2" xfId="11348" xr:uid="{00000000-0005-0000-0000-000009030000}"/>
    <cellStyle name="Cálculo 10 2 4 2 2 2" xfId="26456" xr:uid="{00000000-0005-0000-0000-00000A030000}"/>
    <cellStyle name="Cálculo 10 2 4 2 3" xfId="7211" xr:uid="{00000000-0005-0000-0000-00000B030000}"/>
    <cellStyle name="Cálculo 10 2 4 2 3 2" xfId="22319" xr:uid="{00000000-0005-0000-0000-00000C030000}"/>
    <cellStyle name="Cálculo 10 2 4 2 4" xfId="20092" xr:uid="{00000000-0005-0000-0000-00000D030000}"/>
    <cellStyle name="Cálculo 10 2 4 3" xfId="8814" xr:uid="{00000000-0005-0000-0000-00000E030000}"/>
    <cellStyle name="Cálculo 10 2 4 3 2" xfId="23922" xr:uid="{00000000-0005-0000-0000-00000F030000}"/>
    <cellStyle name="Cálculo 10 2 4 4" xfId="8057" xr:uid="{00000000-0005-0000-0000-000010030000}"/>
    <cellStyle name="Cálculo 10 2 4 4 2" xfId="23165" xr:uid="{00000000-0005-0000-0000-000011030000}"/>
    <cellStyle name="Cálculo 10 2 4 5" xfId="17572" xr:uid="{00000000-0005-0000-0000-000012030000}"/>
    <cellStyle name="Cálculo 10 2 5" xfId="3244" xr:uid="{00000000-0005-0000-0000-000013030000}"/>
    <cellStyle name="Cálculo 10 2 5 2" xfId="5881" xr:uid="{00000000-0005-0000-0000-000014030000}"/>
    <cellStyle name="Cálculo 10 2 5 2 2" xfId="12192" xr:uid="{00000000-0005-0000-0000-000015030000}"/>
    <cellStyle name="Cálculo 10 2 5 2 2 2" xfId="27300" xr:uid="{00000000-0005-0000-0000-000016030000}"/>
    <cellStyle name="Cálculo 10 2 5 2 3" xfId="8132" xr:uid="{00000000-0005-0000-0000-000017030000}"/>
    <cellStyle name="Cálculo 10 2 5 2 3 2" xfId="23240" xr:uid="{00000000-0005-0000-0000-000018030000}"/>
    <cellStyle name="Cálculo 10 2 5 2 4" xfId="20989" xr:uid="{00000000-0005-0000-0000-000019030000}"/>
    <cellStyle name="Cálculo 10 2 5 3" xfId="9626" xr:uid="{00000000-0005-0000-0000-00001A030000}"/>
    <cellStyle name="Cálculo 10 2 5 3 2" xfId="24734" xr:uid="{00000000-0005-0000-0000-00001B030000}"/>
    <cellStyle name="Cálculo 10 2 5 4" xfId="7881" xr:uid="{00000000-0005-0000-0000-00001C030000}"/>
    <cellStyle name="Cálculo 10 2 5 4 2" xfId="22989" xr:uid="{00000000-0005-0000-0000-00001D030000}"/>
    <cellStyle name="Cálculo 10 2 5 5" xfId="18352" xr:uid="{00000000-0005-0000-0000-00001E030000}"/>
    <cellStyle name="Cálculo 10 2 6" xfId="3550" xr:uid="{00000000-0005-0000-0000-00001F030000}"/>
    <cellStyle name="Cálculo 10 2 6 2" xfId="6187" xr:uid="{00000000-0005-0000-0000-000020030000}"/>
    <cellStyle name="Cálculo 10 2 6 2 2" xfId="12498" xr:uid="{00000000-0005-0000-0000-000021030000}"/>
    <cellStyle name="Cálculo 10 2 6 2 2 2" xfId="27606" xr:uid="{00000000-0005-0000-0000-000022030000}"/>
    <cellStyle name="Cálculo 10 2 6 2 3" xfId="15555" xr:uid="{00000000-0005-0000-0000-000023030000}"/>
    <cellStyle name="Cálculo 10 2 6 2 3 2" xfId="30663" xr:uid="{00000000-0005-0000-0000-000024030000}"/>
    <cellStyle name="Cálculo 10 2 6 2 4" xfId="21295" xr:uid="{00000000-0005-0000-0000-000025030000}"/>
    <cellStyle name="Cálculo 10 2 6 3" xfId="9932" xr:uid="{00000000-0005-0000-0000-000026030000}"/>
    <cellStyle name="Cálculo 10 2 6 3 2" xfId="25040" xr:uid="{00000000-0005-0000-0000-000027030000}"/>
    <cellStyle name="Cálculo 10 2 6 4" xfId="7064" xr:uid="{00000000-0005-0000-0000-000028030000}"/>
    <cellStyle name="Cálculo 10 2 6 4 2" xfId="22172" xr:uid="{00000000-0005-0000-0000-000029030000}"/>
    <cellStyle name="Cálculo 10 2 6 5" xfId="18658" xr:uid="{00000000-0005-0000-0000-00002A030000}"/>
    <cellStyle name="Cálculo 10 2 7" xfId="3896" xr:uid="{00000000-0005-0000-0000-00002B030000}"/>
    <cellStyle name="Cálculo 10 2 7 2" xfId="6533" xr:uid="{00000000-0005-0000-0000-00002C030000}"/>
    <cellStyle name="Cálculo 10 2 7 2 2" xfId="12844" xr:uid="{00000000-0005-0000-0000-00002D030000}"/>
    <cellStyle name="Cálculo 10 2 7 2 2 2" xfId="27952" xr:uid="{00000000-0005-0000-0000-00002E030000}"/>
    <cellStyle name="Cálculo 10 2 7 2 3" xfId="11687" xr:uid="{00000000-0005-0000-0000-00002F030000}"/>
    <cellStyle name="Cálculo 10 2 7 2 3 2" xfId="26795" xr:uid="{00000000-0005-0000-0000-000030030000}"/>
    <cellStyle name="Cálculo 10 2 7 2 4" xfId="21641" xr:uid="{00000000-0005-0000-0000-000031030000}"/>
    <cellStyle name="Cálculo 10 2 7 3" xfId="10278" xr:uid="{00000000-0005-0000-0000-000032030000}"/>
    <cellStyle name="Cálculo 10 2 7 3 2" xfId="25386" xr:uid="{00000000-0005-0000-0000-000033030000}"/>
    <cellStyle name="Cálculo 10 2 7 4" xfId="15451" xr:uid="{00000000-0005-0000-0000-000034030000}"/>
    <cellStyle name="Cálculo 10 2 7 4 2" xfId="30559" xr:uid="{00000000-0005-0000-0000-000035030000}"/>
    <cellStyle name="Cálculo 10 2 7 5" xfId="19004" xr:uid="{00000000-0005-0000-0000-000036030000}"/>
    <cellStyle name="Cálculo 10 2 8" xfId="4260" xr:uid="{00000000-0005-0000-0000-000037030000}"/>
    <cellStyle name="Cálculo 10 2 8 2" xfId="6897" xr:uid="{00000000-0005-0000-0000-000038030000}"/>
    <cellStyle name="Cálculo 10 2 8 2 2" xfId="13208" xr:uid="{00000000-0005-0000-0000-000039030000}"/>
    <cellStyle name="Cálculo 10 2 8 2 2 2" xfId="28316" xr:uid="{00000000-0005-0000-0000-00003A030000}"/>
    <cellStyle name="Cálculo 10 2 8 2 3" xfId="16872" xr:uid="{00000000-0005-0000-0000-00003B030000}"/>
    <cellStyle name="Cálculo 10 2 8 2 3 2" xfId="31980" xr:uid="{00000000-0005-0000-0000-00003C030000}"/>
    <cellStyle name="Cálculo 10 2 8 2 4" xfId="22005" xr:uid="{00000000-0005-0000-0000-00003D030000}"/>
    <cellStyle name="Cálculo 10 2 8 3" xfId="10642" xr:uid="{00000000-0005-0000-0000-00003E030000}"/>
    <cellStyle name="Cálculo 10 2 8 3 2" xfId="25750" xr:uid="{00000000-0005-0000-0000-00003F030000}"/>
    <cellStyle name="Cálculo 10 2 8 4" xfId="15195" xr:uid="{00000000-0005-0000-0000-000040030000}"/>
    <cellStyle name="Cálculo 10 2 8 4 2" xfId="30303" xr:uid="{00000000-0005-0000-0000-000041030000}"/>
    <cellStyle name="Cálculo 10 2 8 5" xfId="19368" xr:uid="{00000000-0005-0000-0000-000042030000}"/>
    <cellStyle name="Cálculo 10 2 9" xfId="4461" xr:uid="{00000000-0005-0000-0000-000043030000}"/>
    <cellStyle name="Cálculo 10 2 9 2" xfId="10843" xr:uid="{00000000-0005-0000-0000-000044030000}"/>
    <cellStyle name="Cálculo 10 2 9 2 2" xfId="25951" xr:uid="{00000000-0005-0000-0000-000045030000}"/>
    <cellStyle name="Cálculo 10 2 9 3" xfId="14242" xr:uid="{00000000-0005-0000-0000-000046030000}"/>
    <cellStyle name="Cálculo 10 2 9 3 2" xfId="29350" xr:uid="{00000000-0005-0000-0000-000047030000}"/>
    <cellStyle name="Cálculo 10 2 9 4" xfId="19569" xr:uid="{00000000-0005-0000-0000-000048030000}"/>
    <cellStyle name="Cálculo 10 3" xfId="1807" xr:uid="{00000000-0005-0000-0000-000049030000}"/>
    <cellStyle name="Cálculo 10 3 10" xfId="15644" xr:uid="{00000000-0005-0000-0000-00004A030000}"/>
    <cellStyle name="Cálculo 10 3 10 2" xfId="30752" xr:uid="{00000000-0005-0000-0000-00004B030000}"/>
    <cellStyle name="Cálculo 10 3 11" xfId="7697" xr:uid="{00000000-0005-0000-0000-00004C030000}"/>
    <cellStyle name="Cálculo 10 3 11 2" xfId="22805" xr:uid="{00000000-0005-0000-0000-00004D030000}"/>
    <cellStyle name="Cálculo 10 3 12" xfId="17032" xr:uid="{00000000-0005-0000-0000-00004E030000}"/>
    <cellStyle name="Cálculo 10 3 2" xfId="2367" xr:uid="{00000000-0005-0000-0000-00004F030000}"/>
    <cellStyle name="Cálculo 10 3 2 2" xfId="5004" xr:uid="{00000000-0005-0000-0000-000050030000}"/>
    <cellStyle name="Cálculo 10 3 2 2 2" xfId="11368" xr:uid="{00000000-0005-0000-0000-000051030000}"/>
    <cellStyle name="Cálculo 10 3 2 2 2 2" xfId="26476" xr:uid="{00000000-0005-0000-0000-000052030000}"/>
    <cellStyle name="Cálculo 10 3 2 2 3" xfId="11819" xr:uid="{00000000-0005-0000-0000-000053030000}"/>
    <cellStyle name="Cálculo 10 3 2 2 3 2" xfId="26927" xr:uid="{00000000-0005-0000-0000-000054030000}"/>
    <cellStyle name="Cálculo 10 3 2 2 4" xfId="20112" xr:uid="{00000000-0005-0000-0000-000055030000}"/>
    <cellStyle name="Cálculo 10 3 2 3" xfId="8834" xr:uid="{00000000-0005-0000-0000-000056030000}"/>
    <cellStyle name="Cálculo 10 3 2 3 2" xfId="23942" xr:uid="{00000000-0005-0000-0000-000057030000}"/>
    <cellStyle name="Cálculo 10 3 2 4" xfId="7857" xr:uid="{00000000-0005-0000-0000-000058030000}"/>
    <cellStyle name="Cálculo 10 3 2 4 2" xfId="22965" xr:uid="{00000000-0005-0000-0000-000059030000}"/>
    <cellStyle name="Cálculo 10 3 2 5" xfId="7916" xr:uid="{00000000-0005-0000-0000-00005A030000}"/>
    <cellStyle name="Cálculo 10 3 2 5 2" xfId="23024" xr:uid="{00000000-0005-0000-0000-00005B030000}"/>
    <cellStyle name="Cálculo 10 3 2 6" xfId="17575" xr:uid="{00000000-0005-0000-0000-00005C030000}"/>
    <cellStyle name="Cálculo 10 3 3" xfId="2253" xr:uid="{00000000-0005-0000-0000-00005D030000}"/>
    <cellStyle name="Cálculo 10 3 3 2" xfId="4890" xr:uid="{00000000-0005-0000-0000-00005E030000}"/>
    <cellStyle name="Cálculo 10 3 3 2 2" xfId="15708" xr:uid="{00000000-0005-0000-0000-00005F030000}"/>
    <cellStyle name="Cálculo 10 3 3 2 2 2" xfId="30816" xr:uid="{00000000-0005-0000-0000-000060030000}"/>
    <cellStyle name="Cálculo 10 3 3 2 3" xfId="19998" xr:uid="{00000000-0005-0000-0000-000061030000}"/>
    <cellStyle name="Cálculo 10 3 3 3" xfId="13774" xr:uid="{00000000-0005-0000-0000-000062030000}"/>
    <cellStyle name="Cálculo 10 3 3 3 2" xfId="28882" xr:uid="{00000000-0005-0000-0000-000063030000}"/>
    <cellStyle name="Cálculo 10 3 3 4" xfId="17478" xr:uid="{00000000-0005-0000-0000-000064030000}"/>
    <cellStyle name="Cálculo 10 3 4" xfId="2645" xr:uid="{00000000-0005-0000-0000-000065030000}"/>
    <cellStyle name="Cálculo 10 3 4 2" xfId="5282" xr:uid="{00000000-0005-0000-0000-000066030000}"/>
    <cellStyle name="Cálculo 10 3 4 2 2" xfId="11646" xr:uid="{00000000-0005-0000-0000-000067030000}"/>
    <cellStyle name="Cálculo 10 3 4 2 2 2" xfId="26754" xr:uid="{00000000-0005-0000-0000-000068030000}"/>
    <cellStyle name="Cálculo 10 3 4 2 3" xfId="7135" xr:uid="{00000000-0005-0000-0000-000069030000}"/>
    <cellStyle name="Cálculo 10 3 4 2 3 2" xfId="22243" xr:uid="{00000000-0005-0000-0000-00006A030000}"/>
    <cellStyle name="Cálculo 10 3 4 2 4" xfId="20390" xr:uid="{00000000-0005-0000-0000-00006B030000}"/>
    <cellStyle name="Cálculo 10 3 4 3" xfId="9112" xr:uid="{00000000-0005-0000-0000-00006C030000}"/>
    <cellStyle name="Cálculo 10 3 4 3 2" xfId="24220" xr:uid="{00000000-0005-0000-0000-00006D030000}"/>
    <cellStyle name="Cálculo 10 3 4 4" xfId="7602" xr:uid="{00000000-0005-0000-0000-00006E030000}"/>
    <cellStyle name="Cálculo 10 3 4 4 2" xfId="22710" xr:uid="{00000000-0005-0000-0000-00006F030000}"/>
    <cellStyle name="Cálculo 10 3 4 5" xfId="17753" xr:uid="{00000000-0005-0000-0000-000070030000}"/>
    <cellStyle name="Cálculo 10 3 5" xfId="3227" xr:uid="{00000000-0005-0000-0000-000071030000}"/>
    <cellStyle name="Cálculo 10 3 5 2" xfId="5864" xr:uid="{00000000-0005-0000-0000-000072030000}"/>
    <cellStyle name="Cálculo 10 3 5 2 2" xfId="12175" xr:uid="{00000000-0005-0000-0000-000073030000}"/>
    <cellStyle name="Cálculo 10 3 5 2 2 2" xfId="27283" xr:uid="{00000000-0005-0000-0000-000074030000}"/>
    <cellStyle name="Cálculo 10 3 5 2 3" xfId="16516" xr:uid="{00000000-0005-0000-0000-000075030000}"/>
    <cellStyle name="Cálculo 10 3 5 2 3 2" xfId="31624" xr:uid="{00000000-0005-0000-0000-000076030000}"/>
    <cellStyle name="Cálculo 10 3 5 2 4" xfId="20972" xr:uid="{00000000-0005-0000-0000-000077030000}"/>
    <cellStyle name="Cálculo 10 3 5 3" xfId="9609" xr:uid="{00000000-0005-0000-0000-000078030000}"/>
    <cellStyle name="Cálculo 10 3 5 3 2" xfId="24717" xr:uid="{00000000-0005-0000-0000-000079030000}"/>
    <cellStyle name="Cálculo 10 3 5 4" xfId="14295" xr:uid="{00000000-0005-0000-0000-00007A030000}"/>
    <cellStyle name="Cálculo 10 3 5 4 2" xfId="29403" xr:uid="{00000000-0005-0000-0000-00007B030000}"/>
    <cellStyle name="Cálculo 10 3 5 5" xfId="18335" xr:uid="{00000000-0005-0000-0000-00007C030000}"/>
    <cellStyle name="Cálculo 10 3 6" xfId="2309" xr:uid="{00000000-0005-0000-0000-00007D030000}"/>
    <cellStyle name="Cálculo 10 3 6 2" xfId="4946" xr:uid="{00000000-0005-0000-0000-00007E030000}"/>
    <cellStyle name="Cálculo 10 3 6 2 2" xfId="11310" xr:uid="{00000000-0005-0000-0000-00007F030000}"/>
    <cellStyle name="Cálculo 10 3 6 2 2 2" xfId="26418" xr:uid="{00000000-0005-0000-0000-000080030000}"/>
    <cellStyle name="Cálculo 10 3 6 2 3" xfId="16511" xr:uid="{00000000-0005-0000-0000-000081030000}"/>
    <cellStyle name="Cálculo 10 3 6 2 3 2" xfId="31619" xr:uid="{00000000-0005-0000-0000-000082030000}"/>
    <cellStyle name="Cálculo 10 3 6 2 4" xfId="20054" xr:uid="{00000000-0005-0000-0000-000083030000}"/>
    <cellStyle name="Cálculo 10 3 6 3" xfId="8776" xr:uid="{00000000-0005-0000-0000-000084030000}"/>
    <cellStyle name="Cálculo 10 3 6 3 2" xfId="23884" xr:uid="{00000000-0005-0000-0000-000085030000}"/>
    <cellStyle name="Cálculo 10 3 6 4" xfId="8108" xr:uid="{00000000-0005-0000-0000-000086030000}"/>
    <cellStyle name="Cálculo 10 3 6 4 2" xfId="23216" xr:uid="{00000000-0005-0000-0000-000087030000}"/>
    <cellStyle name="Cálculo 10 3 6 5" xfId="17534" xr:uid="{00000000-0005-0000-0000-000088030000}"/>
    <cellStyle name="Cálculo 10 3 7" xfId="3879" xr:uid="{00000000-0005-0000-0000-000089030000}"/>
    <cellStyle name="Cálculo 10 3 7 2" xfId="6516" xr:uid="{00000000-0005-0000-0000-00008A030000}"/>
    <cellStyle name="Cálculo 10 3 7 2 2" xfId="12827" xr:uid="{00000000-0005-0000-0000-00008B030000}"/>
    <cellStyle name="Cálculo 10 3 7 2 2 2" xfId="27935" xr:uid="{00000000-0005-0000-0000-00008C030000}"/>
    <cellStyle name="Cálculo 10 3 7 2 3" xfId="16320" xr:uid="{00000000-0005-0000-0000-00008D030000}"/>
    <cellStyle name="Cálculo 10 3 7 2 3 2" xfId="31428" xr:uid="{00000000-0005-0000-0000-00008E030000}"/>
    <cellStyle name="Cálculo 10 3 7 2 4" xfId="21624" xr:uid="{00000000-0005-0000-0000-00008F030000}"/>
    <cellStyle name="Cálculo 10 3 7 3" xfId="10261" xr:uid="{00000000-0005-0000-0000-000090030000}"/>
    <cellStyle name="Cálculo 10 3 7 3 2" xfId="25369" xr:uid="{00000000-0005-0000-0000-000091030000}"/>
    <cellStyle name="Cálculo 10 3 7 4" xfId="14041" xr:uid="{00000000-0005-0000-0000-000092030000}"/>
    <cellStyle name="Cálculo 10 3 7 4 2" xfId="29149" xr:uid="{00000000-0005-0000-0000-000093030000}"/>
    <cellStyle name="Cálculo 10 3 7 5" xfId="18987" xr:uid="{00000000-0005-0000-0000-000094030000}"/>
    <cellStyle name="Cálculo 10 3 8" xfId="4444" xr:uid="{00000000-0005-0000-0000-000095030000}"/>
    <cellStyle name="Cálculo 10 3 8 2" xfId="10826" xr:uid="{00000000-0005-0000-0000-000096030000}"/>
    <cellStyle name="Cálculo 10 3 8 2 2" xfId="25934" xr:uid="{00000000-0005-0000-0000-000097030000}"/>
    <cellStyle name="Cálculo 10 3 8 3" xfId="13463" xr:uid="{00000000-0005-0000-0000-000098030000}"/>
    <cellStyle name="Cálculo 10 3 8 3 2" xfId="28571" xr:uid="{00000000-0005-0000-0000-000099030000}"/>
    <cellStyle name="Cálculo 10 3 8 4" xfId="19552" xr:uid="{00000000-0005-0000-0000-00009A030000}"/>
    <cellStyle name="Cálculo 10 3 9" xfId="8308" xr:uid="{00000000-0005-0000-0000-00009B030000}"/>
    <cellStyle name="Cálculo 10 3 9 2" xfId="23416" xr:uid="{00000000-0005-0000-0000-00009C030000}"/>
    <cellStyle name="Cálculo 10 4" xfId="2044" xr:uid="{00000000-0005-0000-0000-00009D030000}"/>
    <cellStyle name="Cálculo 10 4 10" xfId="15835" xr:uid="{00000000-0005-0000-0000-00009E030000}"/>
    <cellStyle name="Cálculo 10 4 10 2" xfId="30943" xr:uid="{00000000-0005-0000-0000-00009F030000}"/>
    <cellStyle name="Cálculo 10 4 11" xfId="15757" xr:uid="{00000000-0005-0000-0000-0000A0030000}"/>
    <cellStyle name="Cálculo 10 4 11 2" xfId="30865" xr:uid="{00000000-0005-0000-0000-0000A1030000}"/>
    <cellStyle name="Cálculo 10 4 12" xfId="17269" xr:uid="{00000000-0005-0000-0000-0000A2030000}"/>
    <cellStyle name="Cálculo 10 4 2" xfId="2551" xr:uid="{00000000-0005-0000-0000-0000A3030000}"/>
    <cellStyle name="Cálculo 10 4 2 2" xfId="5188" xr:uid="{00000000-0005-0000-0000-0000A4030000}"/>
    <cellStyle name="Cálculo 10 4 2 2 2" xfId="11552" xr:uid="{00000000-0005-0000-0000-0000A5030000}"/>
    <cellStyle name="Cálculo 10 4 2 2 2 2" xfId="26660" xr:uid="{00000000-0005-0000-0000-0000A6030000}"/>
    <cellStyle name="Cálculo 10 4 2 2 3" xfId="13916" xr:uid="{00000000-0005-0000-0000-0000A7030000}"/>
    <cellStyle name="Cálculo 10 4 2 2 3 2" xfId="29024" xr:uid="{00000000-0005-0000-0000-0000A8030000}"/>
    <cellStyle name="Cálculo 10 4 2 2 4" xfId="20296" xr:uid="{00000000-0005-0000-0000-0000A9030000}"/>
    <cellStyle name="Cálculo 10 4 2 3" xfId="9018" xr:uid="{00000000-0005-0000-0000-0000AA030000}"/>
    <cellStyle name="Cálculo 10 4 2 3 2" xfId="24126" xr:uid="{00000000-0005-0000-0000-0000AB030000}"/>
    <cellStyle name="Cálculo 10 4 2 4" xfId="8007" xr:uid="{00000000-0005-0000-0000-0000AC030000}"/>
    <cellStyle name="Cálculo 10 4 2 4 2" xfId="23115" xr:uid="{00000000-0005-0000-0000-0000AD030000}"/>
    <cellStyle name="Cálculo 10 4 2 5" xfId="7106" xr:uid="{00000000-0005-0000-0000-0000AE030000}"/>
    <cellStyle name="Cálculo 10 4 2 5 2" xfId="22214" xr:uid="{00000000-0005-0000-0000-0000AF030000}"/>
    <cellStyle name="Cálculo 10 4 2 6" xfId="17659" xr:uid="{00000000-0005-0000-0000-0000B0030000}"/>
    <cellStyle name="Cálculo 10 4 3" xfId="2804" xr:uid="{00000000-0005-0000-0000-0000B1030000}"/>
    <cellStyle name="Cálculo 10 4 3 2" xfId="5441" xr:uid="{00000000-0005-0000-0000-0000B2030000}"/>
    <cellStyle name="Cálculo 10 4 3 2 2" xfId="15387" xr:uid="{00000000-0005-0000-0000-0000B3030000}"/>
    <cellStyle name="Cálculo 10 4 3 2 2 2" xfId="30495" xr:uid="{00000000-0005-0000-0000-0000B4030000}"/>
    <cellStyle name="Cálculo 10 4 3 2 3" xfId="20549" xr:uid="{00000000-0005-0000-0000-0000B5030000}"/>
    <cellStyle name="Cálculo 10 4 3 3" xfId="14742" xr:uid="{00000000-0005-0000-0000-0000B6030000}"/>
    <cellStyle name="Cálculo 10 4 3 3 2" xfId="29850" xr:uid="{00000000-0005-0000-0000-0000B7030000}"/>
    <cellStyle name="Cálculo 10 4 3 4" xfId="17912" xr:uid="{00000000-0005-0000-0000-0000B8030000}"/>
    <cellStyle name="Cálculo 10 4 4" xfId="3107" xr:uid="{00000000-0005-0000-0000-0000B9030000}"/>
    <cellStyle name="Cálculo 10 4 4 2" xfId="5744" xr:uid="{00000000-0005-0000-0000-0000BA030000}"/>
    <cellStyle name="Cálculo 10 4 4 2 2" xfId="12055" xr:uid="{00000000-0005-0000-0000-0000BB030000}"/>
    <cellStyle name="Cálculo 10 4 4 2 2 2" xfId="27163" xr:uid="{00000000-0005-0000-0000-0000BC030000}"/>
    <cellStyle name="Cálculo 10 4 4 2 3" xfId="13527" xr:uid="{00000000-0005-0000-0000-0000BD030000}"/>
    <cellStyle name="Cálculo 10 4 4 2 3 2" xfId="28635" xr:uid="{00000000-0005-0000-0000-0000BE030000}"/>
    <cellStyle name="Cálculo 10 4 4 2 4" xfId="20852" xr:uid="{00000000-0005-0000-0000-0000BF030000}"/>
    <cellStyle name="Cálculo 10 4 4 3" xfId="9489" xr:uid="{00000000-0005-0000-0000-0000C0030000}"/>
    <cellStyle name="Cálculo 10 4 4 3 2" xfId="24597" xr:uid="{00000000-0005-0000-0000-0000C1030000}"/>
    <cellStyle name="Cálculo 10 4 4 4" xfId="8053" xr:uid="{00000000-0005-0000-0000-0000C2030000}"/>
    <cellStyle name="Cálculo 10 4 4 4 2" xfId="23161" xr:uid="{00000000-0005-0000-0000-0000C3030000}"/>
    <cellStyle name="Cálculo 10 4 4 5" xfId="18215" xr:uid="{00000000-0005-0000-0000-0000C4030000}"/>
    <cellStyle name="Cálculo 10 4 5" xfId="3433" xr:uid="{00000000-0005-0000-0000-0000C5030000}"/>
    <cellStyle name="Cálculo 10 4 5 2" xfId="6070" xr:uid="{00000000-0005-0000-0000-0000C6030000}"/>
    <cellStyle name="Cálculo 10 4 5 2 2" xfId="12381" xr:uid="{00000000-0005-0000-0000-0000C7030000}"/>
    <cellStyle name="Cálculo 10 4 5 2 2 2" xfId="27489" xr:uid="{00000000-0005-0000-0000-0000C8030000}"/>
    <cellStyle name="Cálculo 10 4 5 2 3" xfId="9154" xr:uid="{00000000-0005-0000-0000-0000C9030000}"/>
    <cellStyle name="Cálculo 10 4 5 2 3 2" xfId="24262" xr:uid="{00000000-0005-0000-0000-0000CA030000}"/>
    <cellStyle name="Cálculo 10 4 5 2 4" xfId="21178" xr:uid="{00000000-0005-0000-0000-0000CB030000}"/>
    <cellStyle name="Cálculo 10 4 5 3" xfId="9815" xr:uid="{00000000-0005-0000-0000-0000CC030000}"/>
    <cellStyle name="Cálculo 10 4 5 3 2" xfId="24923" xr:uid="{00000000-0005-0000-0000-0000CD030000}"/>
    <cellStyle name="Cálculo 10 4 5 4" xfId="15846" xr:uid="{00000000-0005-0000-0000-0000CE030000}"/>
    <cellStyle name="Cálculo 10 4 5 4 2" xfId="30954" xr:uid="{00000000-0005-0000-0000-0000CF030000}"/>
    <cellStyle name="Cálculo 10 4 5 5" xfId="18541" xr:uid="{00000000-0005-0000-0000-0000D0030000}"/>
    <cellStyle name="Cálculo 10 4 6" xfId="3739" xr:uid="{00000000-0005-0000-0000-0000D1030000}"/>
    <cellStyle name="Cálculo 10 4 6 2" xfId="6376" xr:uid="{00000000-0005-0000-0000-0000D2030000}"/>
    <cellStyle name="Cálculo 10 4 6 2 2" xfId="12687" xr:uid="{00000000-0005-0000-0000-0000D3030000}"/>
    <cellStyle name="Cálculo 10 4 6 2 2 2" xfId="27795" xr:uid="{00000000-0005-0000-0000-0000D4030000}"/>
    <cellStyle name="Cálculo 10 4 6 2 3" xfId="14574" xr:uid="{00000000-0005-0000-0000-0000D5030000}"/>
    <cellStyle name="Cálculo 10 4 6 2 3 2" xfId="29682" xr:uid="{00000000-0005-0000-0000-0000D6030000}"/>
    <cellStyle name="Cálculo 10 4 6 2 4" xfId="21484" xr:uid="{00000000-0005-0000-0000-0000D7030000}"/>
    <cellStyle name="Cálculo 10 4 6 3" xfId="10121" xr:uid="{00000000-0005-0000-0000-0000D8030000}"/>
    <cellStyle name="Cálculo 10 4 6 3 2" xfId="25229" xr:uid="{00000000-0005-0000-0000-0000D9030000}"/>
    <cellStyle name="Cálculo 10 4 6 4" xfId="14625" xr:uid="{00000000-0005-0000-0000-0000DA030000}"/>
    <cellStyle name="Cálculo 10 4 6 4 2" xfId="29733" xr:uid="{00000000-0005-0000-0000-0000DB030000}"/>
    <cellStyle name="Cálculo 10 4 6 5" xfId="18847" xr:uid="{00000000-0005-0000-0000-0000DC030000}"/>
    <cellStyle name="Cálculo 10 4 7" xfId="4116" xr:uid="{00000000-0005-0000-0000-0000DD030000}"/>
    <cellStyle name="Cálculo 10 4 7 2" xfId="6753" xr:uid="{00000000-0005-0000-0000-0000DE030000}"/>
    <cellStyle name="Cálculo 10 4 7 2 2" xfId="13064" xr:uid="{00000000-0005-0000-0000-0000DF030000}"/>
    <cellStyle name="Cálculo 10 4 7 2 2 2" xfId="28172" xr:uid="{00000000-0005-0000-0000-0000E0030000}"/>
    <cellStyle name="Cálculo 10 4 7 2 3" xfId="16738" xr:uid="{00000000-0005-0000-0000-0000E1030000}"/>
    <cellStyle name="Cálculo 10 4 7 2 3 2" xfId="31846" xr:uid="{00000000-0005-0000-0000-0000E2030000}"/>
    <cellStyle name="Cálculo 10 4 7 2 4" xfId="21861" xr:uid="{00000000-0005-0000-0000-0000E3030000}"/>
    <cellStyle name="Cálculo 10 4 7 3" xfId="10498" xr:uid="{00000000-0005-0000-0000-0000E4030000}"/>
    <cellStyle name="Cálculo 10 4 7 3 2" xfId="25606" xr:uid="{00000000-0005-0000-0000-0000E5030000}"/>
    <cellStyle name="Cálculo 10 4 7 4" xfId="7357" xr:uid="{00000000-0005-0000-0000-0000E6030000}"/>
    <cellStyle name="Cálculo 10 4 7 4 2" xfId="22465" xr:uid="{00000000-0005-0000-0000-0000E7030000}"/>
    <cellStyle name="Cálculo 10 4 7 5" xfId="19224" xr:uid="{00000000-0005-0000-0000-0000E8030000}"/>
    <cellStyle name="Cálculo 10 4 8" xfId="4681" xr:uid="{00000000-0005-0000-0000-0000E9030000}"/>
    <cellStyle name="Cálculo 10 4 8 2" xfId="11063" xr:uid="{00000000-0005-0000-0000-0000EA030000}"/>
    <cellStyle name="Cálculo 10 4 8 2 2" xfId="26171" xr:uid="{00000000-0005-0000-0000-0000EB030000}"/>
    <cellStyle name="Cálculo 10 4 8 3" xfId="14559" xr:uid="{00000000-0005-0000-0000-0000EC030000}"/>
    <cellStyle name="Cálculo 10 4 8 3 2" xfId="29667" xr:uid="{00000000-0005-0000-0000-0000ED030000}"/>
    <cellStyle name="Cálculo 10 4 8 4" xfId="19789" xr:uid="{00000000-0005-0000-0000-0000EE030000}"/>
    <cellStyle name="Cálculo 10 4 9" xfId="8542" xr:uid="{00000000-0005-0000-0000-0000EF030000}"/>
    <cellStyle name="Cálculo 10 4 9 2" xfId="23650" xr:uid="{00000000-0005-0000-0000-0000F0030000}"/>
    <cellStyle name="Cálculo 10 5" xfId="2077" xr:uid="{00000000-0005-0000-0000-0000F1030000}"/>
    <cellStyle name="Cálculo 10 5 10" xfId="14412" xr:uid="{00000000-0005-0000-0000-0000F2030000}"/>
    <cellStyle name="Cálculo 10 5 10 2" xfId="29520" xr:uid="{00000000-0005-0000-0000-0000F3030000}"/>
    <cellStyle name="Cálculo 10 5 11" xfId="17302" xr:uid="{00000000-0005-0000-0000-0000F4030000}"/>
    <cellStyle name="Cálculo 10 5 2" xfId="2837" xr:uid="{00000000-0005-0000-0000-0000F5030000}"/>
    <cellStyle name="Cálculo 10 5 2 2" xfId="5474" xr:uid="{00000000-0005-0000-0000-0000F6030000}"/>
    <cellStyle name="Cálculo 10 5 2 2 2" xfId="16362" xr:uid="{00000000-0005-0000-0000-0000F7030000}"/>
    <cellStyle name="Cálculo 10 5 2 2 2 2" xfId="31470" xr:uid="{00000000-0005-0000-0000-0000F8030000}"/>
    <cellStyle name="Cálculo 10 5 2 2 3" xfId="20582" xr:uid="{00000000-0005-0000-0000-0000F9030000}"/>
    <cellStyle name="Cálculo 10 5 2 3" xfId="8697" xr:uid="{00000000-0005-0000-0000-0000FA030000}"/>
    <cellStyle name="Cálculo 10 5 2 3 2" xfId="23805" xr:uid="{00000000-0005-0000-0000-0000FB030000}"/>
    <cellStyle name="Cálculo 10 5 2 4" xfId="17945" xr:uid="{00000000-0005-0000-0000-0000FC030000}"/>
    <cellStyle name="Cálculo 10 5 3" xfId="3140" xr:uid="{00000000-0005-0000-0000-0000FD030000}"/>
    <cellStyle name="Cálculo 10 5 3 2" xfId="5777" xr:uid="{00000000-0005-0000-0000-0000FE030000}"/>
    <cellStyle name="Cálculo 10 5 3 2 2" xfId="12088" xr:uid="{00000000-0005-0000-0000-0000FF030000}"/>
    <cellStyle name="Cálculo 10 5 3 2 2 2" xfId="27196" xr:uid="{00000000-0005-0000-0000-000000040000}"/>
    <cellStyle name="Cálculo 10 5 3 2 3" xfId="14723" xr:uid="{00000000-0005-0000-0000-000001040000}"/>
    <cellStyle name="Cálculo 10 5 3 2 3 2" xfId="29831" xr:uid="{00000000-0005-0000-0000-000002040000}"/>
    <cellStyle name="Cálculo 10 5 3 2 4" xfId="20885" xr:uid="{00000000-0005-0000-0000-000003040000}"/>
    <cellStyle name="Cálculo 10 5 3 3" xfId="9522" xr:uid="{00000000-0005-0000-0000-000004040000}"/>
    <cellStyle name="Cálculo 10 5 3 3 2" xfId="24630" xr:uid="{00000000-0005-0000-0000-000005040000}"/>
    <cellStyle name="Cálculo 10 5 3 4" xfId="14797" xr:uid="{00000000-0005-0000-0000-000006040000}"/>
    <cellStyle name="Cálculo 10 5 3 4 2" xfId="29905" xr:uid="{00000000-0005-0000-0000-000007040000}"/>
    <cellStyle name="Cálculo 10 5 3 5" xfId="18248" xr:uid="{00000000-0005-0000-0000-000008040000}"/>
    <cellStyle name="Cálculo 10 5 4" xfId="3466" xr:uid="{00000000-0005-0000-0000-000009040000}"/>
    <cellStyle name="Cálculo 10 5 4 2" xfId="6103" xr:uid="{00000000-0005-0000-0000-00000A040000}"/>
    <cellStyle name="Cálculo 10 5 4 2 2" xfId="12414" xr:uid="{00000000-0005-0000-0000-00000B040000}"/>
    <cellStyle name="Cálculo 10 5 4 2 2 2" xfId="27522" xr:uid="{00000000-0005-0000-0000-00000C040000}"/>
    <cellStyle name="Cálculo 10 5 4 2 3" xfId="13837" xr:uid="{00000000-0005-0000-0000-00000D040000}"/>
    <cellStyle name="Cálculo 10 5 4 2 3 2" xfId="28945" xr:uid="{00000000-0005-0000-0000-00000E040000}"/>
    <cellStyle name="Cálculo 10 5 4 2 4" xfId="21211" xr:uid="{00000000-0005-0000-0000-00000F040000}"/>
    <cellStyle name="Cálculo 10 5 4 3" xfId="9848" xr:uid="{00000000-0005-0000-0000-000010040000}"/>
    <cellStyle name="Cálculo 10 5 4 3 2" xfId="24956" xr:uid="{00000000-0005-0000-0000-000011040000}"/>
    <cellStyle name="Cálculo 10 5 4 4" xfId="9233" xr:uid="{00000000-0005-0000-0000-000012040000}"/>
    <cellStyle name="Cálculo 10 5 4 4 2" xfId="24341" xr:uid="{00000000-0005-0000-0000-000013040000}"/>
    <cellStyle name="Cálculo 10 5 4 5" xfId="18574" xr:uid="{00000000-0005-0000-0000-000014040000}"/>
    <cellStyle name="Cálculo 10 5 5" xfId="3772" xr:uid="{00000000-0005-0000-0000-000015040000}"/>
    <cellStyle name="Cálculo 10 5 5 2" xfId="6409" xr:uid="{00000000-0005-0000-0000-000016040000}"/>
    <cellStyle name="Cálculo 10 5 5 2 2" xfId="12720" xr:uid="{00000000-0005-0000-0000-000017040000}"/>
    <cellStyle name="Cálculo 10 5 5 2 2 2" xfId="27828" xr:uid="{00000000-0005-0000-0000-000018040000}"/>
    <cellStyle name="Cálculo 10 5 5 2 3" xfId="15178" xr:uid="{00000000-0005-0000-0000-000019040000}"/>
    <cellStyle name="Cálculo 10 5 5 2 3 2" xfId="30286" xr:uid="{00000000-0005-0000-0000-00001A040000}"/>
    <cellStyle name="Cálculo 10 5 5 2 4" xfId="21517" xr:uid="{00000000-0005-0000-0000-00001B040000}"/>
    <cellStyle name="Cálculo 10 5 5 3" xfId="10154" xr:uid="{00000000-0005-0000-0000-00001C040000}"/>
    <cellStyle name="Cálculo 10 5 5 3 2" xfId="25262" xr:uid="{00000000-0005-0000-0000-00001D040000}"/>
    <cellStyle name="Cálculo 10 5 5 4" xfId="7358" xr:uid="{00000000-0005-0000-0000-00001E040000}"/>
    <cellStyle name="Cálculo 10 5 5 4 2" xfId="22466" xr:uid="{00000000-0005-0000-0000-00001F040000}"/>
    <cellStyle name="Cálculo 10 5 5 5" xfId="18880" xr:uid="{00000000-0005-0000-0000-000020040000}"/>
    <cellStyle name="Cálculo 10 5 6" xfId="4149" xr:uid="{00000000-0005-0000-0000-000021040000}"/>
    <cellStyle name="Cálculo 10 5 6 2" xfId="6786" xr:uid="{00000000-0005-0000-0000-000022040000}"/>
    <cellStyle name="Cálculo 10 5 6 2 2" xfId="13097" xr:uid="{00000000-0005-0000-0000-000023040000}"/>
    <cellStyle name="Cálculo 10 5 6 2 2 2" xfId="28205" xr:uid="{00000000-0005-0000-0000-000024040000}"/>
    <cellStyle name="Cálculo 10 5 6 2 3" xfId="16771" xr:uid="{00000000-0005-0000-0000-000025040000}"/>
    <cellStyle name="Cálculo 10 5 6 2 3 2" xfId="31879" xr:uid="{00000000-0005-0000-0000-000026040000}"/>
    <cellStyle name="Cálculo 10 5 6 2 4" xfId="21894" xr:uid="{00000000-0005-0000-0000-000027040000}"/>
    <cellStyle name="Cálculo 10 5 6 3" xfId="10531" xr:uid="{00000000-0005-0000-0000-000028040000}"/>
    <cellStyle name="Cálculo 10 5 6 3 2" xfId="25639" xr:uid="{00000000-0005-0000-0000-000029040000}"/>
    <cellStyle name="Cálculo 10 5 6 4" xfId="14229" xr:uid="{00000000-0005-0000-0000-00002A040000}"/>
    <cellStyle name="Cálculo 10 5 6 4 2" xfId="29337" xr:uid="{00000000-0005-0000-0000-00002B040000}"/>
    <cellStyle name="Cálculo 10 5 6 5" xfId="19257" xr:uid="{00000000-0005-0000-0000-00002C040000}"/>
    <cellStyle name="Cálculo 10 5 7" xfId="4714" xr:uid="{00000000-0005-0000-0000-00002D040000}"/>
    <cellStyle name="Cálculo 10 5 7 2" xfId="11096" xr:uid="{00000000-0005-0000-0000-00002E040000}"/>
    <cellStyle name="Cálculo 10 5 7 2 2" xfId="26204" xr:uid="{00000000-0005-0000-0000-00002F040000}"/>
    <cellStyle name="Cálculo 10 5 7 3" xfId="7947" xr:uid="{00000000-0005-0000-0000-000030040000}"/>
    <cellStyle name="Cálculo 10 5 7 3 2" xfId="23055" xr:uid="{00000000-0005-0000-0000-000031040000}"/>
    <cellStyle name="Cálculo 10 5 7 4" xfId="19822" xr:uid="{00000000-0005-0000-0000-000032040000}"/>
    <cellStyle name="Cálculo 10 5 8" xfId="8575" xr:uid="{00000000-0005-0000-0000-000033040000}"/>
    <cellStyle name="Cálculo 10 5 8 2" xfId="23683" xr:uid="{00000000-0005-0000-0000-000034040000}"/>
    <cellStyle name="Cálculo 10 5 9" xfId="7750" xr:uid="{00000000-0005-0000-0000-000035040000}"/>
    <cellStyle name="Cálculo 10 5 9 2" xfId="22858" xr:uid="{00000000-0005-0000-0000-000036040000}"/>
    <cellStyle name="Cálculo 11" xfId="751" xr:uid="{00000000-0005-0000-0000-000037040000}"/>
    <cellStyle name="Cálculo 11 2" xfId="1825" xr:uid="{00000000-0005-0000-0000-000038040000}"/>
    <cellStyle name="Cálculo 11 2 10" xfId="8326" xr:uid="{00000000-0005-0000-0000-000039040000}"/>
    <cellStyle name="Cálculo 11 2 10 2" xfId="23434" xr:uid="{00000000-0005-0000-0000-00003A040000}"/>
    <cellStyle name="Cálculo 11 2 11" xfId="14260" xr:uid="{00000000-0005-0000-0000-00003B040000}"/>
    <cellStyle name="Cálculo 11 2 11 2" xfId="29368" xr:uid="{00000000-0005-0000-0000-00003C040000}"/>
    <cellStyle name="Cálculo 11 2 12" xfId="14024" xr:uid="{00000000-0005-0000-0000-00003D040000}"/>
    <cellStyle name="Cálculo 11 2 12 2" xfId="29132" xr:uid="{00000000-0005-0000-0000-00003E040000}"/>
    <cellStyle name="Cálculo 11 2 13" xfId="17050" xr:uid="{00000000-0005-0000-0000-00003F040000}"/>
    <cellStyle name="Cálculo 11 2 2" xfId="2385" xr:uid="{00000000-0005-0000-0000-000040040000}"/>
    <cellStyle name="Cálculo 11 2 2 2" xfId="5022" xr:uid="{00000000-0005-0000-0000-000041040000}"/>
    <cellStyle name="Cálculo 11 2 2 2 2" xfId="11386" xr:uid="{00000000-0005-0000-0000-000042040000}"/>
    <cellStyle name="Cálculo 11 2 2 2 2 2" xfId="26494" xr:uid="{00000000-0005-0000-0000-000043040000}"/>
    <cellStyle name="Cálculo 11 2 2 2 3" xfId="16015" xr:uid="{00000000-0005-0000-0000-000044040000}"/>
    <cellStyle name="Cálculo 11 2 2 2 3 2" xfId="31123" xr:uid="{00000000-0005-0000-0000-000045040000}"/>
    <cellStyle name="Cálculo 11 2 2 2 4" xfId="20130" xr:uid="{00000000-0005-0000-0000-000046040000}"/>
    <cellStyle name="Cálculo 11 2 2 3" xfId="8852" xr:uid="{00000000-0005-0000-0000-000047040000}"/>
    <cellStyle name="Cálculo 11 2 2 3 2" xfId="23960" xr:uid="{00000000-0005-0000-0000-000048040000}"/>
    <cellStyle name="Cálculo 11 2 3" xfId="2235" xr:uid="{00000000-0005-0000-0000-000049040000}"/>
    <cellStyle name="Cálculo 11 2 3 2" xfId="4872" xr:uid="{00000000-0005-0000-0000-00004A040000}"/>
    <cellStyle name="Cálculo 11 2 3 2 2" xfId="14048" xr:uid="{00000000-0005-0000-0000-00004B040000}"/>
    <cellStyle name="Cálculo 11 2 3 2 2 2" xfId="29156" xr:uid="{00000000-0005-0000-0000-00004C040000}"/>
    <cellStyle name="Cálculo 11 2 3 2 3" xfId="19980" xr:uid="{00000000-0005-0000-0000-00004D040000}"/>
    <cellStyle name="Cálculo 11 2 3 3" xfId="11783" xr:uid="{00000000-0005-0000-0000-00004E040000}"/>
    <cellStyle name="Cálculo 11 2 3 3 2" xfId="26891" xr:uid="{00000000-0005-0000-0000-00004F040000}"/>
    <cellStyle name="Cálculo 11 2 3 4" xfId="17460" xr:uid="{00000000-0005-0000-0000-000050040000}"/>
    <cellStyle name="Cálculo 11 2 4" xfId="2654" xr:uid="{00000000-0005-0000-0000-000051040000}"/>
    <cellStyle name="Cálculo 11 2 4 2" xfId="5291" xr:uid="{00000000-0005-0000-0000-000052040000}"/>
    <cellStyle name="Cálculo 11 2 4 2 2" xfId="11655" xr:uid="{00000000-0005-0000-0000-000053040000}"/>
    <cellStyle name="Cálculo 11 2 4 2 2 2" xfId="26763" xr:uid="{00000000-0005-0000-0000-000054040000}"/>
    <cellStyle name="Cálculo 11 2 4 2 3" xfId="14511" xr:uid="{00000000-0005-0000-0000-000055040000}"/>
    <cellStyle name="Cálculo 11 2 4 2 3 2" xfId="29619" xr:uid="{00000000-0005-0000-0000-000056040000}"/>
    <cellStyle name="Cálculo 11 2 4 2 4" xfId="20399" xr:uid="{00000000-0005-0000-0000-000057040000}"/>
    <cellStyle name="Cálculo 11 2 4 3" xfId="9121" xr:uid="{00000000-0005-0000-0000-000058040000}"/>
    <cellStyle name="Cálculo 11 2 4 3 2" xfId="24229" xr:uid="{00000000-0005-0000-0000-000059040000}"/>
    <cellStyle name="Cálculo 11 2 4 4" xfId="15521" xr:uid="{00000000-0005-0000-0000-00005A040000}"/>
    <cellStyle name="Cálculo 11 2 4 4 2" xfId="30629" xr:uid="{00000000-0005-0000-0000-00005B040000}"/>
    <cellStyle name="Cálculo 11 2 4 5" xfId="17762" xr:uid="{00000000-0005-0000-0000-00005C040000}"/>
    <cellStyle name="Cálculo 11 2 5" xfId="3245" xr:uid="{00000000-0005-0000-0000-00005D040000}"/>
    <cellStyle name="Cálculo 11 2 5 2" xfId="5882" xr:uid="{00000000-0005-0000-0000-00005E040000}"/>
    <cellStyle name="Cálculo 11 2 5 2 2" xfId="12193" xr:uid="{00000000-0005-0000-0000-00005F040000}"/>
    <cellStyle name="Cálculo 11 2 5 2 2 2" xfId="27301" xr:uid="{00000000-0005-0000-0000-000060040000}"/>
    <cellStyle name="Cálculo 11 2 5 2 3" xfId="14240" xr:uid="{00000000-0005-0000-0000-000061040000}"/>
    <cellStyle name="Cálculo 11 2 5 2 3 2" xfId="29348" xr:uid="{00000000-0005-0000-0000-000062040000}"/>
    <cellStyle name="Cálculo 11 2 5 2 4" xfId="20990" xr:uid="{00000000-0005-0000-0000-000063040000}"/>
    <cellStyle name="Cálculo 11 2 5 3" xfId="9627" xr:uid="{00000000-0005-0000-0000-000064040000}"/>
    <cellStyle name="Cálculo 11 2 5 3 2" xfId="24735" xr:uid="{00000000-0005-0000-0000-000065040000}"/>
    <cellStyle name="Cálculo 11 2 5 4" xfId="16329" xr:uid="{00000000-0005-0000-0000-000066040000}"/>
    <cellStyle name="Cálculo 11 2 5 4 2" xfId="31437" xr:uid="{00000000-0005-0000-0000-000067040000}"/>
    <cellStyle name="Cálculo 11 2 5 5" xfId="18353" xr:uid="{00000000-0005-0000-0000-000068040000}"/>
    <cellStyle name="Cálculo 11 2 6" xfId="3551" xr:uid="{00000000-0005-0000-0000-000069040000}"/>
    <cellStyle name="Cálculo 11 2 6 2" xfId="6188" xr:uid="{00000000-0005-0000-0000-00006A040000}"/>
    <cellStyle name="Cálculo 11 2 6 2 2" xfId="12499" xr:uid="{00000000-0005-0000-0000-00006B040000}"/>
    <cellStyle name="Cálculo 11 2 6 2 2 2" xfId="27607" xr:uid="{00000000-0005-0000-0000-00006C040000}"/>
    <cellStyle name="Cálculo 11 2 6 2 3" xfId="13968" xr:uid="{00000000-0005-0000-0000-00006D040000}"/>
    <cellStyle name="Cálculo 11 2 6 2 3 2" xfId="29076" xr:uid="{00000000-0005-0000-0000-00006E040000}"/>
    <cellStyle name="Cálculo 11 2 6 2 4" xfId="21296" xr:uid="{00000000-0005-0000-0000-00006F040000}"/>
    <cellStyle name="Cálculo 11 2 6 3" xfId="9933" xr:uid="{00000000-0005-0000-0000-000070040000}"/>
    <cellStyle name="Cálculo 11 2 6 3 2" xfId="25041" xr:uid="{00000000-0005-0000-0000-000071040000}"/>
    <cellStyle name="Cálculo 11 2 6 4" xfId="16202" xr:uid="{00000000-0005-0000-0000-000072040000}"/>
    <cellStyle name="Cálculo 11 2 6 4 2" xfId="31310" xr:uid="{00000000-0005-0000-0000-000073040000}"/>
    <cellStyle name="Cálculo 11 2 6 5" xfId="18659" xr:uid="{00000000-0005-0000-0000-000074040000}"/>
    <cellStyle name="Cálculo 11 2 7" xfId="3897" xr:uid="{00000000-0005-0000-0000-000075040000}"/>
    <cellStyle name="Cálculo 11 2 7 2" xfId="6534" xr:uid="{00000000-0005-0000-0000-000076040000}"/>
    <cellStyle name="Cálculo 11 2 7 2 2" xfId="12845" xr:uid="{00000000-0005-0000-0000-000077040000}"/>
    <cellStyle name="Cálculo 11 2 7 2 2 2" xfId="27953" xr:uid="{00000000-0005-0000-0000-000078040000}"/>
    <cellStyle name="Cálculo 11 2 7 2 3" xfId="13831" xr:uid="{00000000-0005-0000-0000-000079040000}"/>
    <cellStyle name="Cálculo 11 2 7 2 3 2" xfId="28939" xr:uid="{00000000-0005-0000-0000-00007A040000}"/>
    <cellStyle name="Cálculo 11 2 7 2 4" xfId="21642" xr:uid="{00000000-0005-0000-0000-00007B040000}"/>
    <cellStyle name="Cálculo 11 2 7 3" xfId="10279" xr:uid="{00000000-0005-0000-0000-00007C040000}"/>
    <cellStyle name="Cálculo 11 2 7 3 2" xfId="25387" xr:uid="{00000000-0005-0000-0000-00007D040000}"/>
    <cellStyle name="Cálculo 11 2 7 4" xfId="7182" xr:uid="{00000000-0005-0000-0000-00007E040000}"/>
    <cellStyle name="Cálculo 11 2 7 4 2" xfId="22290" xr:uid="{00000000-0005-0000-0000-00007F040000}"/>
    <cellStyle name="Cálculo 11 2 7 5" xfId="19005" xr:uid="{00000000-0005-0000-0000-000080040000}"/>
    <cellStyle name="Cálculo 11 2 8" xfId="4261" xr:uid="{00000000-0005-0000-0000-000081040000}"/>
    <cellStyle name="Cálculo 11 2 8 2" xfId="6898" xr:uid="{00000000-0005-0000-0000-000082040000}"/>
    <cellStyle name="Cálculo 11 2 8 2 2" xfId="13209" xr:uid="{00000000-0005-0000-0000-000083040000}"/>
    <cellStyle name="Cálculo 11 2 8 2 2 2" xfId="28317" xr:uid="{00000000-0005-0000-0000-000084040000}"/>
    <cellStyle name="Cálculo 11 2 8 2 3" xfId="16873" xr:uid="{00000000-0005-0000-0000-000085040000}"/>
    <cellStyle name="Cálculo 11 2 8 2 3 2" xfId="31981" xr:uid="{00000000-0005-0000-0000-000086040000}"/>
    <cellStyle name="Cálculo 11 2 8 2 4" xfId="22006" xr:uid="{00000000-0005-0000-0000-000087040000}"/>
    <cellStyle name="Cálculo 11 2 8 3" xfId="10643" xr:uid="{00000000-0005-0000-0000-000088040000}"/>
    <cellStyle name="Cálculo 11 2 8 3 2" xfId="25751" xr:uid="{00000000-0005-0000-0000-000089040000}"/>
    <cellStyle name="Cálculo 11 2 8 4" xfId="15304" xr:uid="{00000000-0005-0000-0000-00008A040000}"/>
    <cellStyle name="Cálculo 11 2 8 4 2" xfId="30412" xr:uid="{00000000-0005-0000-0000-00008B040000}"/>
    <cellStyle name="Cálculo 11 2 8 5" xfId="19369" xr:uid="{00000000-0005-0000-0000-00008C040000}"/>
    <cellStyle name="Cálculo 11 2 9" xfId="4462" xr:uid="{00000000-0005-0000-0000-00008D040000}"/>
    <cellStyle name="Cálculo 11 2 9 2" xfId="10844" xr:uid="{00000000-0005-0000-0000-00008E040000}"/>
    <cellStyle name="Cálculo 11 2 9 2 2" xfId="25952" xr:uid="{00000000-0005-0000-0000-00008F040000}"/>
    <cellStyle name="Cálculo 11 2 9 3" xfId="8193" xr:uid="{00000000-0005-0000-0000-000090040000}"/>
    <cellStyle name="Cálculo 11 2 9 3 2" xfId="23301" xr:uid="{00000000-0005-0000-0000-000091040000}"/>
    <cellStyle name="Cálculo 11 2 9 4" xfId="19570" xr:uid="{00000000-0005-0000-0000-000092040000}"/>
    <cellStyle name="Cálculo 11 3" xfId="1808" xr:uid="{00000000-0005-0000-0000-000093040000}"/>
    <cellStyle name="Cálculo 11 3 10" xfId="16412" xr:uid="{00000000-0005-0000-0000-000094040000}"/>
    <cellStyle name="Cálculo 11 3 10 2" xfId="31520" xr:uid="{00000000-0005-0000-0000-000095040000}"/>
    <cellStyle name="Cálculo 11 3 11" xfId="7564" xr:uid="{00000000-0005-0000-0000-000096040000}"/>
    <cellStyle name="Cálculo 11 3 11 2" xfId="22672" xr:uid="{00000000-0005-0000-0000-000097040000}"/>
    <cellStyle name="Cálculo 11 3 12" xfId="17033" xr:uid="{00000000-0005-0000-0000-000098040000}"/>
    <cellStyle name="Cálculo 11 3 2" xfId="2368" xr:uid="{00000000-0005-0000-0000-000099040000}"/>
    <cellStyle name="Cálculo 11 3 2 2" xfId="5005" xr:uid="{00000000-0005-0000-0000-00009A040000}"/>
    <cellStyle name="Cálculo 11 3 2 2 2" xfId="11369" xr:uid="{00000000-0005-0000-0000-00009B040000}"/>
    <cellStyle name="Cálculo 11 3 2 2 2 2" xfId="26477" xr:uid="{00000000-0005-0000-0000-00009C040000}"/>
    <cellStyle name="Cálculo 11 3 2 2 3" xfId="14371" xr:uid="{00000000-0005-0000-0000-00009D040000}"/>
    <cellStyle name="Cálculo 11 3 2 2 3 2" xfId="29479" xr:uid="{00000000-0005-0000-0000-00009E040000}"/>
    <cellStyle name="Cálculo 11 3 2 2 4" xfId="20113" xr:uid="{00000000-0005-0000-0000-00009F040000}"/>
    <cellStyle name="Cálculo 11 3 2 3" xfId="8835" xr:uid="{00000000-0005-0000-0000-0000A0040000}"/>
    <cellStyle name="Cálculo 11 3 2 3 2" xfId="23943" xr:uid="{00000000-0005-0000-0000-0000A1040000}"/>
    <cellStyle name="Cálculo 11 3 2 4" xfId="7652" xr:uid="{00000000-0005-0000-0000-0000A2040000}"/>
    <cellStyle name="Cálculo 11 3 2 4 2" xfId="22760" xr:uid="{00000000-0005-0000-0000-0000A3040000}"/>
    <cellStyle name="Cálculo 11 3 2 5" xfId="13838" xr:uid="{00000000-0005-0000-0000-0000A4040000}"/>
    <cellStyle name="Cálculo 11 3 2 5 2" xfId="28946" xr:uid="{00000000-0005-0000-0000-0000A5040000}"/>
    <cellStyle name="Cálculo 11 3 2 6" xfId="17576" xr:uid="{00000000-0005-0000-0000-0000A6040000}"/>
    <cellStyle name="Cálculo 11 3 3" xfId="2252" xr:uid="{00000000-0005-0000-0000-0000A7040000}"/>
    <cellStyle name="Cálculo 11 3 3 2" xfId="4889" xr:uid="{00000000-0005-0000-0000-0000A8040000}"/>
    <cellStyle name="Cálculo 11 3 3 2 2" xfId="14244" xr:uid="{00000000-0005-0000-0000-0000A9040000}"/>
    <cellStyle name="Cálculo 11 3 3 2 2 2" xfId="29352" xr:uid="{00000000-0005-0000-0000-0000AA040000}"/>
    <cellStyle name="Cálculo 11 3 3 2 3" xfId="19997" xr:uid="{00000000-0005-0000-0000-0000AB040000}"/>
    <cellStyle name="Cálculo 11 3 3 3" xfId="13369" xr:uid="{00000000-0005-0000-0000-0000AC040000}"/>
    <cellStyle name="Cálculo 11 3 3 3 2" xfId="28477" xr:uid="{00000000-0005-0000-0000-0000AD040000}"/>
    <cellStyle name="Cálculo 11 3 3 4" xfId="17477" xr:uid="{00000000-0005-0000-0000-0000AE040000}"/>
    <cellStyle name="Cálculo 11 3 4" xfId="2339" xr:uid="{00000000-0005-0000-0000-0000AF040000}"/>
    <cellStyle name="Cálculo 11 3 4 2" xfId="4976" xr:uid="{00000000-0005-0000-0000-0000B0040000}"/>
    <cellStyle name="Cálculo 11 3 4 2 2" xfId="11340" xr:uid="{00000000-0005-0000-0000-0000B1040000}"/>
    <cellStyle name="Cálculo 11 3 4 2 2 2" xfId="26448" xr:uid="{00000000-0005-0000-0000-0000B2040000}"/>
    <cellStyle name="Cálculo 11 3 4 2 3" xfId="13718" xr:uid="{00000000-0005-0000-0000-0000B3040000}"/>
    <cellStyle name="Cálculo 11 3 4 2 3 2" xfId="28826" xr:uid="{00000000-0005-0000-0000-0000B4040000}"/>
    <cellStyle name="Cálculo 11 3 4 2 4" xfId="20084" xr:uid="{00000000-0005-0000-0000-0000B5040000}"/>
    <cellStyle name="Cálculo 11 3 4 3" xfId="8806" xr:uid="{00000000-0005-0000-0000-0000B6040000}"/>
    <cellStyle name="Cálculo 11 3 4 3 2" xfId="23914" xr:uid="{00000000-0005-0000-0000-0000B7040000}"/>
    <cellStyle name="Cálculo 11 3 4 4" xfId="15776" xr:uid="{00000000-0005-0000-0000-0000B8040000}"/>
    <cellStyle name="Cálculo 11 3 4 4 2" xfId="30884" xr:uid="{00000000-0005-0000-0000-0000B9040000}"/>
    <cellStyle name="Cálculo 11 3 4 5" xfId="17564" xr:uid="{00000000-0005-0000-0000-0000BA040000}"/>
    <cellStyle name="Cálculo 11 3 5" xfId="3228" xr:uid="{00000000-0005-0000-0000-0000BB040000}"/>
    <cellStyle name="Cálculo 11 3 5 2" xfId="5865" xr:uid="{00000000-0005-0000-0000-0000BC040000}"/>
    <cellStyle name="Cálculo 11 3 5 2 2" xfId="12176" xr:uid="{00000000-0005-0000-0000-0000BD040000}"/>
    <cellStyle name="Cálculo 11 3 5 2 2 2" xfId="27284" xr:uid="{00000000-0005-0000-0000-0000BE040000}"/>
    <cellStyle name="Cálculo 11 3 5 2 3" xfId="11685" xr:uid="{00000000-0005-0000-0000-0000BF040000}"/>
    <cellStyle name="Cálculo 11 3 5 2 3 2" xfId="26793" xr:uid="{00000000-0005-0000-0000-0000C0040000}"/>
    <cellStyle name="Cálculo 11 3 5 2 4" xfId="20973" xr:uid="{00000000-0005-0000-0000-0000C1040000}"/>
    <cellStyle name="Cálculo 11 3 5 3" xfId="9610" xr:uid="{00000000-0005-0000-0000-0000C2040000}"/>
    <cellStyle name="Cálculo 11 3 5 3 2" xfId="24718" xr:uid="{00000000-0005-0000-0000-0000C3040000}"/>
    <cellStyle name="Cálculo 11 3 5 4" xfId="15535" xr:uid="{00000000-0005-0000-0000-0000C4040000}"/>
    <cellStyle name="Cálculo 11 3 5 4 2" xfId="30643" xr:uid="{00000000-0005-0000-0000-0000C5040000}"/>
    <cellStyle name="Cálculo 11 3 5 5" xfId="18336" xr:uid="{00000000-0005-0000-0000-0000C6040000}"/>
    <cellStyle name="Cálculo 11 3 6" xfId="2310" xr:uid="{00000000-0005-0000-0000-0000C7040000}"/>
    <cellStyle name="Cálculo 11 3 6 2" xfId="4947" xr:uid="{00000000-0005-0000-0000-0000C8040000}"/>
    <cellStyle name="Cálculo 11 3 6 2 2" xfId="11311" xr:uid="{00000000-0005-0000-0000-0000C9040000}"/>
    <cellStyle name="Cálculo 11 3 6 2 2 2" xfId="26419" xr:uid="{00000000-0005-0000-0000-0000CA040000}"/>
    <cellStyle name="Cálculo 11 3 6 2 3" xfId="14552" xr:uid="{00000000-0005-0000-0000-0000CB040000}"/>
    <cellStyle name="Cálculo 11 3 6 2 3 2" xfId="29660" xr:uid="{00000000-0005-0000-0000-0000CC040000}"/>
    <cellStyle name="Cálculo 11 3 6 2 4" xfId="20055" xr:uid="{00000000-0005-0000-0000-0000CD040000}"/>
    <cellStyle name="Cálculo 11 3 6 3" xfId="8777" xr:uid="{00000000-0005-0000-0000-0000CE040000}"/>
    <cellStyle name="Cálculo 11 3 6 3 2" xfId="23885" xr:uid="{00000000-0005-0000-0000-0000CF040000}"/>
    <cellStyle name="Cálculo 11 3 6 4" xfId="13989" xr:uid="{00000000-0005-0000-0000-0000D0040000}"/>
    <cellStyle name="Cálculo 11 3 6 4 2" xfId="29097" xr:uid="{00000000-0005-0000-0000-0000D1040000}"/>
    <cellStyle name="Cálculo 11 3 6 5" xfId="17535" xr:uid="{00000000-0005-0000-0000-0000D2040000}"/>
    <cellStyle name="Cálculo 11 3 7" xfId="3880" xr:uid="{00000000-0005-0000-0000-0000D3040000}"/>
    <cellStyle name="Cálculo 11 3 7 2" xfId="6517" xr:uid="{00000000-0005-0000-0000-0000D4040000}"/>
    <cellStyle name="Cálculo 11 3 7 2 2" xfId="12828" xr:uid="{00000000-0005-0000-0000-0000D5040000}"/>
    <cellStyle name="Cálculo 11 3 7 2 2 2" xfId="27936" xr:uid="{00000000-0005-0000-0000-0000D6040000}"/>
    <cellStyle name="Cálculo 11 3 7 2 3" xfId="15144" xr:uid="{00000000-0005-0000-0000-0000D7040000}"/>
    <cellStyle name="Cálculo 11 3 7 2 3 2" xfId="30252" xr:uid="{00000000-0005-0000-0000-0000D8040000}"/>
    <cellStyle name="Cálculo 11 3 7 2 4" xfId="21625" xr:uid="{00000000-0005-0000-0000-0000D9040000}"/>
    <cellStyle name="Cálculo 11 3 7 3" xfId="10262" xr:uid="{00000000-0005-0000-0000-0000DA040000}"/>
    <cellStyle name="Cálculo 11 3 7 3 2" xfId="25370" xr:uid="{00000000-0005-0000-0000-0000DB040000}"/>
    <cellStyle name="Cálculo 11 3 7 4" xfId="16441" xr:uid="{00000000-0005-0000-0000-0000DC040000}"/>
    <cellStyle name="Cálculo 11 3 7 4 2" xfId="31549" xr:uid="{00000000-0005-0000-0000-0000DD040000}"/>
    <cellStyle name="Cálculo 11 3 7 5" xfId="18988" xr:uid="{00000000-0005-0000-0000-0000DE040000}"/>
    <cellStyle name="Cálculo 11 3 8" xfId="4445" xr:uid="{00000000-0005-0000-0000-0000DF040000}"/>
    <cellStyle name="Cálculo 11 3 8 2" xfId="10827" xr:uid="{00000000-0005-0000-0000-0000E0040000}"/>
    <cellStyle name="Cálculo 11 3 8 2 2" xfId="25935" xr:uid="{00000000-0005-0000-0000-0000E1040000}"/>
    <cellStyle name="Cálculo 11 3 8 3" xfId="14858" xr:uid="{00000000-0005-0000-0000-0000E2040000}"/>
    <cellStyle name="Cálculo 11 3 8 3 2" xfId="29966" xr:uid="{00000000-0005-0000-0000-0000E3040000}"/>
    <cellStyle name="Cálculo 11 3 8 4" xfId="19553" xr:uid="{00000000-0005-0000-0000-0000E4040000}"/>
    <cellStyle name="Cálculo 11 3 9" xfId="8309" xr:uid="{00000000-0005-0000-0000-0000E5040000}"/>
    <cellStyle name="Cálculo 11 3 9 2" xfId="23417" xr:uid="{00000000-0005-0000-0000-0000E6040000}"/>
    <cellStyle name="Cálculo 11 4" xfId="2045" xr:uid="{00000000-0005-0000-0000-0000E7040000}"/>
    <cellStyle name="Cálculo 11 4 10" xfId="15019" xr:uid="{00000000-0005-0000-0000-0000E8040000}"/>
    <cellStyle name="Cálculo 11 4 10 2" xfId="30127" xr:uid="{00000000-0005-0000-0000-0000E9040000}"/>
    <cellStyle name="Cálculo 11 4 11" xfId="15525" xr:uid="{00000000-0005-0000-0000-0000EA040000}"/>
    <cellStyle name="Cálculo 11 4 11 2" xfId="30633" xr:uid="{00000000-0005-0000-0000-0000EB040000}"/>
    <cellStyle name="Cálculo 11 4 12" xfId="17270" xr:uid="{00000000-0005-0000-0000-0000EC040000}"/>
    <cellStyle name="Cálculo 11 4 2" xfId="2552" xr:uid="{00000000-0005-0000-0000-0000ED040000}"/>
    <cellStyle name="Cálculo 11 4 2 2" xfId="5189" xr:uid="{00000000-0005-0000-0000-0000EE040000}"/>
    <cellStyle name="Cálculo 11 4 2 2 2" xfId="11553" xr:uid="{00000000-0005-0000-0000-0000EF040000}"/>
    <cellStyle name="Cálculo 11 4 2 2 2 2" xfId="26661" xr:uid="{00000000-0005-0000-0000-0000F0040000}"/>
    <cellStyle name="Cálculo 11 4 2 2 3" xfId="11785" xr:uid="{00000000-0005-0000-0000-0000F1040000}"/>
    <cellStyle name="Cálculo 11 4 2 2 3 2" xfId="26893" xr:uid="{00000000-0005-0000-0000-0000F2040000}"/>
    <cellStyle name="Cálculo 11 4 2 2 4" xfId="20297" xr:uid="{00000000-0005-0000-0000-0000F3040000}"/>
    <cellStyle name="Cálculo 11 4 2 3" xfId="9019" xr:uid="{00000000-0005-0000-0000-0000F4040000}"/>
    <cellStyle name="Cálculo 11 4 2 3 2" xfId="24127" xr:uid="{00000000-0005-0000-0000-0000F5040000}"/>
    <cellStyle name="Cálculo 11 4 2 4" xfId="11775" xr:uid="{00000000-0005-0000-0000-0000F6040000}"/>
    <cellStyle name="Cálculo 11 4 2 4 2" xfId="26883" xr:uid="{00000000-0005-0000-0000-0000F7040000}"/>
    <cellStyle name="Cálculo 11 4 2 5" xfId="7687" xr:uid="{00000000-0005-0000-0000-0000F8040000}"/>
    <cellStyle name="Cálculo 11 4 2 5 2" xfId="22795" xr:uid="{00000000-0005-0000-0000-0000F9040000}"/>
    <cellStyle name="Cálculo 11 4 2 6" xfId="17660" xr:uid="{00000000-0005-0000-0000-0000FA040000}"/>
    <cellStyle name="Cálculo 11 4 3" xfId="2805" xr:uid="{00000000-0005-0000-0000-0000FB040000}"/>
    <cellStyle name="Cálculo 11 4 3 2" xfId="5442" xr:uid="{00000000-0005-0000-0000-0000FC040000}"/>
    <cellStyle name="Cálculo 11 4 3 2 2" xfId="7258" xr:uid="{00000000-0005-0000-0000-0000FD040000}"/>
    <cellStyle name="Cálculo 11 4 3 2 2 2" xfId="22366" xr:uid="{00000000-0005-0000-0000-0000FE040000}"/>
    <cellStyle name="Cálculo 11 4 3 2 3" xfId="20550" xr:uid="{00000000-0005-0000-0000-0000FF040000}"/>
    <cellStyle name="Cálculo 11 4 3 3" xfId="13475" xr:uid="{00000000-0005-0000-0000-000000050000}"/>
    <cellStyle name="Cálculo 11 4 3 3 2" xfId="28583" xr:uid="{00000000-0005-0000-0000-000001050000}"/>
    <cellStyle name="Cálculo 11 4 3 4" xfId="17913" xr:uid="{00000000-0005-0000-0000-000002050000}"/>
    <cellStyle name="Cálculo 11 4 4" xfId="3108" xr:uid="{00000000-0005-0000-0000-000003050000}"/>
    <cellStyle name="Cálculo 11 4 4 2" xfId="5745" xr:uid="{00000000-0005-0000-0000-000004050000}"/>
    <cellStyle name="Cálculo 11 4 4 2 2" xfId="12056" xr:uid="{00000000-0005-0000-0000-000005050000}"/>
    <cellStyle name="Cálculo 11 4 4 2 2 2" xfId="27164" xr:uid="{00000000-0005-0000-0000-000006050000}"/>
    <cellStyle name="Cálculo 11 4 4 2 3" xfId="16538" xr:uid="{00000000-0005-0000-0000-000007050000}"/>
    <cellStyle name="Cálculo 11 4 4 2 3 2" xfId="31646" xr:uid="{00000000-0005-0000-0000-000008050000}"/>
    <cellStyle name="Cálculo 11 4 4 2 4" xfId="20853" xr:uid="{00000000-0005-0000-0000-000009050000}"/>
    <cellStyle name="Cálculo 11 4 4 3" xfId="9490" xr:uid="{00000000-0005-0000-0000-00000A050000}"/>
    <cellStyle name="Cálculo 11 4 4 3 2" xfId="24598" xr:uid="{00000000-0005-0000-0000-00000B050000}"/>
    <cellStyle name="Cálculo 11 4 4 4" xfId="7158" xr:uid="{00000000-0005-0000-0000-00000C050000}"/>
    <cellStyle name="Cálculo 11 4 4 4 2" xfId="22266" xr:uid="{00000000-0005-0000-0000-00000D050000}"/>
    <cellStyle name="Cálculo 11 4 4 5" xfId="18216" xr:uid="{00000000-0005-0000-0000-00000E050000}"/>
    <cellStyle name="Cálculo 11 4 5" xfId="3434" xr:uid="{00000000-0005-0000-0000-00000F050000}"/>
    <cellStyle name="Cálculo 11 4 5 2" xfId="6071" xr:uid="{00000000-0005-0000-0000-000010050000}"/>
    <cellStyle name="Cálculo 11 4 5 2 2" xfId="12382" xr:uid="{00000000-0005-0000-0000-000011050000}"/>
    <cellStyle name="Cálculo 11 4 5 2 2 2" xfId="27490" xr:uid="{00000000-0005-0000-0000-000012050000}"/>
    <cellStyle name="Cálculo 11 4 5 2 3" xfId="8097" xr:uid="{00000000-0005-0000-0000-000013050000}"/>
    <cellStyle name="Cálculo 11 4 5 2 3 2" xfId="23205" xr:uid="{00000000-0005-0000-0000-000014050000}"/>
    <cellStyle name="Cálculo 11 4 5 2 4" xfId="21179" xr:uid="{00000000-0005-0000-0000-000015050000}"/>
    <cellStyle name="Cálculo 11 4 5 3" xfId="9816" xr:uid="{00000000-0005-0000-0000-000016050000}"/>
    <cellStyle name="Cálculo 11 4 5 3 2" xfId="24924" xr:uid="{00000000-0005-0000-0000-000017050000}"/>
    <cellStyle name="Cálculo 11 4 5 4" xfId="7351" xr:uid="{00000000-0005-0000-0000-000018050000}"/>
    <cellStyle name="Cálculo 11 4 5 4 2" xfId="22459" xr:uid="{00000000-0005-0000-0000-000019050000}"/>
    <cellStyle name="Cálculo 11 4 5 5" xfId="18542" xr:uid="{00000000-0005-0000-0000-00001A050000}"/>
    <cellStyle name="Cálculo 11 4 6" xfId="3740" xr:uid="{00000000-0005-0000-0000-00001B050000}"/>
    <cellStyle name="Cálculo 11 4 6 2" xfId="6377" xr:uid="{00000000-0005-0000-0000-00001C050000}"/>
    <cellStyle name="Cálculo 11 4 6 2 2" xfId="12688" xr:uid="{00000000-0005-0000-0000-00001D050000}"/>
    <cellStyle name="Cálculo 11 4 6 2 2 2" xfId="27796" xr:uid="{00000000-0005-0000-0000-00001E050000}"/>
    <cellStyle name="Cálculo 11 4 6 2 3" xfId="7665" xr:uid="{00000000-0005-0000-0000-00001F050000}"/>
    <cellStyle name="Cálculo 11 4 6 2 3 2" xfId="22773" xr:uid="{00000000-0005-0000-0000-000020050000}"/>
    <cellStyle name="Cálculo 11 4 6 2 4" xfId="21485" xr:uid="{00000000-0005-0000-0000-000021050000}"/>
    <cellStyle name="Cálculo 11 4 6 3" xfId="10122" xr:uid="{00000000-0005-0000-0000-000022050000}"/>
    <cellStyle name="Cálculo 11 4 6 3 2" xfId="25230" xr:uid="{00000000-0005-0000-0000-000023050000}"/>
    <cellStyle name="Cálculo 11 4 6 4" xfId="14710" xr:uid="{00000000-0005-0000-0000-000024050000}"/>
    <cellStyle name="Cálculo 11 4 6 4 2" xfId="29818" xr:uid="{00000000-0005-0000-0000-000025050000}"/>
    <cellStyle name="Cálculo 11 4 6 5" xfId="18848" xr:uid="{00000000-0005-0000-0000-000026050000}"/>
    <cellStyle name="Cálculo 11 4 7" xfId="4117" xr:uid="{00000000-0005-0000-0000-000027050000}"/>
    <cellStyle name="Cálculo 11 4 7 2" xfId="6754" xr:uid="{00000000-0005-0000-0000-000028050000}"/>
    <cellStyle name="Cálculo 11 4 7 2 2" xfId="13065" xr:uid="{00000000-0005-0000-0000-000029050000}"/>
    <cellStyle name="Cálculo 11 4 7 2 2 2" xfId="28173" xr:uid="{00000000-0005-0000-0000-00002A050000}"/>
    <cellStyle name="Cálculo 11 4 7 2 3" xfId="16739" xr:uid="{00000000-0005-0000-0000-00002B050000}"/>
    <cellStyle name="Cálculo 11 4 7 2 3 2" xfId="31847" xr:uid="{00000000-0005-0000-0000-00002C050000}"/>
    <cellStyle name="Cálculo 11 4 7 2 4" xfId="21862" xr:uid="{00000000-0005-0000-0000-00002D050000}"/>
    <cellStyle name="Cálculo 11 4 7 3" xfId="10499" xr:uid="{00000000-0005-0000-0000-00002E050000}"/>
    <cellStyle name="Cálculo 11 4 7 3 2" xfId="25607" xr:uid="{00000000-0005-0000-0000-00002F050000}"/>
    <cellStyle name="Cálculo 11 4 7 4" xfId="15706" xr:uid="{00000000-0005-0000-0000-000030050000}"/>
    <cellStyle name="Cálculo 11 4 7 4 2" xfId="30814" xr:uid="{00000000-0005-0000-0000-000031050000}"/>
    <cellStyle name="Cálculo 11 4 7 5" xfId="19225" xr:uid="{00000000-0005-0000-0000-000032050000}"/>
    <cellStyle name="Cálculo 11 4 8" xfId="4682" xr:uid="{00000000-0005-0000-0000-000033050000}"/>
    <cellStyle name="Cálculo 11 4 8 2" xfId="11064" xr:uid="{00000000-0005-0000-0000-000034050000}"/>
    <cellStyle name="Cálculo 11 4 8 2 2" xfId="26172" xr:uid="{00000000-0005-0000-0000-000035050000}"/>
    <cellStyle name="Cálculo 11 4 8 3" xfId="11668" xr:uid="{00000000-0005-0000-0000-000036050000}"/>
    <cellStyle name="Cálculo 11 4 8 3 2" xfId="26776" xr:uid="{00000000-0005-0000-0000-000037050000}"/>
    <cellStyle name="Cálculo 11 4 8 4" xfId="19790" xr:uid="{00000000-0005-0000-0000-000038050000}"/>
    <cellStyle name="Cálculo 11 4 9" xfId="8543" xr:uid="{00000000-0005-0000-0000-000039050000}"/>
    <cellStyle name="Cálculo 11 4 9 2" xfId="23651" xr:uid="{00000000-0005-0000-0000-00003A050000}"/>
    <cellStyle name="Cálculo 11 5" xfId="2076" xr:uid="{00000000-0005-0000-0000-00003B050000}"/>
    <cellStyle name="Cálculo 11 5 10" xfId="7205" xr:uid="{00000000-0005-0000-0000-00003C050000}"/>
    <cellStyle name="Cálculo 11 5 10 2" xfId="22313" xr:uid="{00000000-0005-0000-0000-00003D050000}"/>
    <cellStyle name="Cálculo 11 5 11" xfId="17301" xr:uid="{00000000-0005-0000-0000-00003E050000}"/>
    <cellStyle name="Cálculo 11 5 2" xfId="2836" xr:uid="{00000000-0005-0000-0000-00003F050000}"/>
    <cellStyle name="Cálculo 11 5 2 2" xfId="5473" xr:uid="{00000000-0005-0000-0000-000040050000}"/>
    <cellStyle name="Cálculo 11 5 2 2 2" xfId="15203" xr:uid="{00000000-0005-0000-0000-000041050000}"/>
    <cellStyle name="Cálculo 11 5 2 2 2 2" xfId="30311" xr:uid="{00000000-0005-0000-0000-000042050000}"/>
    <cellStyle name="Cálculo 11 5 2 2 3" xfId="20581" xr:uid="{00000000-0005-0000-0000-000043050000}"/>
    <cellStyle name="Cálculo 11 5 2 3" xfId="15106" xr:uid="{00000000-0005-0000-0000-000044050000}"/>
    <cellStyle name="Cálculo 11 5 2 3 2" xfId="30214" xr:uid="{00000000-0005-0000-0000-000045050000}"/>
    <cellStyle name="Cálculo 11 5 2 4" xfId="17944" xr:uid="{00000000-0005-0000-0000-000046050000}"/>
    <cellStyle name="Cálculo 11 5 3" xfId="3139" xr:uid="{00000000-0005-0000-0000-000047050000}"/>
    <cellStyle name="Cálculo 11 5 3 2" xfId="5776" xr:uid="{00000000-0005-0000-0000-000048050000}"/>
    <cellStyle name="Cálculo 11 5 3 2 2" xfId="12087" xr:uid="{00000000-0005-0000-0000-000049050000}"/>
    <cellStyle name="Cálculo 11 5 3 2 2 2" xfId="27195" xr:uid="{00000000-0005-0000-0000-00004A050000}"/>
    <cellStyle name="Cálculo 11 5 3 2 3" xfId="16466" xr:uid="{00000000-0005-0000-0000-00004B050000}"/>
    <cellStyle name="Cálculo 11 5 3 2 3 2" xfId="31574" xr:uid="{00000000-0005-0000-0000-00004C050000}"/>
    <cellStyle name="Cálculo 11 5 3 2 4" xfId="20884" xr:uid="{00000000-0005-0000-0000-00004D050000}"/>
    <cellStyle name="Cálculo 11 5 3 3" xfId="9521" xr:uid="{00000000-0005-0000-0000-00004E050000}"/>
    <cellStyle name="Cálculo 11 5 3 3 2" xfId="24629" xr:uid="{00000000-0005-0000-0000-00004F050000}"/>
    <cellStyle name="Cálculo 11 5 3 4" xfId="14743" xr:uid="{00000000-0005-0000-0000-000050050000}"/>
    <cellStyle name="Cálculo 11 5 3 4 2" xfId="29851" xr:uid="{00000000-0005-0000-0000-000051050000}"/>
    <cellStyle name="Cálculo 11 5 3 5" xfId="18247" xr:uid="{00000000-0005-0000-0000-000052050000}"/>
    <cellStyle name="Cálculo 11 5 4" xfId="3465" xr:uid="{00000000-0005-0000-0000-000053050000}"/>
    <cellStyle name="Cálculo 11 5 4 2" xfId="6102" xr:uid="{00000000-0005-0000-0000-000054050000}"/>
    <cellStyle name="Cálculo 11 5 4 2 2" xfId="12413" xr:uid="{00000000-0005-0000-0000-000055050000}"/>
    <cellStyle name="Cálculo 11 5 4 2 2 2" xfId="27521" xr:uid="{00000000-0005-0000-0000-000056050000}"/>
    <cellStyle name="Cálculo 11 5 4 2 3" xfId="14492" xr:uid="{00000000-0005-0000-0000-000057050000}"/>
    <cellStyle name="Cálculo 11 5 4 2 3 2" xfId="29600" xr:uid="{00000000-0005-0000-0000-000058050000}"/>
    <cellStyle name="Cálculo 11 5 4 2 4" xfId="21210" xr:uid="{00000000-0005-0000-0000-000059050000}"/>
    <cellStyle name="Cálculo 11 5 4 3" xfId="9847" xr:uid="{00000000-0005-0000-0000-00005A050000}"/>
    <cellStyle name="Cálculo 11 5 4 3 2" xfId="24955" xr:uid="{00000000-0005-0000-0000-00005B050000}"/>
    <cellStyle name="Cálculo 11 5 4 4" xfId="7107" xr:uid="{00000000-0005-0000-0000-00005C050000}"/>
    <cellStyle name="Cálculo 11 5 4 4 2" xfId="22215" xr:uid="{00000000-0005-0000-0000-00005D050000}"/>
    <cellStyle name="Cálculo 11 5 4 5" xfId="18573" xr:uid="{00000000-0005-0000-0000-00005E050000}"/>
    <cellStyle name="Cálculo 11 5 5" xfId="3771" xr:uid="{00000000-0005-0000-0000-00005F050000}"/>
    <cellStyle name="Cálculo 11 5 5 2" xfId="6408" xr:uid="{00000000-0005-0000-0000-000060050000}"/>
    <cellStyle name="Cálculo 11 5 5 2 2" xfId="12719" xr:uid="{00000000-0005-0000-0000-000061050000}"/>
    <cellStyle name="Cálculo 11 5 5 2 2 2" xfId="27827" xr:uid="{00000000-0005-0000-0000-000062050000}"/>
    <cellStyle name="Cálculo 11 5 5 2 3" xfId="13589" xr:uid="{00000000-0005-0000-0000-000063050000}"/>
    <cellStyle name="Cálculo 11 5 5 2 3 2" xfId="28697" xr:uid="{00000000-0005-0000-0000-000064050000}"/>
    <cellStyle name="Cálculo 11 5 5 2 4" xfId="21516" xr:uid="{00000000-0005-0000-0000-000065050000}"/>
    <cellStyle name="Cálculo 11 5 5 3" xfId="10153" xr:uid="{00000000-0005-0000-0000-000066050000}"/>
    <cellStyle name="Cálculo 11 5 5 3 2" xfId="25261" xr:uid="{00000000-0005-0000-0000-000067050000}"/>
    <cellStyle name="Cálculo 11 5 5 4" xfId="13707" xr:uid="{00000000-0005-0000-0000-000068050000}"/>
    <cellStyle name="Cálculo 11 5 5 4 2" xfId="28815" xr:uid="{00000000-0005-0000-0000-000069050000}"/>
    <cellStyle name="Cálculo 11 5 5 5" xfId="18879" xr:uid="{00000000-0005-0000-0000-00006A050000}"/>
    <cellStyle name="Cálculo 11 5 6" xfId="4148" xr:uid="{00000000-0005-0000-0000-00006B050000}"/>
    <cellStyle name="Cálculo 11 5 6 2" xfId="6785" xr:uid="{00000000-0005-0000-0000-00006C050000}"/>
    <cellStyle name="Cálculo 11 5 6 2 2" xfId="13096" xr:uid="{00000000-0005-0000-0000-00006D050000}"/>
    <cellStyle name="Cálculo 11 5 6 2 2 2" xfId="28204" xr:uid="{00000000-0005-0000-0000-00006E050000}"/>
    <cellStyle name="Cálculo 11 5 6 2 3" xfId="16770" xr:uid="{00000000-0005-0000-0000-00006F050000}"/>
    <cellStyle name="Cálculo 11 5 6 2 3 2" xfId="31878" xr:uid="{00000000-0005-0000-0000-000070050000}"/>
    <cellStyle name="Cálculo 11 5 6 2 4" xfId="21893" xr:uid="{00000000-0005-0000-0000-000071050000}"/>
    <cellStyle name="Cálculo 11 5 6 3" xfId="10530" xr:uid="{00000000-0005-0000-0000-000072050000}"/>
    <cellStyle name="Cálculo 11 5 6 3 2" xfId="25638" xr:uid="{00000000-0005-0000-0000-000073050000}"/>
    <cellStyle name="Cálculo 11 5 6 4" xfId="8231" xr:uid="{00000000-0005-0000-0000-000074050000}"/>
    <cellStyle name="Cálculo 11 5 6 4 2" xfId="23339" xr:uid="{00000000-0005-0000-0000-000075050000}"/>
    <cellStyle name="Cálculo 11 5 6 5" xfId="19256" xr:uid="{00000000-0005-0000-0000-000076050000}"/>
    <cellStyle name="Cálculo 11 5 7" xfId="4713" xr:uid="{00000000-0005-0000-0000-000077050000}"/>
    <cellStyle name="Cálculo 11 5 7 2" xfId="11095" xr:uid="{00000000-0005-0000-0000-000078050000}"/>
    <cellStyle name="Cálculo 11 5 7 2 2" xfId="26203" xr:uid="{00000000-0005-0000-0000-000079050000}"/>
    <cellStyle name="Cálculo 11 5 7 3" xfId="15211" xr:uid="{00000000-0005-0000-0000-00007A050000}"/>
    <cellStyle name="Cálculo 11 5 7 3 2" xfId="30319" xr:uid="{00000000-0005-0000-0000-00007B050000}"/>
    <cellStyle name="Cálculo 11 5 7 4" xfId="19821" xr:uid="{00000000-0005-0000-0000-00007C050000}"/>
    <cellStyle name="Cálculo 11 5 8" xfId="8574" xr:uid="{00000000-0005-0000-0000-00007D050000}"/>
    <cellStyle name="Cálculo 11 5 8 2" xfId="23682" xr:uid="{00000000-0005-0000-0000-00007E050000}"/>
    <cellStyle name="Cálculo 11 5 9" xfId="15642" xr:uid="{00000000-0005-0000-0000-00007F050000}"/>
    <cellStyle name="Cálculo 11 5 9 2" xfId="30750" xr:uid="{00000000-0005-0000-0000-000080050000}"/>
    <cellStyle name="Cálculo 12" xfId="752" xr:uid="{00000000-0005-0000-0000-000081050000}"/>
    <cellStyle name="Cálculo 12 2" xfId="1826" xr:uid="{00000000-0005-0000-0000-000082050000}"/>
    <cellStyle name="Cálculo 12 2 10" xfId="8327" xr:uid="{00000000-0005-0000-0000-000083050000}"/>
    <cellStyle name="Cálculo 12 2 10 2" xfId="23435" xr:uid="{00000000-0005-0000-0000-000084050000}"/>
    <cellStyle name="Cálculo 12 2 11" xfId="8050" xr:uid="{00000000-0005-0000-0000-000085050000}"/>
    <cellStyle name="Cálculo 12 2 11 2" xfId="23158" xr:uid="{00000000-0005-0000-0000-000086050000}"/>
    <cellStyle name="Cálculo 12 2 12" xfId="13480" xr:uid="{00000000-0005-0000-0000-000087050000}"/>
    <cellStyle name="Cálculo 12 2 12 2" xfId="28588" xr:uid="{00000000-0005-0000-0000-000088050000}"/>
    <cellStyle name="Cálculo 12 2 13" xfId="17051" xr:uid="{00000000-0005-0000-0000-000089050000}"/>
    <cellStyle name="Cálculo 12 2 2" xfId="2386" xr:uid="{00000000-0005-0000-0000-00008A050000}"/>
    <cellStyle name="Cálculo 12 2 2 2" xfId="5023" xr:uid="{00000000-0005-0000-0000-00008B050000}"/>
    <cellStyle name="Cálculo 12 2 2 2 2" xfId="11387" xr:uid="{00000000-0005-0000-0000-00008C050000}"/>
    <cellStyle name="Cálculo 12 2 2 2 2 2" xfId="26495" xr:uid="{00000000-0005-0000-0000-00008D050000}"/>
    <cellStyle name="Cálculo 12 2 2 2 3" xfId="15137" xr:uid="{00000000-0005-0000-0000-00008E050000}"/>
    <cellStyle name="Cálculo 12 2 2 2 3 2" xfId="30245" xr:uid="{00000000-0005-0000-0000-00008F050000}"/>
    <cellStyle name="Cálculo 12 2 2 2 4" xfId="20131" xr:uid="{00000000-0005-0000-0000-000090050000}"/>
    <cellStyle name="Cálculo 12 2 2 3" xfId="8853" xr:uid="{00000000-0005-0000-0000-000091050000}"/>
    <cellStyle name="Cálculo 12 2 2 3 2" xfId="23961" xr:uid="{00000000-0005-0000-0000-000092050000}"/>
    <cellStyle name="Cálculo 12 2 3" xfId="2234" xr:uid="{00000000-0005-0000-0000-000093050000}"/>
    <cellStyle name="Cálculo 12 2 3 2" xfId="4871" xr:uid="{00000000-0005-0000-0000-000094050000}"/>
    <cellStyle name="Cálculo 12 2 3 2 2" xfId="14202" xr:uid="{00000000-0005-0000-0000-000095050000}"/>
    <cellStyle name="Cálculo 12 2 3 2 2 2" xfId="29310" xr:uid="{00000000-0005-0000-0000-000096050000}"/>
    <cellStyle name="Cálculo 12 2 3 2 3" xfId="19979" xr:uid="{00000000-0005-0000-0000-000097050000}"/>
    <cellStyle name="Cálculo 12 2 3 3" xfId="15152" xr:uid="{00000000-0005-0000-0000-000098050000}"/>
    <cellStyle name="Cálculo 12 2 3 3 2" xfId="30260" xr:uid="{00000000-0005-0000-0000-000099050000}"/>
    <cellStyle name="Cálculo 12 2 3 4" xfId="17459" xr:uid="{00000000-0005-0000-0000-00009A050000}"/>
    <cellStyle name="Cálculo 12 2 4" xfId="2348" xr:uid="{00000000-0005-0000-0000-00009B050000}"/>
    <cellStyle name="Cálculo 12 2 4 2" xfId="4985" xr:uid="{00000000-0005-0000-0000-00009C050000}"/>
    <cellStyle name="Cálculo 12 2 4 2 2" xfId="11349" xr:uid="{00000000-0005-0000-0000-00009D050000}"/>
    <cellStyle name="Cálculo 12 2 4 2 2 2" xfId="26457" xr:uid="{00000000-0005-0000-0000-00009E050000}"/>
    <cellStyle name="Cálculo 12 2 4 2 3" xfId="15068" xr:uid="{00000000-0005-0000-0000-00009F050000}"/>
    <cellStyle name="Cálculo 12 2 4 2 3 2" xfId="30176" xr:uid="{00000000-0005-0000-0000-0000A0050000}"/>
    <cellStyle name="Cálculo 12 2 4 2 4" xfId="20093" xr:uid="{00000000-0005-0000-0000-0000A1050000}"/>
    <cellStyle name="Cálculo 12 2 4 3" xfId="8815" xr:uid="{00000000-0005-0000-0000-0000A2050000}"/>
    <cellStyle name="Cálculo 12 2 4 3 2" xfId="23923" xr:uid="{00000000-0005-0000-0000-0000A3050000}"/>
    <cellStyle name="Cálculo 12 2 4 4" xfId="14932" xr:uid="{00000000-0005-0000-0000-0000A4050000}"/>
    <cellStyle name="Cálculo 12 2 4 4 2" xfId="30040" xr:uid="{00000000-0005-0000-0000-0000A5050000}"/>
    <cellStyle name="Cálculo 12 2 4 5" xfId="17573" xr:uid="{00000000-0005-0000-0000-0000A6050000}"/>
    <cellStyle name="Cálculo 12 2 5" xfId="3246" xr:uid="{00000000-0005-0000-0000-0000A7050000}"/>
    <cellStyle name="Cálculo 12 2 5 2" xfId="5883" xr:uid="{00000000-0005-0000-0000-0000A8050000}"/>
    <cellStyle name="Cálculo 12 2 5 2 2" xfId="12194" xr:uid="{00000000-0005-0000-0000-0000A9050000}"/>
    <cellStyle name="Cálculo 12 2 5 2 2 2" xfId="27302" xr:uid="{00000000-0005-0000-0000-0000AA050000}"/>
    <cellStyle name="Cálculo 12 2 5 2 3" xfId="7172" xr:uid="{00000000-0005-0000-0000-0000AB050000}"/>
    <cellStyle name="Cálculo 12 2 5 2 3 2" xfId="22280" xr:uid="{00000000-0005-0000-0000-0000AC050000}"/>
    <cellStyle name="Cálculo 12 2 5 2 4" xfId="20991" xr:uid="{00000000-0005-0000-0000-0000AD050000}"/>
    <cellStyle name="Cálculo 12 2 5 3" xfId="9628" xr:uid="{00000000-0005-0000-0000-0000AE050000}"/>
    <cellStyle name="Cálculo 12 2 5 3 2" xfId="24736" xr:uid="{00000000-0005-0000-0000-0000AF050000}"/>
    <cellStyle name="Cálculo 12 2 5 4" xfId="7983" xr:uid="{00000000-0005-0000-0000-0000B0050000}"/>
    <cellStyle name="Cálculo 12 2 5 4 2" xfId="23091" xr:uid="{00000000-0005-0000-0000-0000B1050000}"/>
    <cellStyle name="Cálculo 12 2 5 5" xfId="18354" xr:uid="{00000000-0005-0000-0000-0000B2050000}"/>
    <cellStyle name="Cálculo 12 2 6" xfId="3552" xr:uid="{00000000-0005-0000-0000-0000B3050000}"/>
    <cellStyle name="Cálculo 12 2 6 2" xfId="6189" xr:uid="{00000000-0005-0000-0000-0000B4050000}"/>
    <cellStyle name="Cálculo 12 2 6 2 2" xfId="12500" xr:uid="{00000000-0005-0000-0000-0000B5050000}"/>
    <cellStyle name="Cálculo 12 2 6 2 2 2" xfId="27608" xr:uid="{00000000-0005-0000-0000-0000B6050000}"/>
    <cellStyle name="Cálculo 12 2 6 2 3" xfId="7993" xr:uid="{00000000-0005-0000-0000-0000B7050000}"/>
    <cellStyle name="Cálculo 12 2 6 2 3 2" xfId="23101" xr:uid="{00000000-0005-0000-0000-0000B8050000}"/>
    <cellStyle name="Cálculo 12 2 6 2 4" xfId="21297" xr:uid="{00000000-0005-0000-0000-0000B9050000}"/>
    <cellStyle name="Cálculo 12 2 6 3" xfId="9934" xr:uid="{00000000-0005-0000-0000-0000BA050000}"/>
    <cellStyle name="Cálculo 12 2 6 3 2" xfId="25042" xr:uid="{00000000-0005-0000-0000-0000BB050000}"/>
    <cellStyle name="Cálculo 12 2 6 4" xfId="7174" xr:uid="{00000000-0005-0000-0000-0000BC050000}"/>
    <cellStyle name="Cálculo 12 2 6 4 2" xfId="22282" xr:uid="{00000000-0005-0000-0000-0000BD050000}"/>
    <cellStyle name="Cálculo 12 2 6 5" xfId="18660" xr:uid="{00000000-0005-0000-0000-0000BE050000}"/>
    <cellStyle name="Cálculo 12 2 7" xfId="3898" xr:uid="{00000000-0005-0000-0000-0000BF050000}"/>
    <cellStyle name="Cálculo 12 2 7 2" xfId="6535" xr:uid="{00000000-0005-0000-0000-0000C0050000}"/>
    <cellStyle name="Cálculo 12 2 7 2 2" xfId="12846" xr:uid="{00000000-0005-0000-0000-0000C1050000}"/>
    <cellStyle name="Cálculo 12 2 7 2 2 2" xfId="27954" xr:uid="{00000000-0005-0000-0000-0000C2050000}"/>
    <cellStyle name="Cálculo 12 2 7 2 3" xfId="8232" xr:uid="{00000000-0005-0000-0000-0000C3050000}"/>
    <cellStyle name="Cálculo 12 2 7 2 3 2" xfId="23340" xr:uid="{00000000-0005-0000-0000-0000C4050000}"/>
    <cellStyle name="Cálculo 12 2 7 2 4" xfId="21643" xr:uid="{00000000-0005-0000-0000-0000C5050000}"/>
    <cellStyle name="Cálculo 12 2 7 3" xfId="10280" xr:uid="{00000000-0005-0000-0000-0000C6050000}"/>
    <cellStyle name="Cálculo 12 2 7 3 2" xfId="25388" xr:uid="{00000000-0005-0000-0000-0000C7050000}"/>
    <cellStyle name="Cálculo 12 2 7 4" xfId="8469" xr:uid="{00000000-0005-0000-0000-0000C8050000}"/>
    <cellStyle name="Cálculo 12 2 7 4 2" xfId="23577" xr:uid="{00000000-0005-0000-0000-0000C9050000}"/>
    <cellStyle name="Cálculo 12 2 7 5" xfId="19006" xr:uid="{00000000-0005-0000-0000-0000CA050000}"/>
    <cellStyle name="Cálculo 12 2 8" xfId="4262" xr:uid="{00000000-0005-0000-0000-0000CB050000}"/>
    <cellStyle name="Cálculo 12 2 8 2" xfId="6899" xr:uid="{00000000-0005-0000-0000-0000CC050000}"/>
    <cellStyle name="Cálculo 12 2 8 2 2" xfId="13210" xr:uid="{00000000-0005-0000-0000-0000CD050000}"/>
    <cellStyle name="Cálculo 12 2 8 2 2 2" xfId="28318" xr:uid="{00000000-0005-0000-0000-0000CE050000}"/>
    <cellStyle name="Cálculo 12 2 8 2 3" xfId="16874" xr:uid="{00000000-0005-0000-0000-0000CF050000}"/>
    <cellStyle name="Cálculo 12 2 8 2 3 2" xfId="31982" xr:uid="{00000000-0005-0000-0000-0000D0050000}"/>
    <cellStyle name="Cálculo 12 2 8 2 4" xfId="22007" xr:uid="{00000000-0005-0000-0000-0000D1050000}"/>
    <cellStyle name="Cálculo 12 2 8 3" xfId="10644" xr:uid="{00000000-0005-0000-0000-0000D2050000}"/>
    <cellStyle name="Cálculo 12 2 8 3 2" xfId="25752" xr:uid="{00000000-0005-0000-0000-0000D3050000}"/>
    <cellStyle name="Cálculo 12 2 8 4" xfId="15659" xr:uid="{00000000-0005-0000-0000-0000D4050000}"/>
    <cellStyle name="Cálculo 12 2 8 4 2" xfId="30767" xr:uid="{00000000-0005-0000-0000-0000D5050000}"/>
    <cellStyle name="Cálculo 12 2 8 5" xfId="19370" xr:uid="{00000000-0005-0000-0000-0000D6050000}"/>
    <cellStyle name="Cálculo 12 2 9" xfId="4463" xr:uid="{00000000-0005-0000-0000-0000D7050000}"/>
    <cellStyle name="Cálculo 12 2 9 2" xfId="10845" xr:uid="{00000000-0005-0000-0000-0000D8050000}"/>
    <cellStyle name="Cálculo 12 2 9 2 2" xfId="25953" xr:uid="{00000000-0005-0000-0000-0000D9050000}"/>
    <cellStyle name="Cálculo 12 2 9 3" xfId="14522" xr:uid="{00000000-0005-0000-0000-0000DA050000}"/>
    <cellStyle name="Cálculo 12 2 9 3 2" xfId="29630" xr:uid="{00000000-0005-0000-0000-0000DB050000}"/>
    <cellStyle name="Cálculo 12 2 9 4" xfId="19571" xr:uid="{00000000-0005-0000-0000-0000DC050000}"/>
    <cellStyle name="Cálculo 12 3" xfId="1809" xr:uid="{00000000-0005-0000-0000-0000DD050000}"/>
    <cellStyle name="Cálculo 12 3 10" xfId="14381" xr:uid="{00000000-0005-0000-0000-0000DE050000}"/>
    <cellStyle name="Cálculo 12 3 10 2" xfId="29489" xr:uid="{00000000-0005-0000-0000-0000DF050000}"/>
    <cellStyle name="Cálculo 12 3 11" xfId="13478" xr:uid="{00000000-0005-0000-0000-0000E0050000}"/>
    <cellStyle name="Cálculo 12 3 11 2" xfId="28586" xr:uid="{00000000-0005-0000-0000-0000E1050000}"/>
    <cellStyle name="Cálculo 12 3 12" xfId="17034" xr:uid="{00000000-0005-0000-0000-0000E2050000}"/>
    <cellStyle name="Cálculo 12 3 2" xfId="2369" xr:uid="{00000000-0005-0000-0000-0000E3050000}"/>
    <cellStyle name="Cálculo 12 3 2 2" xfId="5006" xr:uid="{00000000-0005-0000-0000-0000E4050000}"/>
    <cellStyle name="Cálculo 12 3 2 2 2" xfId="11370" xr:uid="{00000000-0005-0000-0000-0000E5050000}"/>
    <cellStyle name="Cálculo 12 3 2 2 2 2" xfId="26478" xr:uid="{00000000-0005-0000-0000-0000E6050000}"/>
    <cellStyle name="Cálculo 12 3 2 2 3" xfId="15605" xr:uid="{00000000-0005-0000-0000-0000E7050000}"/>
    <cellStyle name="Cálculo 12 3 2 2 3 2" xfId="30713" xr:uid="{00000000-0005-0000-0000-0000E8050000}"/>
    <cellStyle name="Cálculo 12 3 2 2 4" xfId="20114" xr:uid="{00000000-0005-0000-0000-0000E9050000}"/>
    <cellStyle name="Cálculo 12 3 2 3" xfId="8836" xr:uid="{00000000-0005-0000-0000-0000EA050000}"/>
    <cellStyle name="Cálculo 12 3 2 3 2" xfId="23944" xr:uid="{00000000-0005-0000-0000-0000EB050000}"/>
    <cellStyle name="Cálculo 12 3 2 4" xfId="15117" xr:uid="{00000000-0005-0000-0000-0000EC050000}"/>
    <cellStyle name="Cálculo 12 3 2 4 2" xfId="30225" xr:uid="{00000000-0005-0000-0000-0000ED050000}"/>
    <cellStyle name="Cálculo 12 3 2 5" xfId="13783" xr:uid="{00000000-0005-0000-0000-0000EE050000}"/>
    <cellStyle name="Cálculo 12 3 2 5 2" xfId="28891" xr:uid="{00000000-0005-0000-0000-0000EF050000}"/>
    <cellStyle name="Cálculo 12 3 2 6" xfId="17577" xr:uid="{00000000-0005-0000-0000-0000F0050000}"/>
    <cellStyle name="Cálculo 12 3 3" xfId="2251" xr:uid="{00000000-0005-0000-0000-0000F1050000}"/>
    <cellStyle name="Cálculo 12 3 3 2" xfId="4888" xr:uid="{00000000-0005-0000-0000-0000F2050000}"/>
    <cellStyle name="Cálculo 12 3 3 2 2" xfId="9276" xr:uid="{00000000-0005-0000-0000-0000F3050000}"/>
    <cellStyle name="Cálculo 12 3 3 2 2 2" xfId="24384" xr:uid="{00000000-0005-0000-0000-0000F4050000}"/>
    <cellStyle name="Cálculo 12 3 3 2 3" xfId="19996" xr:uid="{00000000-0005-0000-0000-0000F5050000}"/>
    <cellStyle name="Cálculo 12 3 3 3" xfId="14532" xr:uid="{00000000-0005-0000-0000-0000F6050000}"/>
    <cellStyle name="Cálculo 12 3 3 3 2" xfId="29640" xr:uid="{00000000-0005-0000-0000-0000F7050000}"/>
    <cellStyle name="Cálculo 12 3 3 4" xfId="17476" xr:uid="{00000000-0005-0000-0000-0000F8050000}"/>
    <cellStyle name="Cálculo 12 3 4" xfId="2646" xr:uid="{00000000-0005-0000-0000-0000F9050000}"/>
    <cellStyle name="Cálculo 12 3 4 2" xfId="5283" xr:uid="{00000000-0005-0000-0000-0000FA050000}"/>
    <cellStyle name="Cálculo 12 3 4 2 2" xfId="11647" xr:uid="{00000000-0005-0000-0000-0000FB050000}"/>
    <cellStyle name="Cálculo 12 3 4 2 2 2" xfId="26755" xr:uid="{00000000-0005-0000-0000-0000FC050000}"/>
    <cellStyle name="Cálculo 12 3 4 2 3" xfId="7321" xr:uid="{00000000-0005-0000-0000-0000FD050000}"/>
    <cellStyle name="Cálculo 12 3 4 2 3 2" xfId="22429" xr:uid="{00000000-0005-0000-0000-0000FE050000}"/>
    <cellStyle name="Cálculo 12 3 4 2 4" xfId="20391" xr:uid="{00000000-0005-0000-0000-0000FF050000}"/>
    <cellStyle name="Cálculo 12 3 4 3" xfId="9113" xr:uid="{00000000-0005-0000-0000-000000060000}"/>
    <cellStyle name="Cálculo 12 3 4 3 2" xfId="24221" xr:uid="{00000000-0005-0000-0000-000001060000}"/>
    <cellStyle name="Cálculo 12 3 4 4" xfId="13377" xr:uid="{00000000-0005-0000-0000-000002060000}"/>
    <cellStyle name="Cálculo 12 3 4 4 2" xfId="28485" xr:uid="{00000000-0005-0000-0000-000003060000}"/>
    <cellStyle name="Cálculo 12 3 4 5" xfId="17754" xr:uid="{00000000-0005-0000-0000-000004060000}"/>
    <cellStyle name="Cálculo 12 3 5" xfId="3229" xr:uid="{00000000-0005-0000-0000-000005060000}"/>
    <cellStyle name="Cálculo 12 3 5 2" xfId="5866" xr:uid="{00000000-0005-0000-0000-000006060000}"/>
    <cellStyle name="Cálculo 12 3 5 2 2" xfId="12177" xr:uid="{00000000-0005-0000-0000-000007060000}"/>
    <cellStyle name="Cálculo 12 3 5 2 2 2" xfId="27285" xr:uid="{00000000-0005-0000-0000-000008060000}"/>
    <cellStyle name="Cálculo 12 3 5 2 3" xfId="8199" xr:uid="{00000000-0005-0000-0000-000009060000}"/>
    <cellStyle name="Cálculo 12 3 5 2 3 2" xfId="23307" xr:uid="{00000000-0005-0000-0000-00000A060000}"/>
    <cellStyle name="Cálculo 12 3 5 2 4" xfId="20974" xr:uid="{00000000-0005-0000-0000-00000B060000}"/>
    <cellStyle name="Cálculo 12 3 5 3" xfId="9611" xr:uid="{00000000-0005-0000-0000-00000C060000}"/>
    <cellStyle name="Cálculo 12 3 5 3 2" xfId="24719" xr:uid="{00000000-0005-0000-0000-00000D060000}"/>
    <cellStyle name="Cálculo 12 3 5 4" xfId="7435" xr:uid="{00000000-0005-0000-0000-00000E060000}"/>
    <cellStyle name="Cálculo 12 3 5 4 2" xfId="22543" xr:uid="{00000000-0005-0000-0000-00000F060000}"/>
    <cellStyle name="Cálculo 12 3 5 5" xfId="18337" xr:uid="{00000000-0005-0000-0000-000010060000}"/>
    <cellStyle name="Cálculo 12 3 6" xfId="2311" xr:uid="{00000000-0005-0000-0000-000011060000}"/>
    <cellStyle name="Cálculo 12 3 6 2" xfId="4948" xr:uid="{00000000-0005-0000-0000-000012060000}"/>
    <cellStyle name="Cálculo 12 3 6 2 2" xfId="11312" xr:uid="{00000000-0005-0000-0000-000013060000}"/>
    <cellStyle name="Cálculo 12 3 6 2 2 2" xfId="26420" xr:uid="{00000000-0005-0000-0000-000014060000}"/>
    <cellStyle name="Cálculo 12 3 6 2 3" xfId="9285" xr:uid="{00000000-0005-0000-0000-000015060000}"/>
    <cellStyle name="Cálculo 12 3 6 2 3 2" xfId="24393" xr:uid="{00000000-0005-0000-0000-000016060000}"/>
    <cellStyle name="Cálculo 12 3 6 2 4" xfId="20056" xr:uid="{00000000-0005-0000-0000-000017060000}"/>
    <cellStyle name="Cálculo 12 3 6 3" xfId="8778" xr:uid="{00000000-0005-0000-0000-000018060000}"/>
    <cellStyle name="Cálculo 12 3 6 3 2" xfId="23886" xr:uid="{00000000-0005-0000-0000-000019060000}"/>
    <cellStyle name="Cálculo 12 3 6 4" xfId="7551" xr:uid="{00000000-0005-0000-0000-00001A060000}"/>
    <cellStyle name="Cálculo 12 3 6 4 2" xfId="22659" xr:uid="{00000000-0005-0000-0000-00001B060000}"/>
    <cellStyle name="Cálculo 12 3 6 5" xfId="17536" xr:uid="{00000000-0005-0000-0000-00001C060000}"/>
    <cellStyle name="Cálculo 12 3 7" xfId="3881" xr:uid="{00000000-0005-0000-0000-00001D060000}"/>
    <cellStyle name="Cálculo 12 3 7 2" xfId="6518" xr:uid="{00000000-0005-0000-0000-00001E060000}"/>
    <cellStyle name="Cálculo 12 3 7 2 2" xfId="12829" xr:uid="{00000000-0005-0000-0000-00001F060000}"/>
    <cellStyle name="Cálculo 12 3 7 2 2 2" xfId="27937" xr:uid="{00000000-0005-0000-0000-000020060000}"/>
    <cellStyle name="Cálculo 12 3 7 2 3" xfId="13737" xr:uid="{00000000-0005-0000-0000-000021060000}"/>
    <cellStyle name="Cálculo 12 3 7 2 3 2" xfId="28845" xr:uid="{00000000-0005-0000-0000-000022060000}"/>
    <cellStyle name="Cálculo 12 3 7 2 4" xfId="21626" xr:uid="{00000000-0005-0000-0000-000023060000}"/>
    <cellStyle name="Cálculo 12 3 7 3" xfId="10263" xr:uid="{00000000-0005-0000-0000-000024060000}"/>
    <cellStyle name="Cálculo 12 3 7 3 2" xfId="25371" xr:uid="{00000000-0005-0000-0000-000025060000}"/>
    <cellStyle name="Cálculo 12 3 7 4" xfId="15538" xr:uid="{00000000-0005-0000-0000-000026060000}"/>
    <cellStyle name="Cálculo 12 3 7 4 2" xfId="30646" xr:uid="{00000000-0005-0000-0000-000027060000}"/>
    <cellStyle name="Cálculo 12 3 7 5" xfId="18989" xr:uid="{00000000-0005-0000-0000-000028060000}"/>
    <cellStyle name="Cálculo 12 3 8" xfId="4446" xr:uid="{00000000-0005-0000-0000-000029060000}"/>
    <cellStyle name="Cálculo 12 3 8 2" xfId="10828" xr:uid="{00000000-0005-0000-0000-00002A060000}"/>
    <cellStyle name="Cálculo 12 3 8 2 2" xfId="25936" xr:uid="{00000000-0005-0000-0000-00002B060000}"/>
    <cellStyle name="Cálculo 12 3 8 3" xfId="8186" xr:uid="{00000000-0005-0000-0000-00002C060000}"/>
    <cellStyle name="Cálculo 12 3 8 3 2" xfId="23294" xr:uid="{00000000-0005-0000-0000-00002D060000}"/>
    <cellStyle name="Cálculo 12 3 8 4" xfId="19554" xr:uid="{00000000-0005-0000-0000-00002E060000}"/>
    <cellStyle name="Cálculo 12 3 9" xfId="8310" xr:uid="{00000000-0005-0000-0000-00002F060000}"/>
    <cellStyle name="Cálculo 12 3 9 2" xfId="23418" xr:uid="{00000000-0005-0000-0000-000030060000}"/>
    <cellStyle name="Cálculo 12 4" xfId="2046" xr:uid="{00000000-0005-0000-0000-000031060000}"/>
    <cellStyle name="Cálculo 12 4 10" xfId="14291" xr:uid="{00000000-0005-0000-0000-000032060000}"/>
    <cellStyle name="Cálculo 12 4 10 2" xfId="29399" xr:uid="{00000000-0005-0000-0000-000033060000}"/>
    <cellStyle name="Cálculo 12 4 11" xfId="16309" xr:uid="{00000000-0005-0000-0000-000034060000}"/>
    <cellStyle name="Cálculo 12 4 11 2" xfId="31417" xr:uid="{00000000-0005-0000-0000-000035060000}"/>
    <cellStyle name="Cálculo 12 4 12" xfId="17271" xr:uid="{00000000-0005-0000-0000-000036060000}"/>
    <cellStyle name="Cálculo 12 4 2" xfId="2553" xr:uid="{00000000-0005-0000-0000-000037060000}"/>
    <cellStyle name="Cálculo 12 4 2 2" xfId="5190" xr:uid="{00000000-0005-0000-0000-000038060000}"/>
    <cellStyle name="Cálculo 12 4 2 2 2" xfId="11554" xr:uid="{00000000-0005-0000-0000-000039060000}"/>
    <cellStyle name="Cálculo 12 4 2 2 2 2" xfId="26662" xr:uid="{00000000-0005-0000-0000-00003A060000}"/>
    <cellStyle name="Cálculo 12 4 2 2 3" xfId="15854" xr:uid="{00000000-0005-0000-0000-00003B060000}"/>
    <cellStyle name="Cálculo 12 4 2 2 3 2" xfId="30962" xr:uid="{00000000-0005-0000-0000-00003C060000}"/>
    <cellStyle name="Cálculo 12 4 2 2 4" xfId="20298" xr:uid="{00000000-0005-0000-0000-00003D060000}"/>
    <cellStyle name="Cálculo 12 4 2 3" xfId="9020" xr:uid="{00000000-0005-0000-0000-00003E060000}"/>
    <cellStyle name="Cálculo 12 4 2 3 2" xfId="24128" xr:uid="{00000000-0005-0000-0000-00003F060000}"/>
    <cellStyle name="Cálculo 12 4 2 4" xfId="14193" xr:uid="{00000000-0005-0000-0000-000040060000}"/>
    <cellStyle name="Cálculo 12 4 2 4 2" xfId="29301" xr:uid="{00000000-0005-0000-0000-000041060000}"/>
    <cellStyle name="Cálculo 12 4 2 5" xfId="7756" xr:uid="{00000000-0005-0000-0000-000042060000}"/>
    <cellStyle name="Cálculo 12 4 2 5 2" xfId="22864" xr:uid="{00000000-0005-0000-0000-000043060000}"/>
    <cellStyle name="Cálculo 12 4 2 6" xfId="17661" xr:uid="{00000000-0005-0000-0000-000044060000}"/>
    <cellStyle name="Cálculo 12 4 3" xfId="2806" xr:uid="{00000000-0005-0000-0000-000045060000}"/>
    <cellStyle name="Cálculo 12 4 3 2" xfId="5443" xr:uid="{00000000-0005-0000-0000-000046060000}"/>
    <cellStyle name="Cálculo 12 4 3 2 2" xfId="14801" xr:uid="{00000000-0005-0000-0000-000047060000}"/>
    <cellStyle name="Cálculo 12 4 3 2 2 2" xfId="29909" xr:uid="{00000000-0005-0000-0000-000048060000}"/>
    <cellStyle name="Cálculo 12 4 3 2 3" xfId="20551" xr:uid="{00000000-0005-0000-0000-000049060000}"/>
    <cellStyle name="Cálculo 12 4 3 3" xfId="7560" xr:uid="{00000000-0005-0000-0000-00004A060000}"/>
    <cellStyle name="Cálculo 12 4 3 3 2" xfId="22668" xr:uid="{00000000-0005-0000-0000-00004B060000}"/>
    <cellStyle name="Cálculo 12 4 3 4" xfId="17914" xr:uid="{00000000-0005-0000-0000-00004C060000}"/>
    <cellStyle name="Cálculo 12 4 4" xfId="3109" xr:uid="{00000000-0005-0000-0000-00004D060000}"/>
    <cellStyle name="Cálculo 12 4 4 2" xfId="5746" xr:uid="{00000000-0005-0000-0000-00004E060000}"/>
    <cellStyle name="Cálculo 12 4 4 2 2" xfId="12057" xr:uid="{00000000-0005-0000-0000-00004F060000}"/>
    <cellStyle name="Cálculo 12 4 4 2 2 2" xfId="27165" xr:uid="{00000000-0005-0000-0000-000050060000}"/>
    <cellStyle name="Cálculo 12 4 4 2 3" xfId="7360" xr:uid="{00000000-0005-0000-0000-000051060000}"/>
    <cellStyle name="Cálculo 12 4 4 2 3 2" xfId="22468" xr:uid="{00000000-0005-0000-0000-000052060000}"/>
    <cellStyle name="Cálculo 12 4 4 2 4" xfId="20854" xr:uid="{00000000-0005-0000-0000-000053060000}"/>
    <cellStyle name="Cálculo 12 4 4 3" xfId="9491" xr:uid="{00000000-0005-0000-0000-000054060000}"/>
    <cellStyle name="Cálculo 12 4 4 3 2" xfId="24599" xr:uid="{00000000-0005-0000-0000-000055060000}"/>
    <cellStyle name="Cálculo 12 4 4 4" xfId="9196" xr:uid="{00000000-0005-0000-0000-000056060000}"/>
    <cellStyle name="Cálculo 12 4 4 4 2" xfId="24304" xr:uid="{00000000-0005-0000-0000-000057060000}"/>
    <cellStyle name="Cálculo 12 4 4 5" xfId="18217" xr:uid="{00000000-0005-0000-0000-000058060000}"/>
    <cellStyle name="Cálculo 12 4 5" xfId="3435" xr:uid="{00000000-0005-0000-0000-000059060000}"/>
    <cellStyle name="Cálculo 12 4 5 2" xfId="6072" xr:uid="{00000000-0005-0000-0000-00005A060000}"/>
    <cellStyle name="Cálculo 12 4 5 2 2" xfId="12383" xr:uid="{00000000-0005-0000-0000-00005B060000}"/>
    <cellStyle name="Cálculo 12 4 5 2 2 2" xfId="27491" xr:uid="{00000000-0005-0000-0000-00005C060000}"/>
    <cellStyle name="Cálculo 12 4 5 2 3" xfId="14764" xr:uid="{00000000-0005-0000-0000-00005D060000}"/>
    <cellStyle name="Cálculo 12 4 5 2 3 2" xfId="29872" xr:uid="{00000000-0005-0000-0000-00005E060000}"/>
    <cellStyle name="Cálculo 12 4 5 2 4" xfId="21180" xr:uid="{00000000-0005-0000-0000-00005F060000}"/>
    <cellStyle name="Cálculo 12 4 5 3" xfId="9817" xr:uid="{00000000-0005-0000-0000-000060060000}"/>
    <cellStyle name="Cálculo 12 4 5 3 2" xfId="24925" xr:uid="{00000000-0005-0000-0000-000061060000}"/>
    <cellStyle name="Cálculo 12 4 5 4" xfId="7797" xr:uid="{00000000-0005-0000-0000-000062060000}"/>
    <cellStyle name="Cálculo 12 4 5 4 2" xfId="22905" xr:uid="{00000000-0005-0000-0000-000063060000}"/>
    <cellStyle name="Cálculo 12 4 5 5" xfId="18543" xr:uid="{00000000-0005-0000-0000-000064060000}"/>
    <cellStyle name="Cálculo 12 4 6" xfId="3741" xr:uid="{00000000-0005-0000-0000-000065060000}"/>
    <cellStyle name="Cálculo 12 4 6 2" xfId="6378" xr:uid="{00000000-0005-0000-0000-000066060000}"/>
    <cellStyle name="Cálculo 12 4 6 2 2" xfId="12689" xr:uid="{00000000-0005-0000-0000-000067060000}"/>
    <cellStyle name="Cálculo 12 4 6 2 2 2" xfId="27797" xr:uid="{00000000-0005-0000-0000-000068060000}"/>
    <cellStyle name="Cálculo 12 4 6 2 3" xfId="16212" xr:uid="{00000000-0005-0000-0000-000069060000}"/>
    <cellStyle name="Cálculo 12 4 6 2 3 2" xfId="31320" xr:uid="{00000000-0005-0000-0000-00006A060000}"/>
    <cellStyle name="Cálculo 12 4 6 2 4" xfId="21486" xr:uid="{00000000-0005-0000-0000-00006B060000}"/>
    <cellStyle name="Cálculo 12 4 6 3" xfId="10123" xr:uid="{00000000-0005-0000-0000-00006C060000}"/>
    <cellStyle name="Cálculo 12 4 6 3 2" xfId="25231" xr:uid="{00000000-0005-0000-0000-00006D060000}"/>
    <cellStyle name="Cálculo 12 4 6 4" xfId="15383" xr:uid="{00000000-0005-0000-0000-00006E060000}"/>
    <cellStyle name="Cálculo 12 4 6 4 2" xfId="30491" xr:uid="{00000000-0005-0000-0000-00006F060000}"/>
    <cellStyle name="Cálculo 12 4 6 5" xfId="18849" xr:uid="{00000000-0005-0000-0000-000070060000}"/>
    <cellStyle name="Cálculo 12 4 7" xfId="4118" xr:uid="{00000000-0005-0000-0000-000071060000}"/>
    <cellStyle name="Cálculo 12 4 7 2" xfId="6755" xr:uid="{00000000-0005-0000-0000-000072060000}"/>
    <cellStyle name="Cálculo 12 4 7 2 2" xfId="13066" xr:uid="{00000000-0005-0000-0000-000073060000}"/>
    <cellStyle name="Cálculo 12 4 7 2 2 2" xfId="28174" xr:uid="{00000000-0005-0000-0000-000074060000}"/>
    <cellStyle name="Cálculo 12 4 7 2 3" xfId="16740" xr:uid="{00000000-0005-0000-0000-000075060000}"/>
    <cellStyle name="Cálculo 12 4 7 2 3 2" xfId="31848" xr:uid="{00000000-0005-0000-0000-000076060000}"/>
    <cellStyle name="Cálculo 12 4 7 2 4" xfId="21863" xr:uid="{00000000-0005-0000-0000-000077060000}"/>
    <cellStyle name="Cálculo 12 4 7 3" xfId="10500" xr:uid="{00000000-0005-0000-0000-000078060000}"/>
    <cellStyle name="Cálculo 12 4 7 3 2" xfId="25608" xr:uid="{00000000-0005-0000-0000-000079060000}"/>
    <cellStyle name="Cálculo 12 4 7 4" xfId="7850" xr:uid="{00000000-0005-0000-0000-00007A060000}"/>
    <cellStyle name="Cálculo 12 4 7 4 2" xfId="22958" xr:uid="{00000000-0005-0000-0000-00007B060000}"/>
    <cellStyle name="Cálculo 12 4 7 5" xfId="19226" xr:uid="{00000000-0005-0000-0000-00007C060000}"/>
    <cellStyle name="Cálculo 12 4 8" xfId="4683" xr:uid="{00000000-0005-0000-0000-00007D060000}"/>
    <cellStyle name="Cálculo 12 4 8 2" xfId="11065" xr:uid="{00000000-0005-0000-0000-00007E060000}"/>
    <cellStyle name="Cálculo 12 4 8 2 2" xfId="26173" xr:uid="{00000000-0005-0000-0000-00007F060000}"/>
    <cellStyle name="Cálculo 12 4 8 3" xfId="13526" xr:uid="{00000000-0005-0000-0000-000080060000}"/>
    <cellStyle name="Cálculo 12 4 8 3 2" xfId="28634" xr:uid="{00000000-0005-0000-0000-000081060000}"/>
    <cellStyle name="Cálculo 12 4 8 4" xfId="19791" xr:uid="{00000000-0005-0000-0000-000082060000}"/>
    <cellStyle name="Cálculo 12 4 9" xfId="8544" xr:uid="{00000000-0005-0000-0000-000083060000}"/>
    <cellStyle name="Cálculo 12 4 9 2" xfId="23652" xr:uid="{00000000-0005-0000-0000-000084060000}"/>
    <cellStyle name="Cálculo 12 5" xfId="2075" xr:uid="{00000000-0005-0000-0000-000085060000}"/>
    <cellStyle name="Cálculo 12 5 10" xfId="7176" xr:uid="{00000000-0005-0000-0000-000086060000}"/>
    <cellStyle name="Cálculo 12 5 10 2" xfId="22284" xr:uid="{00000000-0005-0000-0000-000087060000}"/>
    <cellStyle name="Cálculo 12 5 11" xfId="17300" xr:uid="{00000000-0005-0000-0000-000088060000}"/>
    <cellStyle name="Cálculo 12 5 2" xfId="2835" xr:uid="{00000000-0005-0000-0000-000089060000}"/>
    <cellStyle name="Cálculo 12 5 2 2" xfId="5472" xr:uid="{00000000-0005-0000-0000-00008A060000}"/>
    <cellStyle name="Cálculo 12 5 2 2 2" xfId="7934" xr:uid="{00000000-0005-0000-0000-00008B060000}"/>
    <cellStyle name="Cálculo 12 5 2 2 2 2" xfId="23042" xr:uid="{00000000-0005-0000-0000-00008C060000}"/>
    <cellStyle name="Cálculo 12 5 2 2 3" xfId="20580" xr:uid="{00000000-0005-0000-0000-00008D060000}"/>
    <cellStyle name="Cálculo 12 5 2 3" xfId="16233" xr:uid="{00000000-0005-0000-0000-00008E060000}"/>
    <cellStyle name="Cálculo 12 5 2 3 2" xfId="31341" xr:uid="{00000000-0005-0000-0000-00008F060000}"/>
    <cellStyle name="Cálculo 12 5 2 4" xfId="17943" xr:uid="{00000000-0005-0000-0000-000090060000}"/>
    <cellStyle name="Cálculo 12 5 3" xfId="3138" xr:uid="{00000000-0005-0000-0000-000091060000}"/>
    <cellStyle name="Cálculo 12 5 3 2" xfId="5775" xr:uid="{00000000-0005-0000-0000-000092060000}"/>
    <cellStyle name="Cálculo 12 5 3 2 2" xfId="12086" xr:uid="{00000000-0005-0000-0000-000093060000}"/>
    <cellStyle name="Cálculo 12 5 3 2 2 2" xfId="27194" xr:uid="{00000000-0005-0000-0000-000094060000}"/>
    <cellStyle name="Cálculo 12 5 3 2 3" xfId="13567" xr:uid="{00000000-0005-0000-0000-000095060000}"/>
    <cellStyle name="Cálculo 12 5 3 2 3 2" xfId="28675" xr:uid="{00000000-0005-0000-0000-000096060000}"/>
    <cellStyle name="Cálculo 12 5 3 2 4" xfId="20883" xr:uid="{00000000-0005-0000-0000-000097060000}"/>
    <cellStyle name="Cálculo 12 5 3 3" xfId="9520" xr:uid="{00000000-0005-0000-0000-000098060000}"/>
    <cellStyle name="Cálculo 12 5 3 3 2" xfId="24628" xr:uid="{00000000-0005-0000-0000-000099060000}"/>
    <cellStyle name="Cálculo 12 5 3 4" xfId="7393" xr:uid="{00000000-0005-0000-0000-00009A060000}"/>
    <cellStyle name="Cálculo 12 5 3 4 2" xfId="22501" xr:uid="{00000000-0005-0000-0000-00009B060000}"/>
    <cellStyle name="Cálculo 12 5 3 5" xfId="18246" xr:uid="{00000000-0005-0000-0000-00009C060000}"/>
    <cellStyle name="Cálculo 12 5 4" xfId="3464" xr:uid="{00000000-0005-0000-0000-00009D060000}"/>
    <cellStyle name="Cálculo 12 5 4 2" xfId="6101" xr:uid="{00000000-0005-0000-0000-00009E060000}"/>
    <cellStyle name="Cálculo 12 5 4 2 2" xfId="12412" xr:uid="{00000000-0005-0000-0000-00009F060000}"/>
    <cellStyle name="Cálculo 12 5 4 2 2 2" xfId="27520" xr:uid="{00000000-0005-0000-0000-0000A0060000}"/>
    <cellStyle name="Cálculo 12 5 4 2 3" xfId="16132" xr:uid="{00000000-0005-0000-0000-0000A1060000}"/>
    <cellStyle name="Cálculo 12 5 4 2 3 2" xfId="31240" xr:uid="{00000000-0005-0000-0000-0000A2060000}"/>
    <cellStyle name="Cálculo 12 5 4 2 4" xfId="21209" xr:uid="{00000000-0005-0000-0000-0000A3060000}"/>
    <cellStyle name="Cálculo 12 5 4 3" xfId="9846" xr:uid="{00000000-0005-0000-0000-0000A4060000}"/>
    <cellStyle name="Cálculo 12 5 4 3 2" xfId="24954" xr:uid="{00000000-0005-0000-0000-0000A5060000}"/>
    <cellStyle name="Cálculo 12 5 4 4" xfId="16440" xr:uid="{00000000-0005-0000-0000-0000A6060000}"/>
    <cellStyle name="Cálculo 12 5 4 4 2" xfId="31548" xr:uid="{00000000-0005-0000-0000-0000A7060000}"/>
    <cellStyle name="Cálculo 12 5 4 5" xfId="18572" xr:uid="{00000000-0005-0000-0000-0000A8060000}"/>
    <cellStyle name="Cálculo 12 5 5" xfId="3770" xr:uid="{00000000-0005-0000-0000-0000A9060000}"/>
    <cellStyle name="Cálculo 12 5 5 2" xfId="6407" xr:uid="{00000000-0005-0000-0000-0000AA060000}"/>
    <cellStyle name="Cálculo 12 5 5 2 2" xfId="12718" xr:uid="{00000000-0005-0000-0000-0000AB060000}"/>
    <cellStyle name="Cálculo 12 5 5 2 2 2" xfId="27826" xr:uid="{00000000-0005-0000-0000-0000AC060000}"/>
    <cellStyle name="Cálculo 12 5 5 2 3" xfId="16384" xr:uid="{00000000-0005-0000-0000-0000AD060000}"/>
    <cellStyle name="Cálculo 12 5 5 2 3 2" xfId="31492" xr:uid="{00000000-0005-0000-0000-0000AE060000}"/>
    <cellStyle name="Cálculo 12 5 5 2 4" xfId="21515" xr:uid="{00000000-0005-0000-0000-0000AF060000}"/>
    <cellStyle name="Cálculo 12 5 5 3" xfId="10152" xr:uid="{00000000-0005-0000-0000-0000B0060000}"/>
    <cellStyle name="Cálculo 12 5 5 3 2" xfId="25260" xr:uid="{00000000-0005-0000-0000-0000B1060000}"/>
    <cellStyle name="Cálculo 12 5 5 4" xfId="14426" xr:uid="{00000000-0005-0000-0000-0000B2060000}"/>
    <cellStyle name="Cálculo 12 5 5 4 2" xfId="29534" xr:uid="{00000000-0005-0000-0000-0000B3060000}"/>
    <cellStyle name="Cálculo 12 5 5 5" xfId="18878" xr:uid="{00000000-0005-0000-0000-0000B4060000}"/>
    <cellStyle name="Cálculo 12 5 6" xfId="4147" xr:uid="{00000000-0005-0000-0000-0000B5060000}"/>
    <cellStyle name="Cálculo 12 5 6 2" xfId="6784" xr:uid="{00000000-0005-0000-0000-0000B6060000}"/>
    <cellStyle name="Cálculo 12 5 6 2 2" xfId="13095" xr:uid="{00000000-0005-0000-0000-0000B7060000}"/>
    <cellStyle name="Cálculo 12 5 6 2 2 2" xfId="28203" xr:uid="{00000000-0005-0000-0000-0000B8060000}"/>
    <cellStyle name="Cálculo 12 5 6 2 3" xfId="16769" xr:uid="{00000000-0005-0000-0000-0000B9060000}"/>
    <cellStyle name="Cálculo 12 5 6 2 3 2" xfId="31877" xr:uid="{00000000-0005-0000-0000-0000BA060000}"/>
    <cellStyle name="Cálculo 12 5 6 2 4" xfId="21892" xr:uid="{00000000-0005-0000-0000-0000BB060000}"/>
    <cellStyle name="Cálculo 12 5 6 3" xfId="10529" xr:uid="{00000000-0005-0000-0000-0000BC060000}"/>
    <cellStyle name="Cálculo 12 5 6 3 2" xfId="25637" xr:uid="{00000000-0005-0000-0000-0000BD060000}"/>
    <cellStyle name="Cálculo 12 5 6 4" xfId="16531" xr:uid="{00000000-0005-0000-0000-0000BE060000}"/>
    <cellStyle name="Cálculo 12 5 6 4 2" xfId="31639" xr:uid="{00000000-0005-0000-0000-0000BF060000}"/>
    <cellStyle name="Cálculo 12 5 6 5" xfId="19255" xr:uid="{00000000-0005-0000-0000-0000C0060000}"/>
    <cellStyle name="Cálculo 12 5 7" xfId="4712" xr:uid="{00000000-0005-0000-0000-0000C1060000}"/>
    <cellStyle name="Cálculo 12 5 7 2" xfId="11094" xr:uid="{00000000-0005-0000-0000-0000C2060000}"/>
    <cellStyle name="Cálculo 12 5 7 2 2" xfId="26202" xr:uid="{00000000-0005-0000-0000-0000C3060000}"/>
    <cellStyle name="Cálculo 12 5 7 3" xfId="8070" xr:uid="{00000000-0005-0000-0000-0000C4060000}"/>
    <cellStyle name="Cálculo 12 5 7 3 2" xfId="23178" xr:uid="{00000000-0005-0000-0000-0000C5060000}"/>
    <cellStyle name="Cálculo 12 5 7 4" xfId="19820" xr:uid="{00000000-0005-0000-0000-0000C6060000}"/>
    <cellStyle name="Cálculo 12 5 8" xfId="8573" xr:uid="{00000000-0005-0000-0000-0000C7060000}"/>
    <cellStyle name="Cálculo 12 5 8 2" xfId="23681" xr:uid="{00000000-0005-0000-0000-0000C8060000}"/>
    <cellStyle name="Cálculo 12 5 9" xfId="13719" xr:uid="{00000000-0005-0000-0000-0000C9060000}"/>
    <cellStyle name="Cálculo 12 5 9 2" xfId="28827" xr:uid="{00000000-0005-0000-0000-0000CA060000}"/>
    <cellStyle name="Cálculo 13" xfId="753" xr:uid="{00000000-0005-0000-0000-0000CB060000}"/>
    <cellStyle name="Cálculo 13 2" xfId="1827" xr:uid="{00000000-0005-0000-0000-0000CC060000}"/>
    <cellStyle name="Cálculo 13 2 10" xfId="8328" xr:uid="{00000000-0005-0000-0000-0000CD060000}"/>
    <cellStyle name="Cálculo 13 2 10 2" xfId="23436" xr:uid="{00000000-0005-0000-0000-0000CE060000}"/>
    <cellStyle name="Cálculo 13 2 11" xfId="7811" xr:uid="{00000000-0005-0000-0000-0000CF060000}"/>
    <cellStyle name="Cálculo 13 2 11 2" xfId="22919" xr:uid="{00000000-0005-0000-0000-0000D0060000}"/>
    <cellStyle name="Cálculo 13 2 12" xfId="14848" xr:uid="{00000000-0005-0000-0000-0000D1060000}"/>
    <cellStyle name="Cálculo 13 2 12 2" xfId="29956" xr:uid="{00000000-0005-0000-0000-0000D2060000}"/>
    <cellStyle name="Cálculo 13 2 13" xfId="17052" xr:uid="{00000000-0005-0000-0000-0000D3060000}"/>
    <cellStyle name="Cálculo 13 2 2" xfId="2387" xr:uid="{00000000-0005-0000-0000-0000D4060000}"/>
    <cellStyle name="Cálculo 13 2 2 2" xfId="5024" xr:uid="{00000000-0005-0000-0000-0000D5060000}"/>
    <cellStyle name="Cálculo 13 2 2 2 2" xfId="11388" xr:uid="{00000000-0005-0000-0000-0000D6060000}"/>
    <cellStyle name="Cálculo 13 2 2 2 2 2" xfId="26496" xr:uid="{00000000-0005-0000-0000-0000D7060000}"/>
    <cellStyle name="Cálculo 13 2 2 2 3" xfId="15065" xr:uid="{00000000-0005-0000-0000-0000D8060000}"/>
    <cellStyle name="Cálculo 13 2 2 2 3 2" xfId="30173" xr:uid="{00000000-0005-0000-0000-0000D9060000}"/>
    <cellStyle name="Cálculo 13 2 2 2 4" xfId="20132" xr:uid="{00000000-0005-0000-0000-0000DA060000}"/>
    <cellStyle name="Cálculo 13 2 2 3" xfId="8854" xr:uid="{00000000-0005-0000-0000-0000DB060000}"/>
    <cellStyle name="Cálculo 13 2 2 3 2" xfId="23962" xr:uid="{00000000-0005-0000-0000-0000DC060000}"/>
    <cellStyle name="Cálculo 13 2 3" xfId="2233" xr:uid="{00000000-0005-0000-0000-0000DD060000}"/>
    <cellStyle name="Cálculo 13 2 3 2" xfId="4870" xr:uid="{00000000-0005-0000-0000-0000DE060000}"/>
    <cellStyle name="Cálculo 13 2 3 2 2" xfId="14700" xr:uid="{00000000-0005-0000-0000-0000DF060000}"/>
    <cellStyle name="Cálculo 13 2 3 2 2 2" xfId="29808" xr:uid="{00000000-0005-0000-0000-0000E0060000}"/>
    <cellStyle name="Cálculo 13 2 3 2 3" xfId="19978" xr:uid="{00000000-0005-0000-0000-0000E1060000}"/>
    <cellStyle name="Cálculo 13 2 3 3" xfId="14391" xr:uid="{00000000-0005-0000-0000-0000E2060000}"/>
    <cellStyle name="Cálculo 13 2 3 3 2" xfId="29499" xr:uid="{00000000-0005-0000-0000-0000E3060000}"/>
    <cellStyle name="Cálculo 13 2 3 4" xfId="17458" xr:uid="{00000000-0005-0000-0000-0000E4060000}"/>
    <cellStyle name="Cálculo 13 2 4" xfId="2921" xr:uid="{00000000-0005-0000-0000-0000E5060000}"/>
    <cellStyle name="Cálculo 13 2 4 2" xfId="5558" xr:uid="{00000000-0005-0000-0000-0000E6060000}"/>
    <cellStyle name="Cálculo 13 2 4 2 2" xfId="11869" xr:uid="{00000000-0005-0000-0000-0000E7060000}"/>
    <cellStyle name="Cálculo 13 2 4 2 2 2" xfId="26977" xr:uid="{00000000-0005-0000-0000-0000E8060000}"/>
    <cellStyle name="Cálculo 13 2 4 2 3" xfId="15486" xr:uid="{00000000-0005-0000-0000-0000E9060000}"/>
    <cellStyle name="Cálculo 13 2 4 2 3 2" xfId="30594" xr:uid="{00000000-0005-0000-0000-0000EA060000}"/>
    <cellStyle name="Cálculo 13 2 4 2 4" xfId="20666" xr:uid="{00000000-0005-0000-0000-0000EB060000}"/>
    <cellStyle name="Cálculo 13 2 4 3" xfId="9303" xr:uid="{00000000-0005-0000-0000-0000EC060000}"/>
    <cellStyle name="Cálculo 13 2 4 3 2" xfId="24411" xr:uid="{00000000-0005-0000-0000-0000ED060000}"/>
    <cellStyle name="Cálculo 13 2 4 4" xfId="13910" xr:uid="{00000000-0005-0000-0000-0000EE060000}"/>
    <cellStyle name="Cálculo 13 2 4 4 2" xfId="29018" xr:uid="{00000000-0005-0000-0000-0000EF060000}"/>
    <cellStyle name="Cálculo 13 2 4 5" xfId="18029" xr:uid="{00000000-0005-0000-0000-0000F0060000}"/>
    <cellStyle name="Cálculo 13 2 5" xfId="3247" xr:uid="{00000000-0005-0000-0000-0000F1060000}"/>
    <cellStyle name="Cálculo 13 2 5 2" xfId="5884" xr:uid="{00000000-0005-0000-0000-0000F2060000}"/>
    <cellStyle name="Cálculo 13 2 5 2 2" xfId="12195" xr:uid="{00000000-0005-0000-0000-0000F3060000}"/>
    <cellStyle name="Cálculo 13 2 5 2 2 2" xfId="27303" xr:uid="{00000000-0005-0000-0000-0000F4060000}"/>
    <cellStyle name="Cálculo 13 2 5 2 3" xfId="7149" xr:uid="{00000000-0005-0000-0000-0000F5060000}"/>
    <cellStyle name="Cálculo 13 2 5 2 3 2" xfId="22257" xr:uid="{00000000-0005-0000-0000-0000F6060000}"/>
    <cellStyle name="Cálculo 13 2 5 2 4" xfId="20992" xr:uid="{00000000-0005-0000-0000-0000F7060000}"/>
    <cellStyle name="Cálculo 13 2 5 3" xfId="9629" xr:uid="{00000000-0005-0000-0000-0000F8060000}"/>
    <cellStyle name="Cálculo 13 2 5 3 2" xfId="24737" xr:uid="{00000000-0005-0000-0000-0000F9060000}"/>
    <cellStyle name="Cálculo 13 2 5 4" xfId="16118" xr:uid="{00000000-0005-0000-0000-0000FA060000}"/>
    <cellStyle name="Cálculo 13 2 5 4 2" xfId="31226" xr:uid="{00000000-0005-0000-0000-0000FB060000}"/>
    <cellStyle name="Cálculo 13 2 5 5" xfId="18355" xr:uid="{00000000-0005-0000-0000-0000FC060000}"/>
    <cellStyle name="Cálculo 13 2 6" xfId="3553" xr:uid="{00000000-0005-0000-0000-0000FD060000}"/>
    <cellStyle name="Cálculo 13 2 6 2" xfId="6190" xr:uid="{00000000-0005-0000-0000-0000FE060000}"/>
    <cellStyle name="Cálculo 13 2 6 2 2" xfId="12501" xr:uid="{00000000-0005-0000-0000-0000FF060000}"/>
    <cellStyle name="Cálculo 13 2 6 2 2 2" xfId="27609" xr:uid="{00000000-0005-0000-0000-000000070000}"/>
    <cellStyle name="Cálculo 13 2 6 2 3" xfId="7669" xr:uid="{00000000-0005-0000-0000-000001070000}"/>
    <cellStyle name="Cálculo 13 2 6 2 3 2" xfId="22777" xr:uid="{00000000-0005-0000-0000-000002070000}"/>
    <cellStyle name="Cálculo 13 2 6 2 4" xfId="21298" xr:uid="{00000000-0005-0000-0000-000003070000}"/>
    <cellStyle name="Cálculo 13 2 6 3" xfId="9935" xr:uid="{00000000-0005-0000-0000-000004070000}"/>
    <cellStyle name="Cálculo 13 2 6 3 2" xfId="25043" xr:uid="{00000000-0005-0000-0000-000005070000}"/>
    <cellStyle name="Cálculo 13 2 6 4" xfId="11772" xr:uid="{00000000-0005-0000-0000-000006070000}"/>
    <cellStyle name="Cálculo 13 2 6 4 2" xfId="26880" xr:uid="{00000000-0005-0000-0000-000007070000}"/>
    <cellStyle name="Cálculo 13 2 6 5" xfId="18661" xr:uid="{00000000-0005-0000-0000-000008070000}"/>
    <cellStyle name="Cálculo 13 2 7" xfId="3899" xr:uid="{00000000-0005-0000-0000-000009070000}"/>
    <cellStyle name="Cálculo 13 2 7 2" xfId="6536" xr:uid="{00000000-0005-0000-0000-00000A070000}"/>
    <cellStyle name="Cálculo 13 2 7 2 2" xfId="12847" xr:uid="{00000000-0005-0000-0000-00000B070000}"/>
    <cellStyle name="Cálculo 13 2 7 2 2 2" xfId="27955" xr:uid="{00000000-0005-0000-0000-00000C070000}"/>
    <cellStyle name="Cálculo 13 2 7 2 3" xfId="14263" xr:uid="{00000000-0005-0000-0000-00000D070000}"/>
    <cellStyle name="Cálculo 13 2 7 2 3 2" xfId="29371" xr:uid="{00000000-0005-0000-0000-00000E070000}"/>
    <cellStyle name="Cálculo 13 2 7 2 4" xfId="21644" xr:uid="{00000000-0005-0000-0000-00000F070000}"/>
    <cellStyle name="Cálculo 13 2 7 3" xfId="10281" xr:uid="{00000000-0005-0000-0000-000010070000}"/>
    <cellStyle name="Cálculo 13 2 7 3 2" xfId="25389" xr:uid="{00000000-0005-0000-0000-000011070000}"/>
    <cellStyle name="Cálculo 13 2 7 4" xfId="15234" xr:uid="{00000000-0005-0000-0000-000012070000}"/>
    <cellStyle name="Cálculo 13 2 7 4 2" xfId="30342" xr:uid="{00000000-0005-0000-0000-000013070000}"/>
    <cellStyle name="Cálculo 13 2 7 5" xfId="19007" xr:uid="{00000000-0005-0000-0000-000014070000}"/>
    <cellStyle name="Cálculo 13 2 8" xfId="4263" xr:uid="{00000000-0005-0000-0000-000015070000}"/>
    <cellStyle name="Cálculo 13 2 8 2" xfId="6900" xr:uid="{00000000-0005-0000-0000-000016070000}"/>
    <cellStyle name="Cálculo 13 2 8 2 2" xfId="13211" xr:uid="{00000000-0005-0000-0000-000017070000}"/>
    <cellStyle name="Cálculo 13 2 8 2 2 2" xfId="28319" xr:uid="{00000000-0005-0000-0000-000018070000}"/>
    <cellStyle name="Cálculo 13 2 8 2 3" xfId="16875" xr:uid="{00000000-0005-0000-0000-000019070000}"/>
    <cellStyle name="Cálculo 13 2 8 2 3 2" xfId="31983" xr:uid="{00000000-0005-0000-0000-00001A070000}"/>
    <cellStyle name="Cálculo 13 2 8 2 4" xfId="22008" xr:uid="{00000000-0005-0000-0000-00001B070000}"/>
    <cellStyle name="Cálculo 13 2 8 3" xfId="10645" xr:uid="{00000000-0005-0000-0000-00001C070000}"/>
    <cellStyle name="Cálculo 13 2 8 3 2" xfId="25753" xr:uid="{00000000-0005-0000-0000-00001D070000}"/>
    <cellStyle name="Cálculo 13 2 8 4" xfId="15045" xr:uid="{00000000-0005-0000-0000-00001E070000}"/>
    <cellStyle name="Cálculo 13 2 8 4 2" xfId="30153" xr:uid="{00000000-0005-0000-0000-00001F070000}"/>
    <cellStyle name="Cálculo 13 2 8 5" xfId="19371" xr:uid="{00000000-0005-0000-0000-000020070000}"/>
    <cellStyle name="Cálculo 13 2 9" xfId="4464" xr:uid="{00000000-0005-0000-0000-000021070000}"/>
    <cellStyle name="Cálculo 13 2 9 2" xfId="10846" xr:uid="{00000000-0005-0000-0000-000022070000}"/>
    <cellStyle name="Cálculo 13 2 9 2 2" xfId="25954" xr:uid="{00000000-0005-0000-0000-000023070000}"/>
    <cellStyle name="Cálculo 13 2 9 3" xfId="14236" xr:uid="{00000000-0005-0000-0000-000024070000}"/>
    <cellStyle name="Cálculo 13 2 9 3 2" xfId="29344" xr:uid="{00000000-0005-0000-0000-000025070000}"/>
    <cellStyle name="Cálculo 13 2 9 4" xfId="19572" xr:uid="{00000000-0005-0000-0000-000026070000}"/>
    <cellStyle name="Cálculo 13 3" xfId="1810" xr:uid="{00000000-0005-0000-0000-000027070000}"/>
    <cellStyle name="Cálculo 13 3 10" xfId="16492" xr:uid="{00000000-0005-0000-0000-000028070000}"/>
    <cellStyle name="Cálculo 13 3 10 2" xfId="31600" xr:uid="{00000000-0005-0000-0000-000029070000}"/>
    <cellStyle name="Cálculo 13 3 11" xfId="14274" xr:uid="{00000000-0005-0000-0000-00002A070000}"/>
    <cellStyle name="Cálculo 13 3 11 2" xfId="29382" xr:uid="{00000000-0005-0000-0000-00002B070000}"/>
    <cellStyle name="Cálculo 13 3 12" xfId="17035" xr:uid="{00000000-0005-0000-0000-00002C070000}"/>
    <cellStyle name="Cálculo 13 3 2" xfId="2370" xr:uid="{00000000-0005-0000-0000-00002D070000}"/>
    <cellStyle name="Cálculo 13 3 2 2" xfId="5007" xr:uid="{00000000-0005-0000-0000-00002E070000}"/>
    <cellStyle name="Cálculo 13 3 2 2 2" xfId="11371" xr:uid="{00000000-0005-0000-0000-00002F070000}"/>
    <cellStyle name="Cálculo 13 3 2 2 2 2" xfId="26479" xr:uid="{00000000-0005-0000-0000-000030070000}"/>
    <cellStyle name="Cálculo 13 3 2 2 3" xfId="16247" xr:uid="{00000000-0005-0000-0000-000031070000}"/>
    <cellStyle name="Cálculo 13 3 2 2 3 2" xfId="31355" xr:uid="{00000000-0005-0000-0000-000032070000}"/>
    <cellStyle name="Cálculo 13 3 2 2 4" xfId="20115" xr:uid="{00000000-0005-0000-0000-000033070000}"/>
    <cellStyle name="Cálculo 13 3 2 3" xfId="8837" xr:uid="{00000000-0005-0000-0000-000034070000}"/>
    <cellStyle name="Cálculo 13 3 2 3 2" xfId="23945" xr:uid="{00000000-0005-0000-0000-000035070000}"/>
    <cellStyle name="Cálculo 13 3 2 4" xfId="15663" xr:uid="{00000000-0005-0000-0000-000036070000}"/>
    <cellStyle name="Cálculo 13 3 2 4 2" xfId="30771" xr:uid="{00000000-0005-0000-0000-000037070000}"/>
    <cellStyle name="Cálculo 13 3 2 5" xfId="13925" xr:uid="{00000000-0005-0000-0000-000038070000}"/>
    <cellStyle name="Cálculo 13 3 2 5 2" xfId="29033" xr:uid="{00000000-0005-0000-0000-000039070000}"/>
    <cellStyle name="Cálculo 13 3 2 6" xfId="17578" xr:uid="{00000000-0005-0000-0000-00003A070000}"/>
    <cellStyle name="Cálculo 13 3 3" xfId="2250" xr:uid="{00000000-0005-0000-0000-00003B070000}"/>
    <cellStyle name="Cálculo 13 3 3 2" xfId="4887" xr:uid="{00000000-0005-0000-0000-00003C070000}"/>
    <cellStyle name="Cálculo 13 3 3 2 2" xfId="14977" xr:uid="{00000000-0005-0000-0000-00003D070000}"/>
    <cellStyle name="Cálculo 13 3 3 2 2 2" xfId="30085" xr:uid="{00000000-0005-0000-0000-00003E070000}"/>
    <cellStyle name="Cálculo 13 3 3 2 3" xfId="19995" xr:uid="{00000000-0005-0000-0000-00003F070000}"/>
    <cellStyle name="Cálculo 13 3 3 3" xfId="15420" xr:uid="{00000000-0005-0000-0000-000040070000}"/>
    <cellStyle name="Cálculo 13 3 3 3 2" xfId="30528" xr:uid="{00000000-0005-0000-0000-000041070000}"/>
    <cellStyle name="Cálculo 13 3 3 4" xfId="17475" xr:uid="{00000000-0005-0000-0000-000042070000}"/>
    <cellStyle name="Cálculo 13 3 4" xfId="2340" xr:uid="{00000000-0005-0000-0000-000043070000}"/>
    <cellStyle name="Cálculo 13 3 4 2" xfId="4977" xr:uid="{00000000-0005-0000-0000-000044070000}"/>
    <cellStyle name="Cálculo 13 3 4 2 2" xfId="11341" xr:uid="{00000000-0005-0000-0000-000045070000}"/>
    <cellStyle name="Cálculo 13 3 4 2 2 2" xfId="26449" xr:uid="{00000000-0005-0000-0000-000046070000}"/>
    <cellStyle name="Cálculo 13 3 4 2 3" xfId="13469" xr:uid="{00000000-0005-0000-0000-000047070000}"/>
    <cellStyle name="Cálculo 13 3 4 2 3 2" xfId="28577" xr:uid="{00000000-0005-0000-0000-000048070000}"/>
    <cellStyle name="Cálculo 13 3 4 2 4" xfId="20085" xr:uid="{00000000-0005-0000-0000-000049070000}"/>
    <cellStyle name="Cálculo 13 3 4 3" xfId="8807" xr:uid="{00000000-0005-0000-0000-00004A070000}"/>
    <cellStyle name="Cálculo 13 3 4 3 2" xfId="23915" xr:uid="{00000000-0005-0000-0000-00004B070000}"/>
    <cellStyle name="Cálculo 13 3 4 4" xfId="7966" xr:uid="{00000000-0005-0000-0000-00004C070000}"/>
    <cellStyle name="Cálculo 13 3 4 4 2" xfId="23074" xr:uid="{00000000-0005-0000-0000-00004D070000}"/>
    <cellStyle name="Cálculo 13 3 4 5" xfId="17565" xr:uid="{00000000-0005-0000-0000-00004E070000}"/>
    <cellStyle name="Cálculo 13 3 5" xfId="3230" xr:uid="{00000000-0005-0000-0000-00004F070000}"/>
    <cellStyle name="Cálculo 13 3 5 2" xfId="5867" xr:uid="{00000000-0005-0000-0000-000050070000}"/>
    <cellStyle name="Cálculo 13 3 5 2 2" xfId="12178" xr:uid="{00000000-0005-0000-0000-000051070000}"/>
    <cellStyle name="Cálculo 13 3 5 2 2 2" xfId="27286" xr:uid="{00000000-0005-0000-0000-000052070000}"/>
    <cellStyle name="Cálculo 13 3 5 2 3" xfId="13491" xr:uid="{00000000-0005-0000-0000-000053070000}"/>
    <cellStyle name="Cálculo 13 3 5 2 3 2" xfId="28599" xr:uid="{00000000-0005-0000-0000-000054070000}"/>
    <cellStyle name="Cálculo 13 3 5 2 4" xfId="20975" xr:uid="{00000000-0005-0000-0000-000055070000}"/>
    <cellStyle name="Cálculo 13 3 5 3" xfId="9612" xr:uid="{00000000-0005-0000-0000-000056070000}"/>
    <cellStyle name="Cálculo 13 3 5 3 2" xfId="24720" xr:uid="{00000000-0005-0000-0000-000057070000}"/>
    <cellStyle name="Cálculo 13 3 5 4" xfId="15533" xr:uid="{00000000-0005-0000-0000-000058070000}"/>
    <cellStyle name="Cálculo 13 3 5 4 2" xfId="30641" xr:uid="{00000000-0005-0000-0000-000059070000}"/>
    <cellStyle name="Cálculo 13 3 5 5" xfId="18338" xr:uid="{00000000-0005-0000-0000-00005A070000}"/>
    <cellStyle name="Cálculo 13 3 6" xfId="2312" xr:uid="{00000000-0005-0000-0000-00005B070000}"/>
    <cellStyle name="Cálculo 13 3 6 2" xfId="4949" xr:uid="{00000000-0005-0000-0000-00005C070000}"/>
    <cellStyle name="Cálculo 13 3 6 2 2" xfId="11313" xr:uid="{00000000-0005-0000-0000-00005D070000}"/>
    <cellStyle name="Cálculo 13 3 6 2 2 2" xfId="26421" xr:uid="{00000000-0005-0000-0000-00005E070000}"/>
    <cellStyle name="Cálculo 13 3 6 2 3" xfId="15989" xr:uid="{00000000-0005-0000-0000-00005F070000}"/>
    <cellStyle name="Cálculo 13 3 6 2 3 2" xfId="31097" xr:uid="{00000000-0005-0000-0000-000060070000}"/>
    <cellStyle name="Cálculo 13 3 6 2 4" xfId="20057" xr:uid="{00000000-0005-0000-0000-000061070000}"/>
    <cellStyle name="Cálculo 13 3 6 3" xfId="8779" xr:uid="{00000000-0005-0000-0000-000062070000}"/>
    <cellStyle name="Cálculo 13 3 6 3 2" xfId="23887" xr:uid="{00000000-0005-0000-0000-000063070000}"/>
    <cellStyle name="Cálculo 13 3 6 4" xfId="8182" xr:uid="{00000000-0005-0000-0000-000064070000}"/>
    <cellStyle name="Cálculo 13 3 6 4 2" xfId="23290" xr:uid="{00000000-0005-0000-0000-000065070000}"/>
    <cellStyle name="Cálculo 13 3 6 5" xfId="17537" xr:uid="{00000000-0005-0000-0000-000066070000}"/>
    <cellStyle name="Cálculo 13 3 7" xfId="3882" xr:uid="{00000000-0005-0000-0000-000067070000}"/>
    <cellStyle name="Cálculo 13 3 7 2" xfId="6519" xr:uid="{00000000-0005-0000-0000-000068070000}"/>
    <cellStyle name="Cálculo 13 3 7 2 2" xfId="12830" xr:uid="{00000000-0005-0000-0000-000069070000}"/>
    <cellStyle name="Cálculo 13 3 7 2 2 2" xfId="27938" xr:uid="{00000000-0005-0000-0000-00006A070000}"/>
    <cellStyle name="Cálculo 13 3 7 2 3" xfId="14101" xr:uid="{00000000-0005-0000-0000-00006B070000}"/>
    <cellStyle name="Cálculo 13 3 7 2 3 2" xfId="29209" xr:uid="{00000000-0005-0000-0000-00006C070000}"/>
    <cellStyle name="Cálculo 13 3 7 2 4" xfId="21627" xr:uid="{00000000-0005-0000-0000-00006D070000}"/>
    <cellStyle name="Cálculo 13 3 7 3" xfId="10264" xr:uid="{00000000-0005-0000-0000-00006E070000}"/>
    <cellStyle name="Cálculo 13 3 7 3 2" xfId="25372" xr:uid="{00000000-0005-0000-0000-00006F070000}"/>
    <cellStyle name="Cálculo 13 3 7 4" xfId="15837" xr:uid="{00000000-0005-0000-0000-000070070000}"/>
    <cellStyle name="Cálculo 13 3 7 4 2" xfId="30945" xr:uid="{00000000-0005-0000-0000-000071070000}"/>
    <cellStyle name="Cálculo 13 3 7 5" xfId="18990" xr:uid="{00000000-0005-0000-0000-000072070000}"/>
    <cellStyle name="Cálculo 13 3 8" xfId="4447" xr:uid="{00000000-0005-0000-0000-000073070000}"/>
    <cellStyle name="Cálculo 13 3 8 2" xfId="10829" xr:uid="{00000000-0005-0000-0000-000074070000}"/>
    <cellStyle name="Cálculo 13 3 8 2 2" xfId="25937" xr:uid="{00000000-0005-0000-0000-000075070000}"/>
    <cellStyle name="Cálculo 13 3 8 3" xfId="15446" xr:uid="{00000000-0005-0000-0000-000076070000}"/>
    <cellStyle name="Cálculo 13 3 8 3 2" xfId="30554" xr:uid="{00000000-0005-0000-0000-000077070000}"/>
    <cellStyle name="Cálculo 13 3 8 4" xfId="19555" xr:uid="{00000000-0005-0000-0000-000078070000}"/>
    <cellStyle name="Cálculo 13 3 9" xfId="8311" xr:uid="{00000000-0005-0000-0000-000079070000}"/>
    <cellStyle name="Cálculo 13 3 9 2" xfId="23419" xr:uid="{00000000-0005-0000-0000-00007A070000}"/>
    <cellStyle name="Cálculo 13 4" xfId="2047" xr:uid="{00000000-0005-0000-0000-00007B070000}"/>
    <cellStyle name="Cálculo 13 4 10" xfId="13729" xr:uid="{00000000-0005-0000-0000-00007C070000}"/>
    <cellStyle name="Cálculo 13 4 10 2" xfId="28837" xr:uid="{00000000-0005-0000-0000-00007D070000}"/>
    <cellStyle name="Cálculo 13 4 11" xfId="16473" xr:uid="{00000000-0005-0000-0000-00007E070000}"/>
    <cellStyle name="Cálculo 13 4 11 2" xfId="31581" xr:uid="{00000000-0005-0000-0000-00007F070000}"/>
    <cellStyle name="Cálculo 13 4 12" xfId="17272" xr:uid="{00000000-0005-0000-0000-000080070000}"/>
    <cellStyle name="Cálculo 13 4 2" xfId="2554" xr:uid="{00000000-0005-0000-0000-000081070000}"/>
    <cellStyle name="Cálculo 13 4 2 2" xfId="5191" xr:uid="{00000000-0005-0000-0000-000082070000}"/>
    <cellStyle name="Cálculo 13 4 2 2 2" xfId="11555" xr:uid="{00000000-0005-0000-0000-000083070000}"/>
    <cellStyle name="Cálculo 13 4 2 2 2 2" xfId="26663" xr:uid="{00000000-0005-0000-0000-000084070000}"/>
    <cellStyle name="Cálculo 13 4 2 2 3" xfId="14868" xr:uid="{00000000-0005-0000-0000-000085070000}"/>
    <cellStyle name="Cálculo 13 4 2 2 3 2" xfId="29976" xr:uid="{00000000-0005-0000-0000-000086070000}"/>
    <cellStyle name="Cálculo 13 4 2 2 4" xfId="20299" xr:uid="{00000000-0005-0000-0000-000087070000}"/>
    <cellStyle name="Cálculo 13 4 2 3" xfId="9021" xr:uid="{00000000-0005-0000-0000-000088070000}"/>
    <cellStyle name="Cálculo 13 4 2 3 2" xfId="24129" xr:uid="{00000000-0005-0000-0000-000089070000}"/>
    <cellStyle name="Cálculo 13 4 2 4" xfId="15462" xr:uid="{00000000-0005-0000-0000-00008A070000}"/>
    <cellStyle name="Cálculo 13 4 2 4 2" xfId="30570" xr:uid="{00000000-0005-0000-0000-00008B070000}"/>
    <cellStyle name="Cálculo 13 4 2 5" xfId="15865" xr:uid="{00000000-0005-0000-0000-00008C070000}"/>
    <cellStyle name="Cálculo 13 4 2 5 2" xfId="30973" xr:uid="{00000000-0005-0000-0000-00008D070000}"/>
    <cellStyle name="Cálculo 13 4 2 6" xfId="17662" xr:uid="{00000000-0005-0000-0000-00008E070000}"/>
    <cellStyle name="Cálculo 13 4 3" xfId="2807" xr:uid="{00000000-0005-0000-0000-00008F070000}"/>
    <cellStyle name="Cálculo 13 4 3 2" xfId="5444" xr:uid="{00000000-0005-0000-0000-000090070000}"/>
    <cellStyle name="Cálculo 13 4 3 2 2" xfId="15280" xr:uid="{00000000-0005-0000-0000-000091070000}"/>
    <cellStyle name="Cálculo 13 4 3 2 2 2" xfId="30388" xr:uid="{00000000-0005-0000-0000-000092070000}"/>
    <cellStyle name="Cálculo 13 4 3 2 3" xfId="20552" xr:uid="{00000000-0005-0000-0000-000093070000}"/>
    <cellStyle name="Cálculo 13 4 3 3" xfId="13947" xr:uid="{00000000-0005-0000-0000-000094070000}"/>
    <cellStyle name="Cálculo 13 4 3 3 2" xfId="29055" xr:uid="{00000000-0005-0000-0000-000095070000}"/>
    <cellStyle name="Cálculo 13 4 3 4" xfId="17915" xr:uid="{00000000-0005-0000-0000-000096070000}"/>
    <cellStyle name="Cálculo 13 4 4" xfId="3110" xr:uid="{00000000-0005-0000-0000-000097070000}"/>
    <cellStyle name="Cálculo 13 4 4 2" xfId="5747" xr:uid="{00000000-0005-0000-0000-000098070000}"/>
    <cellStyle name="Cálculo 13 4 4 2 2" xfId="12058" xr:uid="{00000000-0005-0000-0000-000099070000}"/>
    <cellStyle name="Cálculo 13 4 4 2 2 2" xfId="27166" xr:uid="{00000000-0005-0000-0000-00009A070000}"/>
    <cellStyle name="Cálculo 13 4 4 2 3" xfId="14324" xr:uid="{00000000-0005-0000-0000-00009B070000}"/>
    <cellStyle name="Cálculo 13 4 4 2 3 2" xfId="29432" xr:uid="{00000000-0005-0000-0000-00009C070000}"/>
    <cellStyle name="Cálculo 13 4 4 2 4" xfId="20855" xr:uid="{00000000-0005-0000-0000-00009D070000}"/>
    <cellStyle name="Cálculo 13 4 4 3" xfId="9492" xr:uid="{00000000-0005-0000-0000-00009E070000}"/>
    <cellStyle name="Cálculo 13 4 4 3 2" xfId="24600" xr:uid="{00000000-0005-0000-0000-00009F070000}"/>
    <cellStyle name="Cálculo 13 4 4 4" xfId="14884" xr:uid="{00000000-0005-0000-0000-0000A0070000}"/>
    <cellStyle name="Cálculo 13 4 4 4 2" xfId="29992" xr:uid="{00000000-0005-0000-0000-0000A1070000}"/>
    <cellStyle name="Cálculo 13 4 4 5" xfId="18218" xr:uid="{00000000-0005-0000-0000-0000A2070000}"/>
    <cellStyle name="Cálculo 13 4 5" xfId="3436" xr:uid="{00000000-0005-0000-0000-0000A3070000}"/>
    <cellStyle name="Cálculo 13 4 5 2" xfId="6073" xr:uid="{00000000-0005-0000-0000-0000A4070000}"/>
    <cellStyle name="Cálculo 13 4 5 2 2" xfId="12384" xr:uid="{00000000-0005-0000-0000-0000A5070000}"/>
    <cellStyle name="Cálculo 13 4 5 2 2 2" xfId="27492" xr:uid="{00000000-0005-0000-0000-0000A6070000}"/>
    <cellStyle name="Cálculo 13 4 5 2 3" xfId="7885" xr:uid="{00000000-0005-0000-0000-0000A7070000}"/>
    <cellStyle name="Cálculo 13 4 5 2 3 2" xfId="22993" xr:uid="{00000000-0005-0000-0000-0000A8070000}"/>
    <cellStyle name="Cálculo 13 4 5 2 4" xfId="21181" xr:uid="{00000000-0005-0000-0000-0000A9070000}"/>
    <cellStyle name="Cálculo 13 4 5 3" xfId="9818" xr:uid="{00000000-0005-0000-0000-0000AA070000}"/>
    <cellStyle name="Cálculo 13 4 5 3 2" xfId="24926" xr:uid="{00000000-0005-0000-0000-0000AB070000}"/>
    <cellStyle name="Cálculo 13 4 5 4" xfId="14538" xr:uid="{00000000-0005-0000-0000-0000AC070000}"/>
    <cellStyle name="Cálculo 13 4 5 4 2" xfId="29646" xr:uid="{00000000-0005-0000-0000-0000AD070000}"/>
    <cellStyle name="Cálculo 13 4 5 5" xfId="18544" xr:uid="{00000000-0005-0000-0000-0000AE070000}"/>
    <cellStyle name="Cálculo 13 4 6" xfId="3742" xr:uid="{00000000-0005-0000-0000-0000AF070000}"/>
    <cellStyle name="Cálculo 13 4 6 2" xfId="6379" xr:uid="{00000000-0005-0000-0000-0000B0070000}"/>
    <cellStyle name="Cálculo 13 4 6 2 2" xfId="12690" xr:uid="{00000000-0005-0000-0000-0000B1070000}"/>
    <cellStyle name="Cálculo 13 4 6 2 2 2" xfId="27798" xr:uid="{00000000-0005-0000-0000-0000B2070000}"/>
    <cellStyle name="Cálculo 13 4 6 2 3" xfId="15231" xr:uid="{00000000-0005-0000-0000-0000B3070000}"/>
    <cellStyle name="Cálculo 13 4 6 2 3 2" xfId="30339" xr:uid="{00000000-0005-0000-0000-0000B4070000}"/>
    <cellStyle name="Cálculo 13 4 6 2 4" xfId="21487" xr:uid="{00000000-0005-0000-0000-0000B5070000}"/>
    <cellStyle name="Cálculo 13 4 6 3" xfId="10124" xr:uid="{00000000-0005-0000-0000-0000B6070000}"/>
    <cellStyle name="Cálculo 13 4 6 3 2" xfId="25232" xr:uid="{00000000-0005-0000-0000-0000B7070000}"/>
    <cellStyle name="Cálculo 13 4 6 4" xfId="15427" xr:uid="{00000000-0005-0000-0000-0000B8070000}"/>
    <cellStyle name="Cálculo 13 4 6 4 2" xfId="30535" xr:uid="{00000000-0005-0000-0000-0000B9070000}"/>
    <cellStyle name="Cálculo 13 4 6 5" xfId="18850" xr:uid="{00000000-0005-0000-0000-0000BA070000}"/>
    <cellStyle name="Cálculo 13 4 7" xfId="4119" xr:uid="{00000000-0005-0000-0000-0000BB070000}"/>
    <cellStyle name="Cálculo 13 4 7 2" xfId="6756" xr:uid="{00000000-0005-0000-0000-0000BC070000}"/>
    <cellStyle name="Cálculo 13 4 7 2 2" xfId="13067" xr:uid="{00000000-0005-0000-0000-0000BD070000}"/>
    <cellStyle name="Cálculo 13 4 7 2 2 2" xfId="28175" xr:uid="{00000000-0005-0000-0000-0000BE070000}"/>
    <cellStyle name="Cálculo 13 4 7 2 3" xfId="16741" xr:uid="{00000000-0005-0000-0000-0000BF070000}"/>
    <cellStyle name="Cálculo 13 4 7 2 3 2" xfId="31849" xr:uid="{00000000-0005-0000-0000-0000C0070000}"/>
    <cellStyle name="Cálculo 13 4 7 2 4" xfId="21864" xr:uid="{00000000-0005-0000-0000-0000C1070000}"/>
    <cellStyle name="Cálculo 13 4 7 3" xfId="10501" xr:uid="{00000000-0005-0000-0000-0000C2070000}"/>
    <cellStyle name="Cálculo 13 4 7 3 2" xfId="25609" xr:uid="{00000000-0005-0000-0000-0000C3070000}"/>
    <cellStyle name="Cálculo 13 4 7 4" xfId="16420" xr:uid="{00000000-0005-0000-0000-0000C4070000}"/>
    <cellStyle name="Cálculo 13 4 7 4 2" xfId="31528" xr:uid="{00000000-0005-0000-0000-0000C5070000}"/>
    <cellStyle name="Cálculo 13 4 7 5" xfId="19227" xr:uid="{00000000-0005-0000-0000-0000C6070000}"/>
    <cellStyle name="Cálculo 13 4 8" xfId="4684" xr:uid="{00000000-0005-0000-0000-0000C7070000}"/>
    <cellStyle name="Cálculo 13 4 8 2" xfId="11066" xr:uid="{00000000-0005-0000-0000-0000C8070000}"/>
    <cellStyle name="Cálculo 13 4 8 2 2" xfId="26174" xr:uid="{00000000-0005-0000-0000-0000C9070000}"/>
    <cellStyle name="Cálculo 13 4 8 3" xfId="15159" xr:uid="{00000000-0005-0000-0000-0000CA070000}"/>
    <cellStyle name="Cálculo 13 4 8 3 2" xfId="30267" xr:uid="{00000000-0005-0000-0000-0000CB070000}"/>
    <cellStyle name="Cálculo 13 4 8 4" xfId="19792" xr:uid="{00000000-0005-0000-0000-0000CC070000}"/>
    <cellStyle name="Cálculo 13 4 9" xfId="8545" xr:uid="{00000000-0005-0000-0000-0000CD070000}"/>
    <cellStyle name="Cálculo 13 4 9 2" xfId="23653" xr:uid="{00000000-0005-0000-0000-0000CE070000}"/>
    <cellStyle name="Cálculo 13 5" xfId="2074" xr:uid="{00000000-0005-0000-0000-0000CF070000}"/>
    <cellStyle name="Cálculo 13 5 10" xfId="13606" xr:uid="{00000000-0005-0000-0000-0000D0070000}"/>
    <cellStyle name="Cálculo 13 5 10 2" xfId="28714" xr:uid="{00000000-0005-0000-0000-0000D1070000}"/>
    <cellStyle name="Cálculo 13 5 11" xfId="17299" xr:uid="{00000000-0005-0000-0000-0000D2070000}"/>
    <cellStyle name="Cálculo 13 5 2" xfId="2834" xr:uid="{00000000-0005-0000-0000-0000D3070000}"/>
    <cellStyle name="Cálculo 13 5 2 2" xfId="5471" xr:uid="{00000000-0005-0000-0000-0000D4070000}"/>
    <cellStyle name="Cálculo 13 5 2 2 2" xfId="16167" xr:uid="{00000000-0005-0000-0000-0000D5070000}"/>
    <cellStyle name="Cálculo 13 5 2 2 2 2" xfId="31275" xr:uid="{00000000-0005-0000-0000-0000D6070000}"/>
    <cellStyle name="Cálculo 13 5 2 2 3" xfId="20579" xr:uid="{00000000-0005-0000-0000-0000D7070000}"/>
    <cellStyle name="Cálculo 13 5 2 3" xfId="14537" xr:uid="{00000000-0005-0000-0000-0000D8070000}"/>
    <cellStyle name="Cálculo 13 5 2 3 2" xfId="29645" xr:uid="{00000000-0005-0000-0000-0000D9070000}"/>
    <cellStyle name="Cálculo 13 5 2 4" xfId="17942" xr:uid="{00000000-0005-0000-0000-0000DA070000}"/>
    <cellStyle name="Cálculo 13 5 3" xfId="3137" xr:uid="{00000000-0005-0000-0000-0000DB070000}"/>
    <cellStyle name="Cálculo 13 5 3 2" xfId="5774" xr:uid="{00000000-0005-0000-0000-0000DC070000}"/>
    <cellStyle name="Cálculo 13 5 3 2 2" xfId="12085" xr:uid="{00000000-0005-0000-0000-0000DD070000}"/>
    <cellStyle name="Cálculo 13 5 3 2 2 2" xfId="27193" xr:uid="{00000000-0005-0000-0000-0000DE070000}"/>
    <cellStyle name="Cálculo 13 5 3 2 3" xfId="7046" xr:uid="{00000000-0005-0000-0000-0000DF070000}"/>
    <cellStyle name="Cálculo 13 5 3 2 3 2" xfId="22154" xr:uid="{00000000-0005-0000-0000-0000E0070000}"/>
    <cellStyle name="Cálculo 13 5 3 2 4" xfId="20882" xr:uid="{00000000-0005-0000-0000-0000E1070000}"/>
    <cellStyle name="Cálculo 13 5 3 3" xfId="9519" xr:uid="{00000000-0005-0000-0000-0000E2070000}"/>
    <cellStyle name="Cálculo 13 5 3 3 2" xfId="24627" xr:uid="{00000000-0005-0000-0000-0000E3070000}"/>
    <cellStyle name="Cálculo 13 5 3 4" xfId="9155" xr:uid="{00000000-0005-0000-0000-0000E4070000}"/>
    <cellStyle name="Cálculo 13 5 3 4 2" xfId="24263" xr:uid="{00000000-0005-0000-0000-0000E5070000}"/>
    <cellStyle name="Cálculo 13 5 3 5" xfId="18245" xr:uid="{00000000-0005-0000-0000-0000E6070000}"/>
    <cellStyle name="Cálculo 13 5 4" xfId="3463" xr:uid="{00000000-0005-0000-0000-0000E7070000}"/>
    <cellStyle name="Cálculo 13 5 4 2" xfId="6100" xr:uid="{00000000-0005-0000-0000-0000E8070000}"/>
    <cellStyle name="Cálculo 13 5 4 2 2" xfId="12411" xr:uid="{00000000-0005-0000-0000-0000E9070000}"/>
    <cellStyle name="Cálculo 13 5 4 2 2 2" xfId="27519" xr:uid="{00000000-0005-0000-0000-0000EA070000}"/>
    <cellStyle name="Cálculo 13 5 4 2 3" xfId="15147" xr:uid="{00000000-0005-0000-0000-0000EB070000}"/>
    <cellStyle name="Cálculo 13 5 4 2 3 2" xfId="30255" xr:uid="{00000000-0005-0000-0000-0000EC070000}"/>
    <cellStyle name="Cálculo 13 5 4 2 4" xfId="21208" xr:uid="{00000000-0005-0000-0000-0000ED070000}"/>
    <cellStyle name="Cálculo 13 5 4 3" xfId="9845" xr:uid="{00000000-0005-0000-0000-0000EE070000}"/>
    <cellStyle name="Cálculo 13 5 4 3 2" xfId="24953" xr:uid="{00000000-0005-0000-0000-0000EF070000}"/>
    <cellStyle name="Cálculo 13 5 4 4" xfId="15520" xr:uid="{00000000-0005-0000-0000-0000F0070000}"/>
    <cellStyle name="Cálculo 13 5 4 4 2" xfId="30628" xr:uid="{00000000-0005-0000-0000-0000F1070000}"/>
    <cellStyle name="Cálculo 13 5 4 5" xfId="18571" xr:uid="{00000000-0005-0000-0000-0000F2070000}"/>
    <cellStyle name="Cálculo 13 5 5" xfId="3769" xr:uid="{00000000-0005-0000-0000-0000F3070000}"/>
    <cellStyle name="Cálculo 13 5 5 2" xfId="6406" xr:uid="{00000000-0005-0000-0000-0000F4070000}"/>
    <cellStyle name="Cálculo 13 5 5 2 2" xfId="12717" xr:uid="{00000000-0005-0000-0000-0000F5070000}"/>
    <cellStyle name="Cálculo 13 5 5 2 2 2" xfId="27825" xr:uid="{00000000-0005-0000-0000-0000F6070000}"/>
    <cellStyle name="Cálculo 13 5 5 2 3" xfId="7454" xr:uid="{00000000-0005-0000-0000-0000F7070000}"/>
    <cellStyle name="Cálculo 13 5 5 2 3 2" xfId="22562" xr:uid="{00000000-0005-0000-0000-0000F8070000}"/>
    <cellStyle name="Cálculo 13 5 5 2 4" xfId="21514" xr:uid="{00000000-0005-0000-0000-0000F9070000}"/>
    <cellStyle name="Cálculo 13 5 5 3" xfId="10151" xr:uid="{00000000-0005-0000-0000-0000FA070000}"/>
    <cellStyle name="Cálculo 13 5 5 3 2" xfId="25259" xr:uid="{00000000-0005-0000-0000-0000FB070000}"/>
    <cellStyle name="Cálculo 13 5 5 4" xfId="15782" xr:uid="{00000000-0005-0000-0000-0000FC070000}"/>
    <cellStyle name="Cálculo 13 5 5 4 2" xfId="30890" xr:uid="{00000000-0005-0000-0000-0000FD070000}"/>
    <cellStyle name="Cálculo 13 5 5 5" xfId="18877" xr:uid="{00000000-0005-0000-0000-0000FE070000}"/>
    <cellStyle name="Cálculo 13 5 6" xfId="4146" xr:uid="{00000000-0005-0000-0000-0000FF070000}"/>
    <cellStyle name="Cálculo 13 5 6 2" xfId="6783" xr:uid="{00000000-0005-0000-0000-000000080000}"/>
    <cellStyle name="Cálculo 13 5 6 2 2" xfId="13094" xr:uid="{00000000-0005-0000-0000-000001080000}"/>
    <cellStyle name="Cálculo 13 5 6 2 2 2" xfId="28202" xr:uid="{00000000-0005-0000-0000-000002080000}"/>
    <cellStyle name="Cálculo 13 5 6 2 3" xfId="16768" xr:uid="{00000000-0005-0000-0000-000003080000}"/>
    <cellStyle name="Cálculo 13 5 6 2 3 2" xfId="31876" xr:uid="{00000000-0005-0000-0000-000004080000}"/>
    <cellStyle name="Cálculo 13 5 6 2 4" xfId="21891" xr:uid="{00000000-0005-0000-0000-000005080000}"/>
    <cellStyle name="Cálculo 13 5 6 3" xfId="10528" xr:uid="{00000000-0005-0000-0000-000006080000}"/>
    <cellStyle name="Cálculo 13 5 6 3 2" xfId="25636" xr:uid="{00000000-0005-0000-0000-000007080000}"/>
    <cellStyle name="Cálculo 13 5 6 4" xfId="14392" xr:uid="{00000000-0005-0000-0000-000008080000}"/>
    <cellStyle name="Cálculo 13 5 6 4 2" xfId="29500" xr:uid="{00000000-0005-0000-0000-000009080000}"/>
    <cellStyle name="Cálculo 13 5 6 5" xfId="19254" xr:uid="{00000000-0005-0000-0000-00000A080000}"/>
    <cellStyle name="Cálculo 13 5 7" xfId="4711" xr:uid="{00000000-0005-0000-0000-00000B080000}"/>
    <cellStyle name="Cálculo 13 5 7 2" xfId="11093" xr:uid="{00000000-0005-0000-0000-00000C080000}"/>
    <cellStyle name="Cálculo 13 5 7 2 2" xfId="26201" xr:uid="{00000000-0005-0000-0000-00000D080000}"/>
    <cellStyle name="Cálculo 13 5 7 3" xfId="13661" xr:uid="{00000000-0005-0000-0000-00000E080000}"/>
    <cellStyle name="Cálculo 13 5 7 3 2" xfId="28769" xr:uid="{00000000-0005-0000-0000-00000F080000}"/>
    <cellStyle name="Cálculo 13 5 7 4" xfId="19819" xr:uid="{00000000-0005-0000-0000-000010080000}"/>
    <cellStyle name="Cálculo 13 5 8" xfId="8572" xr:uid="{00000000-0005-0000-0000-000011080000}"/>
    <cellStyle name="Cálculo 13 5 8 2" xfId="23680" xr:uid="{00000000-0005-0000-0000-000012080000}"/>
    <cellStyle name="Cálculo 13 5 9" xfId="13514" xr:uid="{00000000-0005-0000-0000-000013080000}"/>
    <cellStyle name="Cálculo 13 5 9 2" xfId="28622" xr:uid="{00000000-0005-0000-0000-000014080000}"/>
    <cellStyle name="Cálculo 14" xfId="754" xr:uid="{00000000-0005-0000-0000-000015080000}"/>
    <cellStyle name="Cálculo 14 2" xfId="1828" xr:uid="{00000000-0005-0000-0000-000016080000}"/>
    <cellStyle name="Cálculo 14 2 10" xfId="8329" xr:uid="{00000000-0005-0000-0000-000017080000}"/>
    <cellStyle name="Cálculo 14 2 10 2" xfId="23437" xr:uid="{00000000-0005-0000-0000-000018080000}"/>
    <cellStyle name="Cálculo 14 2 11" xfId="14757" xr:uid="{00000000-0005-0000-0000-000019080000}"/>
    <cellStyle name="Cálculo 14 2 11 2" xfId="29865" xr:uid="{00000000-0005-0000-0000-00001A080000}"/>
    <cellStyle name="Cálculo 14 2 12" xfId="7550" xr:uid="{00000000-0005-0000-0000-00001B080000}"/>
    <cellStyle name="Cálculo 14 2 12 2" xfId="22658" xr:uid="{00000000-0005-0000-0000-00001C080000}"/>
    <cellStyle name="Cálculo 14 2 13" xfId="17053" xr:uid="{00000000-0005-0000-0000-00001D080000}"/>
    <cellStyle name="Cálculo 14 2 2" xfId="2388" xr:uid="{00000000-0005-0000-0000-00001E080000}"/>
    <cellStyle name="Cálculo 14 2 2 2" xfId="5025" xr:uid="{00000000-0005-0000-0000-00001F080000}"/>
    <cellStyle name="Cálculo 14 2 2 2 2" xfId="11389" xr:uid="{00000000-0005-0000-0000-000020080000}"/>
    <cellStyle name="Cálculo 14 2 2 2 2 2" xfId="26497" xr:uid="{00000000-0005-0000-0000-000021080000}"/>
    <cellStyle name="Cálculo 14 2 2 2 3" xfId="16394" xr:uid="{00000000-0005-0000-0000-000022080000}"/>
    <cellStyle name="Cálculo 14 2 2 2 3 2" xfId="31502" xr:uid="{00000000-0005-0000-0000-000023080000}"/>
    <cellStyle name="Cálculo 14 2 2 2 4" xfId="20133" xr:uid="{00000000-0005-0000-0000-000024080000}"/>
    <cellStyle name="Cálculo 14 2 2 3" xfId="8855" xr:uid="{00000000-0005-0000-0000-000025080000}"/>
    <cellStyle name="Cálculo 14 2 2 3 2" xfId="23963" xr:uid="{00000000-0005-0000-0000-000026080000}"/>
    <cellStyle name="Cálculo 14 2 3" xfId="2232" xr:uid="{00000000-0005-0000-0000-000027080000}"/>
    <cellStyle name="Cálculo 14 2 3 2" xfId="4869" xr:uid="{00000000-0005-0000-0000-000028080000}"/>
    <cellStyle name="Cálculo 14 2 3 2 2" xfId="8471" xr:uid="{00000000-0005-0000-0000-000029080000}"/>
    <cellStyle name="Cálculo 14 2 3 2 2 2" xfId="23579" xr:uid="{00000000-0005-0000-0000-00002A080000}"/>
    <cellStyle name="Cálculo 14 2 3 2 3" xfId="19977" xr:uid="{00000000-0005-0000-0000-00002B080000}"/>
    <cellStyle name="Cálculo 14 2 3 3" xfId="15722" xr:uid="{00000000-0005-0000-0000-00002C080000}"/>
    <cellStyle name="Cálculo 14 2 3 3 2" xfId="30830" xr:uid="{00000000-0005-0000-0000-00002D080000}"/>
    <cellStyle name="Cálculo 14 2 3 4" xfId="17457" xr:uid="{00000000-0005-0000-0000-00002E080000}"/>
    <cellStyle name="Cálculo 14 2 4" xfId="2922" xr:uid="{00000000-0005-0000-0000-00002F080000}"/>
    <cellStyle name="Cálculo 14 2 4 2" xfId="5559" xr:uid="{00000000-0005-0000-0000-000030080000}"/>
    <cellStyle name="Cálculo 14 2 4 2 2" xfId="11870" xr:uid="{00000000-0005-0000-0000-000031080000}"/>
    <cellStyle name="Cálculo 14 2 4 2 2 2" xfId="26978" xr:uid="{00000000-0005-0000-0000-000032080000}"/>
    <cellStyle name="Cálculo 14 2 4 2 3" xfId="14880" xr:uid="{00000000-0005-0000-0000-000033080000}"/>
    <cellStyle name="Cálculo 14 2 4 2 3 2" xfId="29988" xr:uid="{00000000-0005-0000-0000-000034080000}"/>
    <cellStyle name="Cálculo 14 2 4 2 4" xfId="20667" xr:uid="{00000000-0005-0000-0000-000035080000}"/>
    <cellStyle name="Cálculo 14 2 4 3" xfId="9304" xr:uid="{00000000-0005-0000-0000-000036080000}"/>
    <cellStyle name="Cálculo 14 2 4 3 2" xfId="24412" xr:uid="{00000000-0005-0000-0000-000037080000}"/>
    <cellStyle name="Cálculo 14 2 4 4" xfId="14949" xr:uid="{00000000-0005-0000-0000-000038080000}"/>
    <cellStyle name="Cálculo 14 2 4 4 2" xfId="30057" xr:uid="{00000000-0005-0000-0000-000039080000}"/>
    <cellStyle name="Cálculo 14 2 4 5" xfId="18030" xr:uid="{00000000-0005-0000-0000-00003A080000}"/>
    <cellStyle name="Cálculo 14 2 5" xfId="3248" xr:uid="{00000000-0005-0000-0000-00003B080000}"/>
    <cellStyle name="Cálculo 14 2 5 2" xfId="5885" xr:uid="{00000000-0005-0000-0000-00003C080000}"/>
    <cellStyle name="Cálculo 14 2 5 2 2" xfId="12196" xr:uid="{00000000-0005-0000-0000-00003D080000}"/>
    <cellStyle name="Cálculo 14 2 5 2 2 2" xfId="27304" xr:uid="{00000000-0005-0000-0000-00003E080000}"/>
    <cellStyle name="Cálculo 14 2 5 2 3" xfId="14384" xr:uid="{00000000-0005-0000-0000-00003F080000}"/>
    <cellStyle name="Cálculo 14 2 5 2 3 2" xfId="29492" xr:uid="{00000000-0005-0000-0000-000040080000}"/>
    <cellStyle name="Cálculo 14 2 5 2 4" xfId="20993" xr:uid="{00000000-0005-0000-0000-000041080000}"/>
    <cellStyle name="Cálculo 14 2 5 3" xfId="9630" xr:uid="{00000000-0005-0000-0000-000042080000}"/>
    <cellStyle name="Cálculo 14 2 5 3 2" xfId="24738" xr:uid="{00000000-0005-0000-0000-000043080000}"/>
    <cellStyle name="Cálculo 14 2 5 4" xfId="8164" xr:uid="{00000000-0005-0000-0000-000044080000}"/>
    <cellStyle name="Cálculo 14 2 5 4 2" xfId="23272" xr:uid="{00000000-0005-0000-0000-000045080000}"/>
    <cellStyle name="Cálculo 14 2 5 5" xfId="18356" xr:uid="{00000000-0005-0000-0000-000046080000}"/>
    <cellStyle name="Cálculo 14 2 6" xfId="3554" xr:uid="{00000000-0005-0000-0000-000047080000}"/>
    <cellStyle name="Cálculo 14 2 6 2" xfId="6191" xr:uid="{00000000-0005-0000-0000-000048080000}"/>
    <cellStyle name="Cálculo 14 2 6 2 2" xfId="12502" xr:uid="{00000000-0005-0000-0000-000049080000}"/>
    <cellStyle name="Cálculo 14 2 6 2 2 2" xfId="27610" xr:uid="{00000000-0005-0000-0000-00004A080000}"/>
    <cellStyle name="Cálculo 14 2 6 2 3" xfId="15157" xr:uid="{00000000-0005-0000-0000-00004B080000}"/>
    <cellStyle name="Cálculo 14 2 6 2 3 2" xfId="30265" xr:uid="{00000000-0005-0000-0000-00004C080000}"/>
    <cellStyle name="Cálculo 14 2 6 2 4" xfId="21299" xr:uid="{00000000-0005-0000-0000-00004D080000}"/>
    <cellStyle name="Cálculo 14 2 6 3" xfId="9936" xr:uid="{00000000-0005-0000-0000-00004E080000}"/>
    <cellStyle name="Cálculo 14 2 6 3 2" xfId="25044" xr:uid="{00000000-0005-0000-0000-00004F080000}"/>
    <cellStyle name="Cálculo 14 2 6 4" xfId="15703" xr:uid="{00000000-0005-0000-0000-000050080000}"/>
    <cellStyle name="Cálculo 14 2 6 4 2" xfId="30811" xr:uid="{00000000-0005-0000-0000-000051080000}"/>
    <cellStyle name="Cálculo 14 2 6 5" xfId="18662" xr:uid="{00000000-0005-0000-0000-000052080000}"/>
    <cellStyle name="Cálculo 14 2 7" xfId="3900" xr:uid="{00000000-0005-0000-0000-000053080000}"/>
    <cellStyle name="Cálculo 14 2 7 2" xfId="6537" xr:uid="{00000000-0005-0000-0000-000054080000}"/>
    <cellStyle name="Cálculo 14 2 7 2 2" xfId="12848" xr:uid="{00000000-0005-0000-0000-000055080000}"/>
    <cellStyle name="Cálculo 14 2 7 2 2 2" xfId="27956" xr:uid="{00000000-0005-0000-0000-000056080000}"/>
    <cellStyle name="Cálculo 14 2 7 2 3" xfId="14604" xr:uid="{00000000-0005-0000-0000-000057080000}"/>
    <cellStyle name="Cálculo 14 2 7 2 3 2" xfId="29712" xr:uid="{00000000-0005-0000-0000-000058080000}"/>
    <cellStyle name="Cálculo 14 2 7 2 4" xfId="21645" xr:uid="{00000000-0005-0000-0000-000059080000}"/>
    <cellStyle name="Cálculo 14 2 7 3" xfId="10282" xr:uid="{00000000-0005-0000-0000-00005A080000}"/>
    <cellStyle name="Cálculo 14 2 7 3 2" xfId="25390" xr:uid="{00000000-0005-0000-0000-00005B080000}"/>
    <cellStyle name="Cálculo 14 2 7 4" xfId="16230" xr:uid="{00000000-0005-0000-0000-00005C080000}"/>
    <cellStyle name="Cálculo 14 2 7 4 2" xfId="31338" xr:uid="{00000000-0005-0000-0000-00005D080000}"/>
    <cellStyle name="Cálculo 14 2 7 5" xfId="19008" xr:uid="{00000000-0005-0000-0000-00005E080000}"/>
    <cellStyle name="Cálculo 14 2 8" xfId="4264" xr:uid="{00000000-0005-0000-0000-00005F080000}"/>
    <cellStyle name="Cálculo 14 2 8 2" xfId="6901" xr:uid="{00000000-0005-0000-0000-000060080000}"/>
    <cellStyle name="Cálculo 14 2 8 2 2" xfId="13212" xr:uid="{00000000-0005-0000-0000-000061080000}"/>
    <cellStyle name="Cálculo 14 2 8 2 2 2" xfId="28320" xr:uid="{00000000-0005-0000-0000-000062080000}"/>
    <cellStyle name="Cálculo 14 2 8 2 3" xfId="16876" xr:uid="{00000000-0005-0000-0000-000063080000}"/>
    <cellStyle name="Cálculo 14 2 8 2 3 2" xfId="31984" xr:uid="{00000000-0005-0000-0000-000064080000}"/>
    <cellStyle name="Cálculo 14 2 8 2 4" xfId="22009" xr:uid="{00000000-0005-0000-0000-000065080000}"/>
    <cellStyle name="Cálculo 14 2 8 3" xfId="10646" xr:uid="{00000000-0005-0000-0000-000066080000}"/>
    <cellStyle name="Cálculo 14 2 8 3 2" xfId="25754" xr:uid="{00000000-0005-0000-0000-000067080000}"/>
    <cellStyle name="Cálculo 14 2 8 4" xfId="16419" xr:uid="{00000000-0005-0000-0000-000068080000}"/>
    <cellStyle name="Cálculo 14 2 8 4 2" xfId="31527" xr:uid="{00000000-0005-0000-0000-000069080000}"/>
    <cellStyle name="Cálculo 14 2 8 5" xfId="19372" xr:uid="{00000000-0005-0000-0000-00006A080000}"/>
    <cellStyle name="Cálculo 14 2 9" xfId="4465" xr:uid="{00000000-0005-0000-0000-00006B080000}"/>
    <cellStyle name="Cálculo 14 2 9 2" xfId="10847" xr:uid="{00000000-0005-0000-0000-00006C080000}"/>
    <cellStyle name="Cálculo 14 2 9 2 2" xfId="25955" xr:uid="{00000000-0005-0000-0000-00006D080000}"/>
    <cellStyle name="Cálculo 14 2 9 3" xfId="9290" xr:uid="{00000000-0005-0000-0000-00006E080000}"/>
    <cellStyle name="Cálculo 14 2 9 3 2" xfId="24398" xr:uid="{00000000-0005-0000-0000-00006F080000}"/>
    <cellStyle name="Cálculo 14 2 9 4" xfId="19573" xr:uid="{00000000-0005-0000-0000-000070080000}"/>
    <cellStyle name="Cálculo 14 3" xfId="1811" xr:uid="{00000000-0005-0000-0000-000071080000}"/>
    <cellStyle name="Cálculo 14 3 10" xfId="11784" xr:uid="{00000000-0005-0000-0000-000072080000}"/>
    <cellStyle name="Cálculo 14 3 10 2" xfId="26892" xr:uid="{00000000-0005-0000-0000-000073080000}"/>
    <cellStyle name="Cálculo 14 3 11" xfId="15959" xr:uid="{00000000-0005-0000-0000-000074080000}"/>
    <cellStyle name="Cálculo 14 3 11 2" xfId="31067" xr:uid="{00000000-0005-0000-0000-000075080000}"/>
    <cellStyle name="Cálculo 14 3 12" xfId="17036" xr:uid="{00000000-0005-0000-0000-000076080000}"/>
    <cellStyle name="Cálculo 14 3 2" xfId="2371" xr:uid="{00000000-0005-0000-0000-000077080000}"/>
    <cellStyle name="Cálculo 14 3 2 2" xfId="5008" xr:uid="{00000000-0005-0000-0000-000078080000}"/>
    <cellStyle name="Cálculo 14 3 2 2 2" xfId="11372" xr:uid="{00000000-0005-0000-0000-000079080000}"/>
    <cellStyle name="Cálculo 14 3 2 2 2 2" xfId="26480" xr:uid="{00000000-0005-0000-0000-00007A080000}"/>
    <cellStyle name="Cálculo 14 3 2 2 3" xfId="14143" xr:uid="{00000000-0005-0000-0000-00007B080000}"/>
    <cellStyle name="Cálculo 14 3 2 2 3 2" xfId="29251" xr:uid="{00000000-0005-0000-0000-00007C080000}"/>
    <cellStyle name="Cálculo 14 3 2 2 4" xfId="20116" xr:uid="{00000000-0005-0000-0000-00007D080000}"/>
    <cellStyle name="Cálculo 14 3 2 3" xfId="8838" xr:uid="{00000000-0005-0000-0000-00007E080000}"/>
    <cellStyle name="Cálculo 14 3 2 3 2" xfId="23946" xr:uid="{00000000-0005-0000-0000-00007F080000}"/>
    <cellStyle name="Cálculo 14 3 2 4" xfId="15062" xr:uid="{00000000-0005-0000-0000-000080080000}"/>
    <cellStyle name="Cálculo 14 3 2 4 2" xfId="30170" xr:uid="{00000000-0005-0000-0000-000081080000}"/>
    <cellStyle name="Cálculo 14 3 2 5" xfId="7651" xr:uid="{00000000-0005-0000-0000-000082080000}"/>
    <cellStyle name="Cálculo 14 3 2 5 2" xfId="22759" xr:uid="{00000000-0005-0000-0000-000083080000}"/>
    <cellStyle name="Cálculo 14 3 2 6" xfId="17579" xr:uid="{00000000-0005-0000-0000-000084080000}"/>
    <cellStyle name="Cálculo 14 3 3" xfId="2249" xr:uid="{00000000-0005-0000-0000-000085080000}"/>
    <cellStyle name="Cálculo 14 3 3 2" xfId="4886" xr:uid="{00000000-0005-0000-0000-000086080000}"/>
    <cellStyle name="Cálculo 14 3 3 2 2" xfId="15760" xr:uid="{00000000-0005-0000-0000-000087080000}"/>
    <cellStyle name="Cálculo 14 3 3 2 2 2" xfId="30868" xr:uid="{00000000-0005-0000-0000-000088080000}"/>
    <cellStyle name="Cálculo 14 3 3 2 3" xfId="19994" xr:uid="{00000000-0005-0000-0000-000089080000}"/>
    <cellStyle name="Cálculo 14 3 3 3" xfId="15376" xr:uid="{00000000-0005-0000-0000-00008A080000}"/>
    <cellStyle name="Cálculo 14 3 3 3 2" xfId="30484" xr:uid="{00000000-0005-0000-0000-00008B080000}"/>
    <cellStyle name="Cálculo 14 3 3 4" xfId="17474" xr:uid="{00000000-0005-0000-0000-00008C080000}"/>
    <cellStyle name="Cálculo 14 3 4" xfId="2647" xr:uid="{00000000-0005-0000-0000-00008D080000}"/>
    <cellStyle name="Cálculo 14 3 4 2" xfId="5284" xr:uid="{00000000-0005-0000-0000-00008E080000}"/>
    <cellStyle name="Cálculo 14 3 4 2 2" xfId="11648" xr:uid="{00000000-0005-0000-0000-00008F080000}"/>
    <cellStyle name="Cálculo 14 3 4 2 2 2" xfId="26756" xr:uid="{00000000-0005-0000-0000-000090080000}"/>
    <cellStyle name="Cálculo 14 3 4 2 3" xfId="13627" xr:uid="{00000000-0005-0000-0000-000091080000}"/>
    <cellStyle name="Cálculo 14 3 4 2 3 2" xfId="28735" xr:uid="{00000000-0005-0000-0000-000092080000}"/>
    <cellStyle name="Cálculo 14 3 4 2 4" xfId="20392" xr:uid="{00000000-0005-0000-0000-000093080000}"/>
    <cellStyle name="Cálculo 14 3 4 3" xfId="9114" xr:uid="{00000000-0005-0000-0000-000094080000}"/>
    <cellStyle name="Cálculo 14 3 4 3 2" xfId="24222" xr:uid="{00000000-0005-0000-0000-000095080000}"/>
    <cellStyle name="Cálculo 14 3 4 4" xfId="16493" xr:uid="{00000000-0005-0000-0000-000096080000}"/>
    <cellStyle name="Cálculo 14 3 4 4 2" xfId="31601" xr:uid="{00000000-0005-0000-0000-000097080000}"/>
    <cellStyle name="Cálculo 14 3 4 5" xfId="17755" xr:uid="{00000000-0005-0000-0000-000098080000}"/>
    <cellStyle name="Cálculo 14 3 5" xfId="3231" xr:uid="{00000000-0005-0000-0000-000099080000}"/>
    <cellStyle name="Cálculo 14 3 5 2" xfId="5868" xr:uid="{00000000-0005-0000-0000-00009A080000}"/>
    <cellStyle name="Cálculo 14 3 5 2 2" xfId="12179" xr:uid="{00000000-0005-0000-0000-00009B080000}"/>
    <cellStyle name="Cálculo 14 3 5 2 2 2" xfId="27287" xr:uid="{00000000-0005-0000-0000-00009C080000}"/>
    <cellStyle name="Cálculo 14 3 5 2 3" xfId="14042" xr:uid="{00000000-0005-0000-0000-00009D080000}"/>
    <cellStyle name="Cálculo 14 3 5 2 3 2" xfId="29150" xr:uid="{00000000-0005-0000-0000-00009E080000}"/>
    <cellStyle name="Cálculo 14 3 5 2 4" xfId="20976" xr:uid="{00000000-0005-0000-0000-00009F080000}"/>
    <cellStyle name="Cálculo 14 3 5 3" xfId="9613" xr:uid="{00000000-0005-0000-0000-0000A0080000}"/>
    <cellStyle name="Cálculo 14 3 5 3 2" xfId="24721" xr:uid="{00000000-0005-0000-0000-0000A1080000}"/>
    <cellStyle name="Cálculo 14 3 5 4" xfId="14007" xr:uid="{00000000-0005-0000-0000-0000A2080000}"/>
    <cellStyle name="Cálculo 14 3 5 4 2" xfId="29115" xr:uid="{00000000-0005-0000-0000-0000A3080000}"/>
    <cellStyle name="Cálculo 14 3 5 5" xfId="18339" xr:uid="{00000000-0005-0000-0000-0000A4080000}"/>
    <cellStyle name="Cálculo 14 3 6" xfId="2313" xr:uid="{00000000-0005-0000-0000-0000A5080000}"/>
    <cellStyle name="Cálculo 14 3 6 2" xfId="4950" xr:uid="{00000000-0005-0000-0000-0000A6080000}"/>
    <cellStyle name="Cálculo 14 3 6 2 2" xfId="11314" xr:uid="{00000000-0005-0000-0000-0000A7080000}"/>
    <cellStyle name="Cálculo 14 3 6 2 2 2" xfId="26422" xr:uid="{00000000-0005-0000-0000-0000A8080000}"/>
    <cellStyle name="Cálculo 14 3 6 2 3" xfId="7094" xr:uid="{00000000-0005-0000-0000-0000A9080000}"/>
    <cellStyle name="Cálculo 14 3 6 2 3 2" xfId="22202" xr:uid="{00000000-0005-0000-0000-0000AA080000}"/>
    <cellStyle name="Cálculo 14 3 6 2 4" xfId="20058" xr:uid="{00000000-0005-0000-0000-0000AB080000}"/>
    <cellStyle name="Cálculo 14 3 6 3" xfId="8780" xr:uid="{00000000-0005-0000-0000-0000AC080000}"/>
    <cellStyle name="Cálculo 14 3 6 3 2" xfId="23888" xr:uid="{00000000-0005-0000-0000-0000AD080000}"/>
    <cellStyle name="Cálculo 14 3 6 4" xfId="15983" xr:uid="{00000000-0005-0000-0000-0000AE080000}"/>
    <cellStyle name="Cálculo 14 3 6 4 2" xfId="31091" xr:uid="{00000000-0005-0000-0000-0000AF080000}"/>
    <cellStyle name="Cálculo 14 3 6 5" xfId="17538" xr:uid="{00000000-0005-0000-0000-0000B0080000}"/>
    <cellStyle name="Cálculo 14 3 7" xfId="3883" xr:uid="{00000000-0005-0000-0000-0000B1080000}"/>
    <cellStyle name="Cálculo 14 3 7 2" xfId="6520" xr:uid="{00000000-0005-0000-0000-0000B2080000}"/>
    <cellStyle name="Cálculo 14 3 7 2 2" xfId="12831" xr:uid="{00000000-0005-0000-0000-0000B3080000}"/>
    <cellStyle name="Cálculo 14 3 7 2 2 2" xfId="27939" xr:uid="{00000000-0005-0000-0000-0000B4080000}"/>
    <cellStyle name="Cálculo 14 3 7 2 3" xfId="14388" xr:uid="{00000000-0005-0000-0000-0000B5080000}"/>
    <cellStyle name="Cálculo 14 3 7 2 3 2" xfId="29496" xr:uid="{00000000-0005-0000-0000-0000B6080000}"/>
    <cellStyle name="Cálculo 14 3 7 2 4" xfId="21628" xr:uid="{00000000-0005-0000-0000-0000B7080000}"/>
    <cellStyle name="Cálculo 14 3 7 3" xfId="10265" xr:uid="{00000000-0005-0000-0000-0000B8080000}"/>
    <cellStyle name="Cálculo 14 3 7 3 2" xfId="25373" xr:uid="{00000000-0005-0000-0000-0000B9080000}"/>
    <cellStyle name="Cálculo 14 3 7 4" xfId="13853" xr:uid="{00000000-0005-0000-0000-0000BA080000}"/>
    <cellStyle name="Cálculo 14 3 7 4 2" xfId="28961" xr:uid="{00000000-0005-0000-0000-0000BB080000}"/>
    <cellStyle name="Cálculo 14 3 7 5" xfId="18991" xr:uid="{00000000-0005-0000-0000-0000BC080000}"/>
    <cellStyle name="Cálculo 14 3 8" xfId="4448" xr:uid="{00000000-0005-0000-0000-0000BD080000}"/>
    <cellStyle name="Cálculo 14 3 8 2" xfId="10830" xr:uid="{00000000-0005-0000-0000-0000BE080000}"/>
    <cellStyle name="Cálculo 14 3 8 2 2" xfId="25938" xr:uid="{00000000-0005-0000-0000-0000BF080000}"/>
    <cellStyle name="Cálculo 14 3 8 3" xfId="14465" xr:uid="{00000000-0005-0000-0000-0000C0080000}"/>
    <cellStyle name="Cálculo 14 3 8 3 2" xfId="29573" xr:uid="{00000000-0005-0000-0000-0000C1080000}"/>
    <cellStyle name="Cálculo 14 3 8 4" xfId="19556" xr:uid="{00000000-0005-0000-0000-0000C2080000}"/>
    <cellStyle name="Cálculo 14 3 9" xfId="8312" xr:uid="{00000000-0005-0000-0000-0000C3080000}"/>
    <cellStyle name="Cálculo 14 3 9 2" xfId="23420" xr:uid="{00000000-0005-0000-0000-0000C4080000}"/>
    <cellStyle name="Cálculo 14 4" xfId="2048" xr:uid="{00000000-0005-0000-0000-0000C5080000}"/>
    <cellStyle name="Cálculo 14 4 10" xfId="14335" xr:uid="{00000000-0005-0000-0000-0000C6080000}"/>
    <cellStyle name="Cálculo 14 4 10 2" xfId="29443" xr:uid="{00000000-0005-0000-0000-0000C7080000}"/>
    <cellStyle name="Cálculo 14 4 11" xfId="14962" xr:uid="{00000000-0005-0000-0000-0000C8080000}"/>
    <cellStyle name="Cálculo 14 4 11 2" xfId="30070" xr:uid="{00000000-0005-0000-0000-0000C9080000}"/>
    <cellStyle name="Cálculo 14 4 12" xfId="17273" xr:uid="{00000000-0005-0000-0000-0000CA080000}"/>
    <cellStyle name="Cálculo 14 4 2" xfId="2555" xr:uid="{00000000-0005-0000-0000-0000CB080000}"/>
    <cellStyle name="Cálculo 14 4 2 2" xfId="5192" xr:uid="{00000000-0005-0000-0000-0000CC080000}"/>
    <cellStyle name="Cálculo 14 4 2 2 2" xfId="11556" xr:uid="{00000000-0005-0000-0000-0000CD080000}"/>
    <cellStyle name="Cálculo 14 4 2 2 2 2" xfId="26664" xr:uid="{00000000-0005-0000-0000-0000CE080000}"/>
    <cellStyle name="Cálculo 14 4 2 2 3" xfId="15238" xr:uid="{00000000-0005-0000-0000-0000CF080000}"/>
    <cellStyle name="Cálculo 14 4 2 2 3 2" xfId="30346" xr:uid="{00000000-0005-0000-0000-0000D0080000}"/>
    <cellStyle name="Cálculo 14 4 2 2 4" xfId="20300" xr:uid="{00000000-0005-0000-0000-0000D1080000}"/>
    <cellStyle name="Cálculo 14 4 2 3" xfId="9022" xr:uid="{00000000-0005-0000-0000-0000D2080000}"/>
    <cellStyle name="Cálculo 14 4 2 3 2" xfId="24130" xr:uid="{00000000-0005-0000-0000-0000D3080000}"/>
    <cellStyle name="Cálculo 14 4 2 4" xfId="8121" xr:uid="{00000000-0005-0000-0000-0000D4080000}"/>
    <cellStyle name="Cálculo 14 4 2 4 2" xfId="23229" xr:uid="{00000000-0005-0000-0000-0000D5080000}"/>
    <cellStyle name="Cálculo 14 4 2 5" xfId="7831" xr:uid="{00000000-0005-0000-0000-0000D6080000}"/>
    <cellStyle name="Cálculo 14 4 2 5 2" xfId="22939" xr:uid="{00000000-0005-0000-0000-0000D7080000}"/>
    <cellStyle name="Cálculo 14 4 2 6" xfId="17663" xr:uid="{00000000-0005-0000-0000-0000D8080000}"/>
    <cellStyle name="Cálculo 14 4 3" xfId="2808" xr:uid="{00000000-0005-0000-0000-0000D9080000}"/>
    <cellStyle name="Cálculo 14 4 3 2" xfId="5445" xr:uid="{00000000-0005-0000-0000-0000DA080000}"/>
    <cellStyle name="Cálculo 14 4 3 2 2" xfId="14703" xr:uid="{00000000-0005-0000-0000-0000DB080000}"/>
    <cellStyle name="Cálculo 14 4 3 2 2 2" xfId="29811" xr:uid="{00000000-0005-0000-0000-0000DC080000}"/>
    <cellStyle name="Cálculo 14 4 3 2 3" xfId="20553" xr:uid="{00000000-0005-0000-0000-0000DD080000}"/>
    <cellStyle name="Cálculo 14 4 3 3" xfId="16032" xr:uid="{00000000-0005-0000-0000-0000DE080000}"/>
    <cellStyle name="Cálculo 14 4 3 3 2" xfId="31140" xr:uid="{00000000-0005-0000-0000-0000DF080000}"/>
    <cellStyle name="Cálculo 14 4 3 4" xfId="17916" xr:uid="{00000000-0005-0000-0000-0000E0080000}"/>
    <cellStyle name="Cálculo 14 4 4" xfId="3111" xr:uid="{00000000-0005-0000-0000-0000E1080000}"/>
    <cellStyle name="Cálculo 14 4 4 2" xfId="5748" xr:uid="{00000000-0005-0000-0000-0000E2080000}"/>
    <cellStyle name="Cálculo 14 4 4 2 2" xfId="12059" xr:uid="{00000000-0005-0000-0000-0000E3080000}"/>
    <cellStyle name="Cálculo 14 4 4 2 2 2" xfId="27167" xr:uid="{00000000-0005-0000-0000-0000E4080000}"/>
    <cellStyle name="Cálculo 14 4 4 2 3" xfId="14100" xr:uid="{00000000-0005-0000-0000-0000E5080000}"/>
    <cellStyle name="Cálculo 14 4 4 2 3 2" xfId="29208" xr:uid="{00000000-0005-0000-0000-0000E6080000}"/>
    <cellStyle name="Cálculo 14 4 4 2 4" xfId="20856" xr:uid="{00000000-0005-0000-0000-0000E7080000}"/>
    <cellStyle name="Cálculo 14 4 4 3" xfId="9493" xr:uid="{00000000-0005-0000-0000-0000E8080000}"/>
    <cellStyle name="Cálculo 14 4 4 3 2" xfId="24601" xr:uid="{00000000-0005-0000-0000-0000E9080000}"/>
    <cellStyle name="Cálculo 14 4 4 4" xfId="16510" xr:uid="{00000000-0005-0000-0000-0000EA080000}"/>
    <cellStyle name="Cálculo 14 4 4 4 2" xfId="31618" xr:uid="{00000000-0005-0000-0000-0000EB080000}"/>
    <cellStyle name="Cálculo 14 4 4 5" xfId="18219" xr:uid="{00000000-0005-0000-0000-0000EC080000}"/>
    <cellStyle name="Cálculo 14 4 5" xfId="3437" xr:uid="{00000000-0005-0000-0000-0000ED080000}"/>
    <cellStyle name="Cálculo 14 4 5 2" xfId="6074" xr:uid="{00000000-0005-0000-0000-0000EE080000}"/>
    <cellStyle name="Cálculo 14 4 5 2 2" xfId="12385" xr:uid="{00000000-0005-0000-0000-0000EF080000}"/>
    <cellStyle name="Cálculo 14 4 5 2 2 2" xfId="27493" xr:uid="{00000000-0005-0000-0000-0000F0080000}"/>
    <cellStyle name="Cálculo 14 4 5 2 3" xfId="15477" xr:uid="{00000000-0005-0000-0000-0000F1080000}"/>
    <cellStyle name="Cálculo 14 4 5 2 3 2" xfId="30585" xr:uid="{00000000-0005-0000-0000-0000F2080000}"/>
    <cellStyle name="Cálculo 14 4 5 2 4" xfId="21182" xr:uid="{00000000-0005-0000-0000-0000F3080000}"/>
    <cellStyle name="Cálculo 14 4 5 3" xfId="9819" xr:uid="{00000000-0005-0000-0000-0000F4080000}"/>
    <cellStyle name="Cálculo 14 4 5 3 2" xfId="24927" xr:uid="{00000000-0005-0000-0000-0000F5080000}"/>
    <cellStyle name="Cálculo 14 4 5 4" xfId="7509" xr:uid="{00000000-0005-0000-0000-0000F6080000}"/>
    <cellStyle name="Cálculo 14 4 5 4 2" xfId="22617" xr:uid="{00000000-0005-0000-0000-0000F7080000}"/>
    <cellStyle name="Cálculo 14 4 5 5" xfId="18545" xr:uid="{00000000-0005-0000-0000-0000F8080000}"/>
    <cellStyle name="Cálculo 14 4 6" xfId="3743" xr:uid="{00000000-0005-0000-0000-0000F9080000}"/>
    <cellStyle name="Cálculo 14 4 6 2" xfId="6380" xr:uid="{00000000-0005-0000-0000-0000FA080000}"/>
    <cellStyle name="Cálculo 14 4 6 2 2" xfId="12691" xr:uid="{00000000-0005-0000-0000-0000FB080000}"/>
    <cellStyle name="Cálculo 14 4 6 2 2 2" xfId="27799" xr:uid="{00000000-0005-0000-0000-0000FC080000}"/>
    <cellStyle name="Cálculo 14 4 6 2 3" xfId="11689" xr:uid="{00000000-0005-0000-0000-0000FD080000}"/>
    <cellStyle name="Cálculo 14 4 6 2 3 2" xfId="26797" xr:uid="{00000000-0005-0000-0000-0000FE080000}"/>
    <cellStyle name="Cálculo 14 4 6 2 4" xfId="21488" xr:uid="{00000000-0005-0000-0000-0000FF080000}"/>
    <cellStyle name="Cálculo 14 4 6 3" xfId="10125" xr:uid="{00000000-0005-0000-0000-000000090000}"/>
    <cellStyle name="Cálculo 14 4 6 3 2" xfId="25233" xr:uid="{00000000-0005-0000-0000-000001090000}"/>
    <cellStyle name="Cálculo 14 4 6 4" xfId="7057" xr:uid="{00000000-0005-0000-0000-000002090000}"/>
    <cellStyle name="Cálculo 14 4 6 4 2" xfId="22165" xr:uid="{00000000-0005-0000-0000-000003090000}"/>
    <cellStyle name="Cálculo 14 4 6 5" xfId="18851" xr:uid="{00000000-0005-0000-0000-000004090000}"/>
    <cellStyle name="Cálculo 14 4 7" xfId="4120" xr:uid="{00000000-0005-0000-0000-000005090000}"/>
    <cellStyle name="Cálculo 14 4 7 2" xfId="6757" xr:uid="{00000000-0005-0000-0000-000006090000}"/>
    <cellStyle name="Cálculo 14 4 7 2 2" xfId="13068" xr:uid="{00000000-0005-0000-0000-000007090000}"/>
    <cellStyle name="Cálculo 14 4 7 2 2 2" xfId="28176" xr:uid="{00000000-0005-0000-0000-000008090000}"/>
    <cellStyle name="Cálculo 14 4 7 2 3" xfId="16742" xr:uid="{00000000-0005-0000-0000-000009090000}"/>
    <cellStyle name="Cálculo 14 4 7 2 3 2" xfId="31850" xr:uid="{00000000-0005-0000-0000-00000A090000}"/>
    <cellStyle name="Cálculo 14 4 7 2 4" xfId="21865" xr:uid="{00000000-0005-0000-0000-00000B090000}"/>
    <cellStyle name="Cálculo 14 4 7 3" xfId="10502" xr:uid="{00000000-0005-0000-0000-00000C090000}"/>
    <cellStyle name="Cálculo 14 4 7 3 2" xfId="25610" xr:uid="{00000000-0005-0000-0000-00000D090000}"/>
    <cellStyle name="Cálculo 14 4 7 4" xfId="15507" xr:uid="{00000000-0005-0000-0000-00000E090000}"/>
    <cellStyle name="Cálculo 14 4 7 4 2" xfId="30615" xr:uid="{00000000-0005-0000-0000-00000F090000}"/>
    <cellStyle name="Cálculo 14 4 7 5" xfId="19228" xr:uid="{00000000-0005-0000-0000-000010090000}"/>
    <cellStyle name="Cálculo 14 4 8" xfId="4685" xr:uid="{00000000-0005-0000-0000-000011090000}"/>
    <cellStyle name="Cálculo 14 4 8 2" xfId="11067" xr:uid="{00000000-0005-0000-0000-000012090000}"/>
    <cellStyle name="Cálculo 14 4 8 2 2" xfId="26175" xr:uid="{00000000-0005-0000-0000-000013090000}"/>
    <cellStyle name="Cálculo 14 4 8 3" xfId="15028" xr:uid="{00000000-0005-0000-0000-000014090000}"/>
    <cellStyle name="Cálculo 14 4 8 3 2" xfId="30136" xr:uid="{00000000-0005-0000-0000-000015090000}"/>
    <cellStyle name="Cálculo 14 4 8 4" xfId="19793" xr:uid="{00000000-0005-0000-0000-000016090000}"/>
    <cellStyle name="Cálculo 14 4 9" xfId="8546" xr:uid="{00000000-0005-0000-0000-000017090000}"/>
    <cellStyle name="Cálculo 14 4 9 2" xfId="23654" xr:uid="{00000000-0005-0000-0000-000018090000}"/>
    <cellStyle name="Cálculo 14 5" xfId="2073" xr:uid="{00000000-0005-0000-0000-000019090000}"/>
    <cellStyle name="Cálculo 14 5 10" xfId="8063" xr:uid="{00000000-0005-0000-0000-00001A090000}"/>
    <cellStyle name="Cálculo 14 5 10 2" xfId="23171" xr:uid="{00000000-0005-0000-0000-00001B090000}"/>
    <cellStyle name="Cálculo 14 5 11" xfId="17298" xr:uid="{00000000-0005-0000-0000-00001C090000}"/>
    <cellStyle name="Cálculo 14 5 2" xfId="2833" xr:uid="{00000000-0005-0000-0000-00001D090000}"/>
    <cellStyle name="Cálculo 14 5 2 2" xfId="5470" xr:uid="{00000000-0005-0000-0000-00001E090000}"/>
    <cellStyle name="Cálculo 14 5 2 2 2" xfId="15093" xr:uid="{00000000-0005-0000-0000-00001F090000}"/>
    <cellStyle name="Cálculo 14 5 2 2 2 2" xfId="30201" xr:uid="{00000000-0005-0000-0000-000020090000}"/>
    <cellStyle name="Cálculo 14 5 2 2 3" xfId="20578" xr:uid="{00000000-0005-0000-0000-000021090000}"/>
    <cellStyle name="Cálculo 14 5 2 3" xfId="9186" xr:uid="{00000000-0005-0000-0000-000022090000}"/>
    <cellStyle name="Cálculo 14 5 2 3 2" xfId="24294" xr:uid="{00000000-0005-0000-0000-000023090000}"/>
    <cellStyle name="Cálculo 14 5 2 4" xfId="17941" xr:uid="{00000000-0005-0000-0000-000024090000}"/>
    <cellStyle name="Cálculo 14 5 3" xfId="3136" xr:uid="{00000000-0005-0000-0000-000025090000}"/>
    <cellStyle name="Cálculo 14 5 3 2" xfId="5773" xr:uid="{00000000-0005-0000-0000-000026090000}"/>
    <cellStyle name="Cálculo 14 5 3 2 2" xfId="12084" xr:uid="{00000000-0005-0000-0000-000027090000}"/>
    <cellStyle name="Cálculo 14 5 3 2 2 2" xfId="27192" xr:uid="{00000000-0005-0000-0000-000028090000}"/>
    <cellStyle name="Cálculo 14 5 3 2 3" xfId="14479" xr:uid="{00000000-0005-0000-0000-000029090000}"/>
    <cellStyle name="Cálculo 14 5 3 2 3 2" xfId="29587" xr:uid="{00000000-0005-0000-0000-00002A090000}"/>
    <cellStyle name="Cálculo 14 5 3 2 4" xfId="20881" xr:uid="{00000000-0005-0000-0000-00002B090000}"/>
    <cellStyle name="Cálculo 14 5 3 3" xfId="9518" xr:uid="{00000000-0005-0000-0000-00002C090000}"/>
    <cellStyle name="Cálculo 14 5 3 3 2" xfId="24626" xr:uid="{00000000-0005-0000-0000-00002D090000}"/>
    <cellStyle name="Cálculo 14 5 3 4" xfId="16065" xr:uid="{00000000-0005-0000-0000-00002E090000}"/>
    <cellStyle name="Cálculo 14 5 3 4 2" xfId="31173" xr:uid="{00000000-0005-0000-0000-00002F090000}"/>
    <cellStyle name="Cálculo 14 5 3 5" xfId="18244" xr:uid="{00000000-0005-0000-0000-000030090000}"/>
    <cellStyle name="Cálculo 14 5 4" xfId="3462" xr:uid="{00000000-0005-0000-0000-000031090000}"/>
    <cellStyle name="Cálculo 14 5 4 2" xfId="6099" xr:uid="{00000000-0005-0000-0000-000032090000}"/>
    <cellStyle name="Cálculo 14 5 4 2 2" xfId="12410" xr:uid="{00000000-0005-0000-0000-000033090000}"/>
    <cellStyle name="Cálculo 14 5 4 2 2 2" xfId="27518" xr:uid="{00000000-0005-0000-0000-000034090000}"/>
    <cellStyle name="Cálculo 14 5 4 2 3" xfId="7667" xr:uid="{00000000-0005-0000-0000-000035090000}"/>
    <cellStyle name="Cálculo 14 5 4 2 3 2" xfId="22775" xr:uid="{00000000-0005-0000-0000-000036090000}"/>
    <cellStyle name="Cálculo 14 5 4 2 4" xfId="21207" xr:uid="{00000000-0005-0000-0000-000037090000}"/>
    <cellStyle name="Cálculo 14 5 4 3" xfId="9844" xr:uid="{00000000-0005-0000-0000-000038090000}"/>
    <cellStyle name="Cálculo 14 5 4 3 2" xfId="24952" xr:uid="{00000000-0005-0000-0000-000039090000}"/>
    <cellStyle name="Cálculo 14 5 4 4" xfId="16478" xr:uid="{00000000-0005-0000-0000-00003A090000}"/>
    <cellStyle name="Cálculo 14 5 4 4 2" xfId="31586" xr:uid="{00000000-0005-0000-0000-00003B090000}"/>
    <cellStyle name="Cálculo 14 5 4 5" xfId="18570" xr:uid="{00000000-0005-0000-0000-00003C090000}"/>
    <cellStyle name="Cálculo 14 5 5" xfId="3768" xr:uid="{00000000-0005-0000-0000-00003D090000}"/>
    <cellStyle name="Cálculo 14 5 5 2" xfId="6405" xr:uid="{00000000-0005-0000-0000-00003E090000}"/>
    <cellStyle name="Cálculo 14 5 5 2 2" xfId="12716" xr:uid="{00000000-0005-0000-0000-00003F090000}"/>
    <cellStyle name="Cálculo 14 5 5 2 2 2" xfId="27824" xr:uid="{00000000-0005-0000-0000-000040090000}"/>
    <cellStyle name="Cálculo 14 5 5 2 3" xfId="13893" xr:uid="{00000000-0005-0000-0000-000041090000}"/>
    <cellStyle name="Cálculo 14 5 5 2 3 2" xfId="29001" xr:uid="{00000000-0005-0000-0000-000042090000}"/>
    <cellStyle name="Cálculo 14 5 5 2 4" xfId="21513" xr:uid="{00000000-0005-0000-0000-000043090000}"/>
    <cellStyle name="Cálculo 14 5 5 3" xfId="10150" xr:uid="{00000000-0005-0000-0000-000044090000}"/>
    <cellStyle name="Cálculo 14 5 5 3 2" xfId="25258" xr:uid="{00000000-0005-0000-0000-000045090000}"/>
    <cellStyle name="Cálculo 14 5 5 4" xfId="14739" xr:uid="{00000000-0005-0000-0000-000046090000}"/>
    <cellStyle name="Cálculo 14 5 5 4 2" xfId="29847" xr:uid="{00000000-0005-0000-0000-000047090000}"/>
    <cellStyle name="Cálculo 14 5 5 5" xfId="18876" xr:uid="{00000000-0005-0000-0000-000048090000}"/>
    <cellStyle name="Cálculo 14 5 6" xfId="4145" xr:uid="{00000000-0005-0000-0000-000049090000}"/>
    <cellStyle name="Cálculo 14 5 6 2" xfId="6782" xr:uid="{00000000-0005-0000-0000-00004A090000}"/>
    <cellStyle name="Cálculo 14 5 6 2 2" xfId="13093" xr:uid="{00000000-0005-0000-0000-00004B090000}"/>
    <cellStyle name="Cálculo 14 5 6 2 2 2" xfId="28201" xr:uid="{00000000-0005-0000-0000-00004C090000}"/>
    <cellStyle name="Cálculo 14 5 6 2 3" xfId="16767" xr:uid="{00000000-0005-0000-0000-00004D090000}"/>
    <cellStyle name="Cálculo 14 5 6 2 3 2" xfId="31875" xr:uid="{00000000-0005-0000-0000-00004E090000}"/>
    <cellStyle name="Cálculo 14 5 6 2 4" xfId="21890" xr:uid="{00000000-0005-0000-0000-00004F090000}"/>
    <cellStyle name="Cálculo 14 5 6 3" xfId="10527" xr:uid="{00000000-0005-0000-0000-000050090000}"/>
    <cellStyle name="Cálculo 14 5 6 3 2" xfId="25635" xr:uid="{00000000-0005-0000-0000-000051090000}"/>
    <cellStyle name="Cálculo 14 5 6 4" xfId="14022" xr:uid="{00000000-0005-0000-0000-000052090000}"/>
    <cellStyle name="Cálculo 14 5 6 4 2" xfId="29130" xr:uid="{00000000-0005-0000-0000-000053090000}"/>
    <cellStyle name="Cálculo 14 5 6 5" xfId="19253" xr:uid="{00000000-0005-0000-0000-000054090000}"/>
    <cellStyle name="Cálculo 14 5 7" xfId="4710" xr:uid="{00000000-0005-0000-0000-000055090000}"/>
    <cellStyle name="Cálculo 14 5 7 2" xfId="11092" xr:uid="{00000000-0005-0000-0000-000056090000}"/>
    <cellStyle name="Cálculo 14 5 7 2 2" xfId="26200" xr:uid="{00000000-0005-0000-0000-000057090000}"/>
    <cellStyle name="Cálculo 14 5 7 3" xfId="8253" xr:uid="{00000000-0005-0000-0000-000058090000}"/>
    <cellStyle name="Cálculo 14 5 7 3 2" xfId="23361" xr:uid="{00000000-0005-0000-0000-000059090000}"/>
    <cellStyle name="Cálculo 14 5 7 4" xfId="19818" xr:uid="{00000000-0005-0000-0000-00005A090000}"/>
    <cellStyle name="Cálculo 14 5 8" xfId="8571" xr:uid="{00000000-0005-0000-0000-00005B090000}"/>
    <cellStyle name="Cálculo 14 5 8 2" xfId="23679" xr:uid="{00000000-0005-0000-0000-00005C090000}"/>
    <cellStyle name="Cálculo 14 5 9" xfId="14859" xr:uid="{00000000-0005-0000-0000-00005D090000}"/>
    <cellStyle name="Cálculo 14 5 9 2" xfId="29967" xr:uid="{00000000-0005-0000-0000-00005E090000}"/>
    <cellStyle name="Cálculo 15" xfId="755" xr:uid="{00000000-0005-0000-0000-00005F090000}"/>
    <cellStyle name="Cálculo 15 2" xfId="1829" xr:uid="{00000000-0005-0000-0000-000060090000}"/>
    <cellStyle name="Cálculo 15 2 10" xfId="8330" xr:uid="{00000000-0005-0000-0000-000061090000}"/>
    <cellStyle name="Cálculo 15 2 10 2" xfId="23438" xr:uid="{00000000-0005-0000-0000-000062090000}"/>
    <cellStyle name="Cálculo 15 2 11" xfId="7709" xr:uid="{00000000-0005-0000-0000-000063090000}"/>
    <cellStyle name="Cálculo 15 2 11 2" xfId="22817" xr:uid="{00000000-0005-0000-0000-000064090000}"/>
    <cellStyle name="Cálculo 15 2 12" xfId="14119" xr:uid="{00000000-0005-0000-0000-000065090000}"/>
    <cellStyle name="Cálculo 15 2 12 2" xfId="29227" xr:uid="{00000000-0005-0000-0000-000066090000}"/>
    <cellStyle name="Cálculo 15 2 13" xfId="17054" xr:uid="{00000000-0005-0000-0000-000067090000}"/>
    <cellStyle name="Cálculo 15 2 2" xfId="2389" xr:uid="{00000000-0005-0000-0000-000068090000}"/>
    <cellStyle name="Cálculo 15 2 2 2" xfId="5026" xr:uid="{00000000-0005-0000-0000-000069090000}"/>
    <cellStyle name="Cálculo 15 2 2 2 2" xfId="11390" xr:uid="{00000000-0005-0000-0000-00006A090000}"/>
    <cellStyle name="Cálculo 15 2 2 2 2 2" xfId="26498" xr:uid="{00000000-0005-0000-0000-00006B090000}"/>
    <cellStyle name="Cálculo 15 2 2 2 3" xfId="13601" xr:uid="{00000000-0005-0000-0000-00006C090000}"/>
    <cellStyle name="Cálculo 15 2 2 2 3 2" xfId="28709" xr:uid="{00000000-0005-0000-0000-00006D090000}"/>
    <cellStyle name="Cálculo 15 2 2 2 4" xfId="20134" xr:uid="{00000000-0005-0000-0000-00006E090000}"/>
    <cellStyle name="Cálculo 15 2 2 3" xfId="8856" xr:uid="{00000000-0005-0000-0000-00006F090000}"/>
    <cellStyle name="Cálculo 15 2 2 3 2" xfId="23964" xr:uid="{00000000-0005-0000-0000-000070090000}"/>
    <cellStyle name="Cálculo 15 2 3" xfId="2231" xr:uid="{00000000-0005-0000-0000-000071090000}"/>
    <cellStyle name="Cálculo 15 2 3 2" xfId="4868" xr:uid="{00000000-0005-0000-0000-000072090000}"/>
    <cellStyle name="Cálculo 15 2 3 2 2" xfId="13857" xr:uid="{00000000-0005-0000-0000-000073090000}"/>
    <cellStyle name="Cálculo 15 2 3 2 2 2" xfId="28965" xr:uid="{00000000-0005-0000-0000-000074090000}"/>
    <cellStyle name="Cálculo 15 2 3 2 3" xfId="19976" xr:uid="{00000000-0005-0000-0000-000075090000}"/>
    <cellStyle name="Cálculo 15 2 3 3" xfId="7386" xr:uid="{00000000-0005-0000-0000-000076090000}"/>
    <cellStyle name="Cálculo 15 2 3 3 2" xfId="22494" xr:uid="{00000000-0005-0000-0000-000077090000}"/>
    <cellStyle name="Cálculo 15 2 3 4" xfId="17456" xr:uid="{00000000-0005-0000-0000-000078090000}"/>
    <cellStyle name="Cálculo 15 2 4" xfId="2923" xr:uid="{00000000-0005-0000-0000-000079090000}"/>
    <cellStyle name="Cálculo 15 2 4 2" xfId="5560" xr:uid="{00000000-0005-0000-0000-00007A090000}"/>
    <cellStyle name="Cálculo 15 2 4 2 2" xfId="11871" xr:uid="{00000000-0005-0000-0000-00007B090000}"/>
    <cellStyle name="Cálculo 15 2 4 2 2 2" xfId="26979" xr:uid="{00000000-0005-0000-0000-00007C090000}"/>
    <cellStyle name="Cálculo 15 2 4 2 3" xfId="13385" xr:uid="{00000000-0005-0000-0000-00007D090000}"/>
    <cellStyle name="Cálculo 15 2 4 2 3 2" xfId="28493" xr:uid="{00000000-0005-0000-0000-00007E090000}"/>
    <cellStyle name="Cálculo 15 2 4 2 4" xfId="20668" xr:uid="{00000000-0005-0000-0000-00007F090000}"/>
    <cellStyle name="Cálculo 15 2 4 3" xfId="9305" xr:uid="{00000000-0005-0000-0000-000080090000}"/>
    <cellStyle name="Cálculo 15 2 4 3 2" xfId="24413" xr:uid="{00000000-0005-0000-0000-000081090000}"/>
    <cellStyle name="Cálculo 15 2 4 4" xfId="7931" xr:uid="{00000000-0005-0000-0000-000082090000}"/>
    <cellStyle name="Cálculo 15 2 4 4 2" xfId="23039" xr:uid="{00000000-0005-0000-0000-000083090000}"/>
    <cellStyle name="Cálculo 15 2 4 5" xfId="18031" xr:uid="{00000000-0005-0000-0000-000084090000}"/>
    <cellStyle name="Cálculo 15 2 5" xfId="3249" xr:uid="{00000000-0005-0000-0000-000085090000}"/>
    <cellStyle name="Cálculo 15 2 5 2" xfId="5886" xr:uid="{00000000-0005-0000-0000-000086090000}"/>
    <cellStyle name="Cálculo 15 2 5 2 2" xfId="12197" xr:uid="{00000000-0005-0000-0000-000087090000}"/>
    <cellStyle name="Cálculo 15 2 5 2 2 2" xfId="27305" xr:uid="{00000000-0005-0000-0000-000088090000}"/>
    <cellStyle name="Cálculo 15 2 5 2 3" xfId="7350" xr:uid="{00000000-0005-0000-0000-000089090000}"/>
    <cellStyle name="Cálculo 15 2 5 2 3 2" xfId="22458" xr:uid="{00000000-0005-0000-0000-00008A090000}"/>
    <cellStyle name="Cálculo 15 2 5 2 4" xfId="20994" xr:uid="{00000000-0005-0000-0000-00008B090000}"/>
    <cellStyle name="Cálculo 15 2 5 3" xfId="9631" xr:uid="{00000000-0005-0000-0000-00008C090000}"/>
    <cellStyle name="Cálculo 15 2 5 3 2" xfId="24739" xr:uid="{00000000-0005-0000-0000-00008D090000}"/>
    <cellStyle name="Cálculo 15 2 5 4" xfId="14553" xr:uid="{00000000-0005-0000-0000-00008E090000}"/>
    <cellStyle name="Cálculo 15 2 5 4 2" xfId="29661" xr:uid="{00000000-0005-0000-0000-00008F090000}"/>
    <cellStyle name="Cálculo 15 2 5 5" xfId="18357" xr:uid="{00000000-0005-0000-0000-000090090000}"/>
    <cellStyle name="Cálculo 15 2 6" xfId="3555" xr:uid="{00000000-0005-0000-0000-000091090000}"/>
    <cellStyle name="Cálculo 15 2 6 2" xfId="6192" xr:uid="{00000000-0005-0000-0000-000092090000}"/>
    <cellStyle name="Cálculo 15 2 6 2 2" xfId="12503" xr:uid="{00000000-0005-0000-0000-000093090000}"/>
    <cellStyle name="Cálculo 15 2 6 2 2 2" xfId="27611" xr:uid="{00000000-0005-0000-0000-000094090000}"/>
    <cellStyle name="Cálculo 15 2 6 2 3" xfId="14963" xr:uid="{00000000-0005-0000-0000-000095090000}"/>
    <cellStyle name="Cálculo 15 2 6 2 3 2" xfId="30071" xr:uid="{00000000-0005-0000-0000-000096090000}"/>
    <cellStyle name="Cálculo 15 2 6 2 4" xfId="21300" xr:uid="{00000000-0005-0000-0000-000097090000}"/>
    <cellStyle name="Cálculo 15 2 6 3" xfId="9937" xr:uid="{00000000-0005-0000-0000-000098090000}"/>
    <cellStyle name="Cálculo 15 2 6 3 2" xfId="25045" xr:uid="{00000000-0005-0000-0000-000099090000}"/>
    <cellStyle name="Cálculo 15 2 6 4" xfId="8190" xr:uid="{00000000-0005-0000-0000-00009A090000}"/>
    <cellStyle name="Cálculo 15 2 6 4 2" xfId="23298" xr:uid="{00000000-0005-0000-0000-00009B090000}"/>
    <cellStyle name="Cálculo 15 2 6 5" xfId="18663" xr:uid="{00000000-0005-0000-0000-00009C090000}"/>
    <cellStyle name="Cálculo 15 2 7" xfId="3901" xr:uid="{00000000-0005-0000-0000-00009D090000}"/>
    <cellStyle name="Cálculo 15 2 7 2" xfId="6538" xr:uid="{00000000-0005-0000-0000-00009E090000}"/>
    <cellStyle name="Cálculo 15 2 7 2 2" xfId="12849" xr:uid="{00000000-0005-0000-0000-00009F090000}"/>
    <cellStyle name="Cálculo 15 2 7 2 2 2" xfId="27957" xr:uid="{00000000-0005-0000-0000-0000A0090000}"/>
    <cellStyle name="Cálculo 15 2 7 2 3" xfId="15181" xr:uid="{00000000-0005-0000-0000-0000A1090000}"/>
    <cellStyle name="Cálculo 15 2 7 2 3 2" xfId="30289" xr:uid="{00000000-0005-0000-0000-0000A2090000}"/>
    <cellStyle name="Cálculo 15 2 7 2 4" xfId="21646" xr:uid="{00000000-0005-0000-0000-0000A3090000}"/>
    <cellStyle name="Cálculo 15 2 7 3" xfId="10283" xr:uid="{00000000-0005-0000-0000-0000A4090000}"/>
    <cellStyle name="Cálculo 15 2 7 3 2" xfId="25391" xr:uid="{00000000-0005-0000-0000-0000A5090000}"/>
    <cellStyle name="Cálculo 15 2 7 4" xfId="16140" xr:uid="{00000000-0005-0000-0000-0000A6090000}"/>
    <cellStyle name="Cálculo 15 2 7 4 2" xfId="31248" xr:uid="{00000000-0005-0000-0000-0000A7090000}"/>
    <cellStyle name="Cálculo 15 2 7 5" xfId="19009" xr:uid="{00000000-0005-0000-0000-0000A8090000}"/>
    <cellStyle name="Cálculo 15 2 8" xfId="4265" xr:uid="{00000000-0005-0000-0000-0000A9090000}"/>
    <cellStyle name="Cálculo 15 2 8 2" xfId="6902" xr:uid="{00000000-0005-0000-0000-0000AA090000}"/>
    <cellStyle name="Cálculo 15 2 8 2 2" xfId="13213" xr:uid="{00000000-0005-0000-0000-0000AB090000}"/>
    <cellStyle name="Cálculo 15 2 8 2 2 2" xfId="28321" xr:uid="{00000000-0005-0000-0000-0000AC090000}"/>
    <cellStyle name="Cálculo 15 2 8 2 3" xfId="16877" xr:uid="{00000000-0005-0000-0000-0000AD090000}"/>
    <cellStyle name="Cálculo 15 2 8 2 3 2" xfId="31985" xr:uid="{00000000-0005-0000-0000-0000AE090000}"/>
    <cellStyle name="Cálculo 15 2 8 2 4" xfId="22010" xr:uid="{00000000-0005-0000-0000-0000AF090000}"/>
    <cellStyle name="Cálculo 15 2 8 3" xfId="10647" xr:uid="{00000000-0005-0000-0000-0000B0090000}"/>
    <cellStyle name="Cálculo 15 2 8 3 2" xfId="25755" xr:uid="{00000000-0005-0000-0000-0000B1090000}"/>
    <cellStyle name="Cálculo 15 2 8 4" xfId="15266" xr:uid="{00000000-0005-0000-0000-0000B2090000}"/>
    <cellStyle name="Cálculo 15 2 8 4 2" xfId="30374" xr:uid="{00000000-0005-0000-0000-0000B3090000}"/>
    <cellStyle name="Cálculo 15 2 8 5" xfId="19373" xr:uid="{00000000-0005-0000-0000-0000B4090000}"/>
    <cellStyle name="Cálculo 15 2 9" xfId="4466" xr:uid="{00000000-0005-0000-0000-0000B5090000}"/>
    <cellStyle name="Cálculo 15 2 9 2" xfId="10848" xr:uid="{00000000-0005-0000-0000-0000B6090000}"/>
    <cellStyle name="Cálculo 15 2 9 2 2" xfId="25956" xr:uid="{00000000-0005-0000-0000-0000B7090000}"/>
    <cellStyle name="Cálculo 15 2 9 3" xfId="14031" xr:uid="{00000000-0005-0000-0000-0000B8090000}"/>
    <cellStyle name="Cálculo 15 2 9 3 2" xfId="29139" xr:uid="{00000000-0005-0000-0000-0000B9090000}"/>
    <cellStyle name="Cálculo 15 2 9 4" xfId="19574" xr:uid="{00000000-0005-0000-0000-0000BA090000}"/>
    <cellStyle name="Cálculo 15 3" xfId="1812" xr:uid="{00000000-0005-0000-0000-0000BB090000}"/>
    <cellStyle name="Cálculo 15 3 10" xfId="14855" xr:uid="{00000000-0005-0000-0000-0000BC090000}"/>
    <cellStyle name="Cálculo 15 3 10 2" xfId="29963" xr:uid="{00000000-0005-0000-0000-0000BD090000}"/>
    <cellStyle name="Cálculo 15 3 11" xfId="14778" xr:uid="{00000000-0005-0000-0000-0000BE090000}"/>
    <cellStyle name="Cálculo 15 3 11 2" xfId="29886" xr:uid="{00000000-0005-0000-0000-0000BF090000}"/>
    <cellStyle name="Cálculo 15 3 12" xfId="17037" xr:uid="{00000000-0005-0000-0000-0000C0090000}"/>
    <cellStyle name="Cálculo 15 3 2" xfId="2372" xr:uid="{00000000-0005-0000-0000-0000C1090000}"/>
    <cellStyle name="Cálculo 15 3 2 2" xfId="5009" xr:uid="{00000000-0005-0000-0000-0000C2090000}"/>
    <cellStyle name="Cálculo 15 3 2 2 2" xfId="11373" xr:uid="{00000000-0005-0000-0000-0000C3090000}"/>
    <cellStyle name="Cálculo 15 3 2 2 2 2" xfId="26481" xr:uid="{00000000-0005-0000-0000-0000C4090000}"/>
    <cellStyle name="Cálculo 15 3 2 2 3" xfId="7277" xr:uid="{00000000-0005-0000-0000-0000C5090000}"/>
    <cellStyle name="Cálculo 15 3 2 2 3 2" xfId="22385" xr:uid="{00000000-0005-0000-0000-0000C6090000}"/>
    <cellStyle name="Cálculo 15 3 2 2 4" xfId="20117" xr:uid="{00000000-0005-0000-0000-0000C7090000}"/>
    <cellStyle name="Cálculo 15 3 2 3" xfId="8839" xr:uid="{00000000-0005-0000-0000-0000C8090000}"/>
    <cellStyle name="Cálculo 15 3 2 3 2" xfId="23947" xr:uid="{00000000-0005-0000-0000-0000C9090000}"/>
    <cellStyle name="Cálculo 15 3 2 4" xfId="15273" xr:uid="{00000000-0005-0000-0000-0000CA090000}"/>
    <cellStyle name="Cálculo 15 3 2 4 2" xfId="30381" xr:uid="{00000000-0005-0000-0000-0000CB090000}"/>
    <cellStyle name="Cálculo 15 3 2 5" xfId="14337" xr:uid="{00000000-0005-0000-0000-0000CC090000}"/>
    <cellStyle name="Cálculo 15 3 2 5 2" xfId="29445" xr:uid="{00000000-0005-0000-0000-0000CD090000}"/>
    <cellStyle name="Cálculo 15 3 2 6" xfId="17580" xr:uid="{00000000-0005-0000-0000-0000CE090000}"/>
    <cellStyle name="Cálculo 15 3 3" xfId="2248" xr:uid="{00000000-0005-0000-0000-0000CF090000}"/>
    <cellStyle name="Cálculo 15 3 3 2" xfId="4885" xr:uid="{00000000-0005-0000-0000-0000D0090000}"/>
    <cellStyle name="Cálculo 15 3 3 2 2" xfId="15483" xr:uid="{00000000-0005-0000-0000-0000D1090000}"/>
    <cellStyle name="Cálculo 15 3 3 2 2 2" xfId="30591" xr:uid="{00000000-0005-0000-0000-0000D2090000}"/>
    <cellStyle name="Cálculo 15 3 3 2 3" xfId="19993" xr:uid="{00000000-0005-0000-0000-0000D3090000}"/>
    <cellStyle name="Cálculo 15 3 3 3" xfId="15085" xr:uid="{00000000-0005-0000-0000-0000D4090000}"/>
    <cellStyle name="Cálculo 15 3 3 3 2" xfId="30193" xr:uid="{00000000-0005-0000-0000-0000D5090000}"/>
    <cellStyle name="Cálculo 15 3 3 4" xfId="17473" xr:uid="{00000000-0005-0000-0000-0000D6090000}"/>
    <cellStyle name="Cálculo 15 3 4" xfId="2341" xr:uid="{00000000-0005-0000-0000-0000D7090000}"/>
    <cellStyle name="Cálculo 15 3 4 2" xfId="4978" xr:uid="{00000000-0005-0000-0000-0000D8090000}"/>
    <cellStyle name="Cálculo 15 3 4 2 2" xfId="11342" xr:uid="{00000000-0005-0000-0000-0000D9090000}"/>
    <cellStyle name="Cálculo 15 3 4 2 2 2" xfId="26450" xr:uid="{00000000-0005-0000-0000-0000DA090000}"/>
    <cellStyle name="Cálculo 15 3 4 2 3" xfId="16160" xr:uid="{00000000-0005-0000-0000-0000DB090000}"/>
    <cellStyle name="Cálculo 15 3 4 2 3 2" xfId="31268" xr:uid="{00000000-0005-0000-0000-0000DC090000}"/>
    <cellStyle name="Cálculo 15 3 4 2 4" xfId="20086" xr:uid="{00000000-0005-0000-0000-0000DD090000}"/>
    <cellStyle name="Cálculo 15 3 4 3" xfId="8808" xr:uid="{00000000-0005-0000-0000-0000DE090000}"/>
    <cellStyle name="Cálculo 15 3 4 3 2" xfId="23916" xr:uid="{00000000-0005-0000-0000-0000DF090000}"/>
    <cellStyle name="Cálculo 15 3 4 4" xfId="14790" xr:uid="{00000000-0005-0000-0000-0000E0090000}"/>
    <cellStyle name="Cálculo 15 3 4 4 2" xfId="29898" xr:uid="{00000000-0005-0000-0000-0000E1090000}"/>
    <cellStyle name="Cálculo 15 3 4 5" xfId="17566" xr:uid="{00000000-0005-0000-0000-0000E2090000}"/>
    <cellStyle name="Cálculo 15 3 5" xfId="3232" xr:uid="{00000000-0005-0000-0000-0000E3090000}"/>
    <cellStyle name="Cálculo 15 3 5 2" xfId="5869" xr:uid="{00000000-0005-0000-0000-0000E4090000}"/>
    <cellStyle name="Cálculo 15 3 5 2 2" xfId="12180" xr:uid="{00000000-0005-0000-0000-0000E5090000}"/>
    <cellStyle name="Cálculo 15 3 5 2 2 2" xfId="27288" xr:uid="{00000000-0005-0000-0000-0000E6090000}"/>
    <cellStyle name="Cálculo 15 3 5 2 3" xfId="15873" xr:uid="{00000000-0005-0000-0000-0000E7090000}"/>
    <cellStyle name="Cálculo 15 3 5 2 3 2" xfId="30981" xr:uid="{00000000-0005-0000-0000-0000E8090000}"/>
    <cellStyle name="Cálculo 15 3 5 2 4" xfId="20977" xr:uid="{00000000-0005-0000-0000-0000E9090000}"/>
    <cellStyle name="Cálculo 15 3 5 3" xfId="9614" xr:uid="{00000000-0005-0000-0000-0000EA090000}"/>
    <cellStyle name="Cálculo 15 3 5 3 2" xfId="24722" xr:uid="{00000000-0005-0000-0000-0000EB090000}"/>
    <cellStyle name="Cálculo 15 3 5 4" xfId="14239" xr:uid="{00000000-0005-0000-0000-0000EC090000}"/>
    <cellStyle name="Cálculo 15 3 5 4 2" xfId="29347" xr:uid="{00000000-0005-0000-0000-0000ED090000}"/>
    <cellStyle name="Cálculo 15 3 5 5" xfId="18340" xr:uid="{00000000-0005-0000-0000-0000EE090000}"/>
    <cellStyle name="Cálculo 15 3 6" xfId="2314" xr:uid="{00000000-0005-0000-0000-0000EF090000}"/>
    <cellStyle name="Cálculo 15 3 6 2" xfId="4951" xr:uid="{00000000-0005-0000-0000-0000F0090000}"/>
    <cellStyle name="Cálculo 15 3 6 2 2" xfId="11315" xr:uid="{00000000-0005-0000-0000-0000F1090000}"/>
    <cellStyle name="Cálculo 15 3 6 2 2 2" xfId="26423" xr:uid="{00000000-0005-0000-0000-0000F2090000}"/>
    <cellStyle name="Cálculo 15 3 6 2 3" xfId="7792" xr:uid="{00000000-0005-0000-0000-0000F3090000}"/>
    <cellStyle name="Cálculo 15 3 6 2 3 2" xfId="22900" xr:uid="{00000000-0005-0000-0000-0000F4090000}"/>
    <cellStyle name="Cálculo 15 3 6 2 4" xfId="20059" xr:uid="{00000000-0005-0000-0000-0000F5090000}"/>
    <cellStyle name="Cálculo 15 3 6 3" xfId="8781" xr:uid="{00000000-0005-0000-0000-0000F6090000}"/>
    <cellStyle name="Cálculo 15 3 6 3 2" xfId="23889" xr:uid="{00000000-0005-0000-0000-0000F7090000}"/>
    <cellStyle name="Cálculo 15 3 6 4" xfId="13816" xr:uid="{00000000-0005-0000-0000-0000F8090000}"/>
    <cellStyle name="Cálculo 15 3 6 4 2" xfId="28924" xr:uid="{00000000-0005-0000-0000-0000F9090000}"/>
    <cellStyle name="Cálculo 15 3 6 5" xfId="17539" xr:uid="{00000000-0005-0000-0000-0000FA090000}"/>
    <cellStyle name="Cálculo 15 3 7" xfId="3884" xr:uid="{00000000-0005-0000-0000-0000FB090000}"/>
    <cellStyle name="Cálculo 15 3 7 2" xfId="6521" xr:uid="{00000000-0005-0000-0000-0000FC090000}"/>
    <cellStyle name="Cálculo 15 3 7 2 2" xfId="12832" xr:uid="{00000000-0005-0000-0000-0000FD090000}"/>
    <cellStyle name="Cálculo 15 3 7 2 2 2" xfId="27940" xr:uid="{00000000-0005-0000-0000-0000FE090000}"/>
    <cellStyle name="Cálculo 15 3 7 2 3" xfId="15458" xr:uid="{00000000-0005-0000-0000-0000FF090000}"/>
    <cellStyle name="Cálculo 15 3 7 2 3 2" xfId="30566" xr:uid="{00000000-0005-0000-0000-0000000A0000}"/>
    <cellStyle name="Cálculo 15 3 7 2 4" xfId="21629" xr:uid="{00000000-0005-0000-0000-0000010A0000}"/>
    <cellStyle name="Cálculo 15 3 7 3" xfId="10266" xr:uid="{00000000-0005-0000-0000-0000020A0000}"/>
    <cellStyle name="Cálculo 15 3 7 3 2" xfId="25374" xr:uid="{00000000-0005-0000-0000-0000030A0000}"/>
    <cellStyle name="Cálculo 15 3 7 4" xfId="14009" xr:uid="{00000000-0005-0000-0000-0000040A0000}"/>
    <cellStyle name="Cálculo 15 3 7 4 2" xfId="29117" xr:uid="{00000000-0005-0000-0000-0000050A0000}"/>
    <cellStyle name="Cálculo 15 3 7 5" xfId="18992" xr:uid="{00000000-0005-0000-0000-0000060A0000}"/>
    <cellStyle name="Cálculo 15 3 8" xfId="4449" xr:uid="{00000000-0005-0000-0000-0000070A0000}"/>
    <cellStyle name="Cálculo 15 3 8 2" xfId="10831" xr:uid="{00000000-0005-0000-0000-0000080A0000}"/>
    <cellStyle name="Cálculo 15 3 8 2 2" xfId="25939" xr:uid="{00000000-0005-0000-0000-0000090A0000}"/>
    <cellStyle name="Cálculo 15 3 8 3" xfId="14312" xr:uid="{00000000-0005-0000-0000-00000A0A0000}"/>
    <cellStyle name="Cálculo 15 3 8 3 2" xfId="29420" xr:uid="{00000000-0005-0000-0000-00000B0A0000}"/>
    <cellStyle name="Cálculo 15 3 8 4" xfId="19557" xr:uid="{00000000-0005-0000-0000-00000C0A0000}"/>
    <cellStyle name="Cálculo 15 3 9" xfId="8313" xr:uid="{00000000-0005-0000-0000-00000D0A0000}"/>
    <cellStyle name="Cálculo 15 3 9 2" xfId="23421" xr:uid="{00000000-0005-0000-0000-00000E0A0000}"/>
    <cellStyle name="Cálculo 15 4" xfId="2049" xr:uid="{00000000-0005-0000-0000-00000F0A0000}"/>
    <cellStyle name="Cálculo 15 4 10" xfId="7788" xr:uid="{00000000-0005-0000-0000-0000100A0000}"/>
    <cellStyle name="Cálculo 15 4 10 2" xfId="22896" xr:uid="{00000000-0005-0000-0000-0000110A0000}"/>
    <cellStyle name="Cálculo 15 4 11" xfId="7582" xr:uid="{00000000-0005-0000-0000-0000120A0000}"/>
    <cellStyle name="Cálculo 15 4 11 2" xfId="22690" xr:uid="{00000000-0005-0000-0000-0000130A0000}"/>
    <cellStyle name="Cálculo 15 4 12" xfId="17274" xr:uid="{00000000-0005-0000-0000-0000140A0000}"/>
    <cellStyle name="Cálculo 15 4 2" xfId="2556" xr:uid="{00000000-0005-0000-0000-0000150A0000}"/>
    <cellStyle name="Cálculo 15 4 2 2" xfId="5193" xr:uid="{00000000-0005-0000-0000-0000160A0000}"/>
    <cellStyle name="Cálculo 15 4 2 2 2" xfId="11557" xr:uid="{00000000-0005-0000-0000-0000170A0000}"/>
    <cellStyle name="Cálculo 15 4 2 2 2 2" xfId="26665" xr:uid="{00000000-0005-0000-0000-0000180A0000}"/>
    <cellStyle name="Cálculo 15 4 2 2 3" xfId="8065" xr:uid="{00000000-0005-0000-0000-0000190A0000}"/>
    <cellStyle name="Cálculo 15 4 2 2 3 2" xfId="23173" xr:uid="{00000000-0005-0000-0000-00001A0A0000}"/>
    <cellStyle name="Cálculo 15 4 2 2 4" xfId="20301" xr:uid="{00000000-0005-0000-0000-00001B0A0000}"/>
    <cellStyle name="Cálculo 15 4 2 3" xfId="9023" xr:uid="{00000000-0005-0000-0000-00001C0A0000}"/>
    <cellStyle name="Cálculo 15 4 2 3 2" xfId="24131" xr:uid="{00000000-0005-0000-0000-00001D0A0000}"/>
    <cellStyle name="Cálculo 15 4 2 4" xfId="14770" xr:uid="{00000000-0005-0000-0000-00001E0A0000}"/>
    <cellStyle name="Cálculo 15 4 2 4 2" xfId="29878" xr:uid="{00000000-0005-0000-0000-00001F0A0000}"/>
    <cellStyle name="Cálculo 15 4 2 5" xfId="7138" xr:uid="{00000000-0005-0000-0000-0000200A0000}"/>
    <cellStyle name="Cálculo 15 4 2 5 2" xfId="22246" xr:uid="{00000000-0005-0000-0000-0000210A0000}"/>
    <cellStyle name="Cálculo 15 4 2 6" xfId="17664" xr:uid="{00000000-0005-0000-0000-0000220A0000}"/>
    <cellStyle name="Cálculo 15 4 3" xfId="2809" xr:uid="{00000000-0005-0000-0000-0000230A0000}"/>
    <cellStyle name="Cálculo 15 4 3 2" xfId="5446" xr:uid="{00000000-0005-0000-0000-0000240A0000}"/>
    <cellStyle name="Cálculo 15 4 3 2 2" xfId="8162" xr:uid="{00000000-0005-0000-0000-0000250A0000}"/>
    <cellStyle name="Cálculo 15 4 3 2 2 2" xfId="23270" xr:uid="{00000000-0005-0000-0000-0000260A0000}"/>
    <cellStyle name="Cálculo 15 4 3 2 3" xfId="20554" xr:uid="{00000000-0005-0000-0000-0000270A0000}"/>
    <cellStyle name="Cálculo 15 4 3 3" xfId="13756" xr:uid="{00000000-0005-0000-0000-0000280A0000}"/>
    <cellStyle name="Cálculo 15 4 3 3 2" xfId="28864" xr:uid="{00000000-0005-0000-0000-0000290A0000}"/>
    <cellStyle name="Cálculo 15 4 3 4" xfId="17917" xr:uid="{00000000-0005-0000-0000-00002A0A0000}"/>
    <cellStyle name="Cálculo 15 4 4" xfId="3112" xr:uid="{00000000-0005-0000-0000-00002B0A0000}"/>
    <cellStyle name="Cálculo 15 4 4 2" xfId="5749" xr:uid="{00000000-0005-0000-0000-00002C0A0000}"/>
    <cellStyle name="Cálculo 15 4 4 2 2" xfId="12060" xr:uid="{00000000-0005-0000-0000-00002D0A0000}"/>
    <cellStyle name="Cálculo 15 4 4 2 2 2" xfId="27168" xr:uid="{00000000-0005-0000-0000-00002E0A0000}"/>
    <cellStyle name="Cálculo 15 4 4 2 3" xfId="16404" xr:uid="{00000000-0005-0000-0000-00002F0A0000}"/>
    <cellStyle name="Cálculo 15 4 4 2 3 2" xfId="31512" xr:uid="{00000000-0005-0000-0000-0000300A0000}"/>
    <cellStyle name="Cálculo 15 4 4 2 4" xfId="20857" xr:uid="{00000000-0005-0000-0000-0000310A0000}"/>
    <cellStyle name="Cálculo 15 4 4 3" xfId="9494" xr:uid="{00000000-0005-0000-0000-0000320A0000}"/>
    <cellStyle name="Cálculo 15 4 4 3 2" xfId="24602" xr:uid="{00000000-0005-0000-0000-0000330A0000}"/>
    <cellStyle name="Cálculo 15 4 4 4" xfId="13852" xr:uid="{00000000-0005-0000-0000-0000340A0000}"/>
    <cellStyle name="Cálculo 15 4 4 4 2" xfId="28960" xr:uid="{00000000-0005-0000-0000-0000350A0000}"/>
    <cellStyle name="Cálculo 15 4 4 5" xfId="18220" xr:uid="{00000000-0005-0000-0000-0000360A0000}"/>
    <cellStyle name="Cálculo 15 4 5" xfId="3438" xr:uid="{00000000-0005-0000-0000-0000370A0000}"/>
    <cellStyle name="Cálculo 15 4 5 2" xfId="6075" xr:uid="{00000000-0005-0000-0000-0000380A0000}"/>
    <cellStyle name="Cálculo 15 4 5 2 2" xfId="12386" xr:uid="{00000000-0005-0000-0000-0000390A0000}"/>
    <cellStyle name="Cálculo 15 4 5 2 2 2" xfId="27494" xr:uid="{00000000-0005-0000-0000-00003A0A0000}"/>
    <cellStyle name="Cálculo 15 4 5 2 3" xfId="14134" xr:uid="{00000000-0005-0000-0000-00003B0A0000}"/>
    <cellStyle name="Cálculo 15 4 5 2 3 2" xfId="29242" xr:uid="{00000000-0005-0000-0000-00003C0A0000}"/>
    <cellStyle name="Cálculo 15 4 5 2 4" xfId="21183" xr:uid="{00000000-0005-0000-0000-00003D0A0000}"/>
    <cellStyle name="Cálculo 15 4 5 3" xfId="9820" xr:uid="{00000000-0005-0000-0000-00003E0A0000}"/>
    <cellStyle name="Cálculo 15 4 5 3 2" xfId="24928" xr:uid="{00000000-0005-0000-0000-00003F0A0000}"/>
    <cellStyle name="Cálculo 15 4 5 4" xfId="7557" xr:uid="{00000000-0005-0000-0000-0000400A0000}"/>
    <cellStyle name="Cálculo 15 4 5 4 2" xfId="22665" xr:uid="{00000000-0005-0000-0000-0000410A0000}"/>
    <cellStyle name="Cálculo 15 4 5 5" xfId="18546" xr:uid="{00000000-0005-0000-0000-0000420A0000}"/>
    <cellStyle name="Cálculo 15 4 6" xfId="3744" xr:uid="{00000000-0005-0000-0000-0000430A0000}"/>
    <cellStyle name="Cálculo 15 4 6 2" xfId="6381" xr:uid="{00000000-0005-0000-0000-0000440A0000}"/>
    <cellStyle name="Cálculo 15 4 6 2 2" xfId="12692" xr:uid="{00000000-0005-0000-0000-0000450A0000}"/>
    <cellStyle name="Cálculo 15 4 6 2 2 2" xfId="27800" xr:uid="{00000000-0005-0000-0000-0000460A0000}"/>
    <cellStyle name="Cálculo 15 4 6 2 3" xfId="15667" xr:uid="{00000000-0005-0000-0000-0000470A0000}"/>
    <cellStyle name="Cálculo 15 4 6 2 3 2" xfId="30775" xr:uid="{00000000-0005-0000-0000-0000480A0000}"/>
    <cellStyle name="Cálculo 15 4 6 2 4" xfId="21489" xr:uid="{00000000-0005-0000-0000-0000490A0000}"/>
    <cellStyle name="Cálculo 15 4 6 3" xfId="10126" xr:uid="{00000000-0005-0000-0000-00004A0A0000}"/>
    <cellStyle name="Cálculo 15 4 6 3 2" xfId="25234" xr:uid="{00000000-0005-0000-0000-00004B0A0000}"/>
    <cellStyle name="Cálculo 15 4 6 4" xfId="15751" xr:uid="{00000000-0005-0000-0000-00004C0A0000}"/>
    <cellStyle name="Cálculo 15 4 6 4 2" xfId="30859" xr:uid="{00000000-0005-0000-0000-00004D0A0000}"/>
    <cellStyle name="Cálculo 15 4 6 5" xfId="18852" xr:uid="{00000000-0005-0000-0000-00004E0A0000}"/>
    <cellStyle name="Cálculo 15 4 7" xfId="4121" xr:uid="{00000000-0005-0000-0000-00004F0A0000}"/>
    <cellStyle name="Cálculo 15 4 7 2" xfId="6758" xr:uid="{00000000-0005-0000-0000-0000500A0000}"/>
    <cellStyle name="Cálculo 15 4 7 2 2" xfId="13069" xr:uid="{00000000-0005-0000-0000-0000510A0000}"/>
    <cellStyle name="Cálculo 15 4 7 2 2 2" xfId="28177" xr:uid="{00000000-0005-0000-0000-0000520A0000}"/>
    <cellStyle name="Cálculo 15 4 7 2 3" xfId="16743" xr:uid="{00000000-0005-0000-0000-0000530A0000}"/>
    <cellStyle name="Cálculo 15 4 7 2 3 2" xfId="31851" xr:uid="{00000000-0005-0000-0000-0000540A0000}"/>
    <cellStyle name="Cálculo 15 4 7 2 4" xfId="21866" xr:uid="{00000000-0005-0000-0000-0000550A0000}"/>
    <cellStyle name="Cálculo 15 4 7 3" xfId="10503" xr:uid="{00000000-0005-0000-0000-0000560A0000}"/>
    <cellStyle name="Cálculo 15 4 7 3 2" xfId="25611" xr:uid="{00000000-0005-0000-0000-0000570A0000}"/>
    <cellStyle name="Cálculo 15 4 7 4" xfId="9295" xr:uid="{00000000-0005-0000-0000-0000580A0000}"/>
    <cellStyle name="Cálculo 15 4 7 4 2" xfId="24403" xr:uid="{00000000-0005-0000-0000-0000590A0000}"/>
    <cellStyle name="Cálculo 15 4 7 5" xfId="19229" xr:uid="{00000000-0005-0000-0000-00005A0A0000}"/>
    <cellStyle name="Cálculo 15 4 8" xfId="4686" xr:uid="{00000000-0005-0000-0000-00005B0A0000}"/>
    <cellStyle name="Cálculo 15 4 8 2" xfId="11068" xr:uid="{00000000-0005-0000-0000-00005C0A0000}"/>
    <cellStyle name="Cálculo 15 4 8 2 2" xfId="26176" xr:uid="{00000000-0005-0000-0000-00005D0A0000}"/>
    <cellStyle name="Cálculo 15 4 8 3" xfId="15179" xr:uid="{00000000-0005-0000-0000-00005E0A0000}"/>
    <cellStyle name="Cálculo 15 4 8 3 2" xfId="30287" xr:uid="{00000000-0005-0000-0000-00005F0A0000}"/>
    <cellStyle name="Cálculo 15 4 8 4" xfId="19794" xr:uid="{00000000-0005-0000-0000-0000600A0000}"/>
    <cellStyle name="Cálculo 15 4 9" xfId="8547" xr:uid="{00000000-0005-0000-0000-0000610A0000}"/>
    <cellStyle name="Cálculo 15 4 9 2" xfId="23655" xr:uid="{00000000-0005-0000-0000-0000620A0000}"/>
    <cellStyle name="Cálculo 15 5" xfId="2072" xr:uid="{00000000-0005-0000-0000-0000630A0000}"/>
    <cellStyle name="Cálculo 15 5 10" xfId="7858" xr:uid="{00000000-0005-0000-0000-0000640A0000}"/>
    <cellStyle name="Cálculo 15 5 10 2" xfId="22966" xr:uid="{00000000-0005-0000-0000-0000650A0000}"/>
    <cellStyle name="Cálculo 15 5 11" xfId="17297" xr:uid="{00000000-0005-0000-0000-0000660A0000}"/>
    <cellStyle name="Cálculo 15 5 2" xfId="2832" xr:uid="{00000000-0005-0000-0000-0000670A0000}"/>
    <cellStyle name="Cálculo 15 5 2 2" xfId="5469" xr:uid="{00000000-0005-0000-0000-0000680A0000}"/>
    <cellStyle name="Cálculo 15 5 2 2 2" xfId="14510" xr:uid="{00000000-0005-0000-0000-0000690A0000}"/>
    <cellStyle name="Cálculo 15 5 2 2 2 2" xfId="29618" xr:uid="{00000000-0005-0000-0000-00006A0A0000}"/>
    <cellStyle name="Cálculo 15 5 2 2 3" xfId="20577" xr:uid="{00000000-0005-0000-0000-00006B0A0000}"/>
    <cellStyle name="Cálculo 15 5 2 3" xfId="13699" xr:uid="{00000000-0005-0000-0000-00006C0A0000}"/>
    <cellStyle name="Cálculo 15 5 2 3 2" xfId="28807" xr:uid="{00000000-0005-0000-0000-00006D0A0000}"/>
    <cellStyle name="Cálculo 15 5 2 4" xfId="17940" xr:uid="{00000000-0005-0000-0000-00006E0A0000}"/>
    <cellStyle name="Cálculo 15 5 3" xfId="3135" xr:uid="{00000000-0005-0000-0000-00006F0A0000}"/>
    <cellStyle name="Cálculo 15 5 3 2" xfId="5772" xr:uid="{00000000-0005-0000-0000-0000700A0000}"/>
    <cellStyle name="Cálculo 15 5 3 2 2" xfId="12083" xr:uid="{00000000-0005-0000-0000-0000710A0000}"/>
    <cellStyle name="Cálculo 15 5 3 2 2 2" xfId="27191" xr:uid="{00000000-0005-0000-0000-0000720A0000}"/>
    <cellStyle name="Cálculo 15 5 3 2 3" xfId="15050" xr:uid="{00000000-0005-0000-0000-0000730A0000}"/>
    <cellStyle name="Cálculo 15 5 3 2 3 2" xfId="30158" xr:uid="{00000000-0005-0000-0000-0000740A0000}"/>
    <cellStyle name="Cálculo 15 5 3 2 4" xfId="20880" xr:uid="{00000000-0005-0000-0000-0000750A0000}"/>
    <cellStyle name="Cálculo 15 5 3 3" xfId="9517" xr:uid="{00000000-0005-0000-0000-0000760A0000}"/>
    <cellStyle name="Cálculo 15 5 3 3 2" xfId="24625" xr:uid="{00000000-0005-0000-0000-0000770A0000}"/>
    <cellStyle name="Cálculo 15 5 3 4" xfId="13921" xr:uid="{00000000-0005-0000-0000-0000780A0000}"/>
    <cellStyle name="Cálculo 15 5 3 4 2" xfId="29029" xr:uid="{00000000-0005-0000-0000-0000790A0000}"/>
    <cellStyle name="Cálculo 15 5 3 5" xfId="18243" xr:uid="{00000000-0005-0000-0000-00007A0A0000}"/>
    <cellStyle name="Cálculo 15 5 4" xfId="3461" xr:uid="{00000000-0005-0000-0000-00007B0A0000}"/>
    <cellStyle name="Cálculo 15 5 4 2" xfId="6098" xr:uid="{00000000-0005-0000-0000-00007C0A0000}"/>
    <cellStyle name="Cálculo 15 5 4 2 2" xfId="12409" xr:uid="{00000000-0005-0000-0000-00007D0A0000}"/>
    <cellStyle name="Cálculo 15 5 4 2 2 2" xfId="27517" xr:uid="{00000000-0005-0000-0000-00007E0A0000}"/>
    <cellStyle name="Cálculo 15 5 4 2 3" xfId="8154" xr:uid="{00000000-0005-0000-0000-00007F0A0000}"/>
    <cellStyle name="Cálculo 15 5 4 2 3 2" xfId="23262" xr:uid="{00000000-0005-0000-0000-0000800A0000}"/>
    <cellStyle name="Cálculo 15 5 4 2 4" xfId="21206" xr:uid="{00000000-0005-0000-0000-0000810A0000}"/>
    <cellStyle name="Cálculo 15 5 4 3" xfId="9843" xr:uid="{00000000-0005-0000-0000-0000820A0000}"/>
    <cellStyle name="Cálculo 15 5 4 3 2" xfId="24951" xr:uid="{00000000-0005-0000-0000-0000830A0000}"/>
    <cellStyle name="Cálculo 15 5 4 4" xfId="13499" xr:uid="{00000000-0005-0000-0000-0000840A0000}"/>
    <cellStyle name="Cálculo 15 5 4 4 2" xfId="28607" xr:uid="{00000000-0005-0000-0000-0000850A0000}"/>
    <cellStyle name="Cálculo 15 5 4 5" xfId="18569" xr:uid="{00000000-0005-0000-0000-0000860A0000}"/>
    <cellStyle name="Cálculo 15 5 5" xfId="3767" xr:uid="{00000000-0005-0000-0000-0000870A0000}"/>
    <cellStyle name="Cálculo 15 5 5 2" xfId="6404" xr:uid="{00000000-0005-0000-0000-0000880A0000}"/>
    <cellStyle name="Cálculo 15 5 5 2 2" xfId="12715" xr:uid="{00000000-0005-0000-0000-0000890A0000}"/>
    <cellStyle name="Cálculo 15 5 5 2 2 2" xfId="27823" xr:uid="{00000000-0005-0000-0000-00008A0A0000}"/>
    <cellStyle name="Cálculo 15 5 5 2 3" xfId="14865" xr:uid="{00000000-0005-0000-0000-00008B0A0000}"/>
    <cellStyle name="Cálculo 15 5 5 2 3 2" xfId="29973" xr:uid="{00000000-0005-0000-0000-00008C0A0000}"/>
    <cellStyle name="Cálculo 15 5 5 2 4" xfId="21512" xr:uid="{00000000-0005-0000-0000-00008D0A0000}"/>
    <cellStyle name="Cálculo 15 5 5 3" xfId="10149" xr:uid="{00000000-0005-0000-0000-00008E0A0000}"/>
    <cellStyle name="Cálculo 15 5 5 3 2" xfId="25257" xr:uid="{00000000-0005-0000-0000-00008F0A0000}"/>
    <cellStyle name="Cálculo 15 5 5 4" xfId="16223" xr:uid="{00000000-0005-0000-0000-0000900A0000}"/>
    <cellStyle name="Cálculo 15 5 5 4 2" xfId="31331" xr:uid="{00000000-0005-0000-0000-0000910A0000}"/>
    <cellStyle name="Cálculo 15 5 5 5" xfId="18875" xr:uid="{00000000-0005-0000-0000-0000920A0000}"/>
    <cellStyle name="Cálculo 15 5 6" xfId="4144" xr:uid="{00000000-0005-0000-0000-0000930A0000}"/>
    <cellStyle name="Cálculo 15 5 6 2" xfId="6781" xr:uid="{00000000-0005-0000-0000-0000940A0000}"/>
    <cellStyle name="Cálculo 15 5 6 2 2" xfId="13092" xr:uid="{00000000-0005-0000-0000-0000950A0000}"/>
    <cellStyle name="Cálculo 15 5 6 2 2 2" xfId="28200" xr:uid="{00000000-0005-0000-0000-0000960A0000}"/>
    <cellStyle name="Cálculo 15 5 6 2 3" xfId="16766" xr:uid="{00000000-0005-0000-0000-0000970A0000}"/>
    <cellStyle name="Cálculo 15 5 6 2 3 2" xfId="31874" xr:uid="{00000000-0005-0000-0000-0000980A0000}"/>
    <cellStyle name="Cálculo 15 5 6 2 4" xfId="21889" xr:uid="{00000000-0005-0000-0000-0000990A0000}"/>
    <cellStyle name="Cálculo 15 5 6 3" xfId="10526" xr:uid="{00000000-0005-0000-0000-00009A0A0000}"/>
    <cellStyle name="Cálculo 15 5 6 3 2" xfId="25634" xr:uid="{00000000-0005-0000-0000-00009B0A0000}"/>
    <cellStyle name="Cálculo 15 5 6 4" xfId="8111" xr:uid="{00000000-0005-0000-0000-00009C0A0000}"/>
    <cellStyle name="Cálculo 15 5 6 4 2" xfId="23219" xr:uid="{00000000-0005-0000-0000-00009D0A0000}"/>
    <cellStyle name="Cálculo 15 5 6 5" xfId="19252" xr:uid="{00000000-0005-0000-0000-00009E0A0000}"/>
    <cellStyle name="Cálculo 15 5 7" xfId="4709" xr:uid="{00000000-0005-0000-0000-00009F0A0000}"/>
    <cellStyle name="Cálculo 15 5 7 2" xfId="11091" xr:uid="{00000000-0005-0000-0000-0000A00A0000}"/>
    <cellStyle name="Cálculo 15 5 7 2 2" xfId="26199" xr:uid="{00000000-0005-0000-0000-0000A10A0000}"/>
    <cellStyle name="Cálculo 15 5 7 3" xfId="13770" xr:uid="{00000000-0005-0000-0000-0000A20A0000}"/>
    <cellStyle name="Cálculo 15 5 7 3 2" xfId="28878" xr:uid="{00000000-0005-0000-0000-0000A30A0000}"/>
    <cellStyle name="Cálculo 15 5 7 4" xfId="19817" xr:uid="{00000000-0005-0000-0000-0000A40A0000}"/>
    <cellStyle name="Cálculo 15 5 8" xfId="8570" xr:uid="{00000000-0005-0000-0000-0000A50A0000}"/>
    <cellStyle name="Cálculo 15 5 8 2" xfId="23678" xr:uid="{00000000-0005-0000-0000-0000A60A0000}"/>
    <cellStyle name="Cálculo 15 5 9" xfId="15395" xr:uid="{00000000-0005-0000-0000-0000A70A0000}"/>
    <cellStyle name="Cálculo 15 5 9 2" xfId="30503" xr:uid="{00000000-0005-0000-0000-0000A80A0000}"/>
    <cellStyle name="Cálculo 16" xfId="756" xr:uid="{00000000-0005-0000-0000-0000A90A0000}"/>
    <cellStyle name="Cálculo 16 2" xfId="1830" xr:uid="{00000000-0005-0000-0000-0000AA0A0000}"/>
    <cellStyle name="Cálculo 16 2 10" xfId="8331" xr:uid="{00000000-0005-0000-0000-0000AB0A0000}"/>
    <cellStyle name="Cálculo 16 2 10 2" xfId="23439" xr:uid="{00000000-0005-0000-0000-0000AC0A0000}"/>
    <cellStyle name="Cálculo 16 2 11" xfId="11782" xr:uid="{00000000-0005-0000-0000-0000AD0A0000}"/>
    <cellStyle name="Cálculo 16 2 11 2" xfId="26890" xr:uid="{00000000-0005-0000-0000-0000AE0A0000}"/>
    <cellStyle name="Cálculo 16 2 12" xfId="14444" xr:uid="{00000000-0005-0000-0000-0000AF0A0000}"/>
    <cellStyle name="Cálculo 16 2 12 2" xfId="29552" xr:uid="{00000000-0005-0000-0000-0000B00A0000}"/>
    <cellStyle name="Cálculo 16 2 13" xfId="17055" xr:uid="{00000000-0005-0000-0000-0000B10A0000}"/>
    <cellStyle name="Cálculo 16 2 2" xfId="2390" xr:uid="{00000000-0005-0000-0000-0000B20A0000}"/>
    <cellStyle name="Cálculo 16 2 2 2" xfId="5027" xr:uid="{00000000-0005-0000-0000-0000B30A0000}"/>
    <cellStyle name="Cálculo 16 2 2 2 2" xfId="11391" xr:uid="{00000000-0005-0000-0000-0000B40A0000}"/>
    <cellStyle name="Cálculo 16 2 2 2 2 2" xfId="26499" xr:uid="{00000000-0005-0000-0000-0000B50A0000}"/>
    <cellStyle name="Cálculo 16 2 2 2 3" xfId="9288" xr:uid="{00000000-0005-0000-0000-0000B60A0000}"/>
    <cellStyle name="Cálculo 16 2 2 2 3 2" xfId="24396" xr:uid="{00000000-0005-0000-0000-0000B70A0000}"/>
    <cellStyle name="Cálculo 16 2 2 2 4" xfId="20135" xr:uid="{00000000-0005-0000-0000-0000B80A0000}"/>
    <cellStyle name="Cálculo 16 2 2 3" xfId="8857" xr:uid="{00000000-0005-0000-0000-0000B90A0000}"/>
    <cellStyle name="Cálculo 16 2 2 3 2" xfId="23965" xr:uid="{00000000-0005-0000-0000-0000BA0A0000}"/>
    <cellStyle name="Cálculo 16 2 3" xfId="2230" xr:uid="{00000000-0005-0000-0000-0000BB0A0000}"/>
    <cellStyle name="Cálculo 16 2 3 2" xfId="4867" xr:uid="{00000000-0005-0000-0000-0000BC0A0000}"/>
    <cellStyle name="Cálculo 16 2 3 2 2" xfId="15450" xr:uid="{00000000-0005-0000-0000-0000BD0A0000}"/>
    <cellStyle name="Cálculo 16 2 3 2 2 2" xfId="30558" xr:uid="{00000000-0005-0000-0000-0000BE0A0000}"/>
    <cellStyle name="Cálculo 16 2 3 2 3" xfId="19975" xr:uid="{00000000-0005-0000-0000-0000BF0A0000}"/>
    <cellStyle name="Cálculo 16 2 3 3" xfId="14570" xr:uid="{00000000-0005-0000-0000-0000C00A0000}"/>
    <cellStyle name="Cálculo 16 2 3 3 2" xfId="29678" xr:uid="{00000000-0005-0000-0000-0000C10A0000}"/>
    <cellStyle name="Cálculo 16 2 3 4" xfId="17455" xr:uid="{00000000-0005-0000-0000-0000C20A0000}"/>
    <cellStyle name="Cálculo 16 2 4" xfId="2924" xr:uid="{00000000-0005-0000-0000-0000C30A0000}"/>
    <cellStyle name="Cálculo 16 2 4 2" xfId="5561" xr:uid="{00000000-0005-0000-0000-0000C40A0000}"/>
    <cellStyle name="Cálculo 16 2 4 2 2" xfId="11872" xr:uid="{00000000-0005-0000-0000-0000C50A0000}"/>
    <cellStyle name="Cálculo 16 2 4 2 2 2" xfId="26980" xr:uid="{00000000-0005-0000-0000-0000C60A0000}"/>
    <cellStyle name="Cálculo 16 2 4 2 3" xfId="7122" xr:uid="{00000000-0005-0000-0000-0000C70A0000}"/>
    <cellStyle name="Cálculo 16 2 4 2 3 2" xfId="22230" xr:uid="{00000000-0005-0000-0000-0000C80A0000}"/>
    <cellStyle name="Cálculo 16 2 4 2 4" xfId="20669" xr:uid="{00000000-0005-0000-0000-0000C90A0000}"/>
    <cellStyle name="Cálculo 16 2 4 3" xfId="9306" xr:uid="{00000000-0005-0000-0000-0000CA0A0000}"/>
    <cellStyle name="Cálculo 16 2 4 3 2" xfId="24414" xr:uid="{00000000-0005-0000-0000-0000CB0A0000}"/>
    <cellStyle name="Cálculo 16 2 4 4" xfId="9296" xr:uid="{00000000-0005-0000-0000-0000CC0A0000}"/>
    <cellStyle name="Cálculo 16 2 4 4 2" xfId="24404" xr:uid="{00000000-0005-0000-0000-0000CD0A0000}"/>
    <cellStyle name="Cálculo 16 2 4 5" xfId="18032" xr:uid="{00000000-0005-0000-0000-0000CE0A0000}"/>
    <cellStyle name="Cálculo 16 2 5" xfId="3250" xr:uid="{00000000-0005-0000-0000-0000CF0A0000}"/>
    <cellStyle name="Cálculo 16 2 5 2" xfId="5887" xr:uid="{00000000-0005-0000-0000-0000D00A0000}"/>
    <cellStyle name="Cálculo 16 2 5 2 2" xfId="12198" xr:uid="{00000000-0005-0000-0000-0000D10A0000}"/>
    <cellStyle name="Cálculo 16 2 5 2 2 2" xfId="27306" xr:uid="{00000000-0005-0000-0000-0000D20A0000}"/>
    <cellStyle name="Cálculo 16 2 5 2 3" xfId="15025" xr:uid="{00000000-0005-0000-0000-0000D30A0000}"/>
    <cellStyle name="Cálculo 16 2 5 2 3 2" xfId="30133" xr:uid="{00000000-0005-0000-0000-0000D40A0000}"/>
    <cellStyle name="Cálculo 16 2 5 2 4" xfId="20995" xr:uid="{00000000-0005-0000-0000-0000D50A0000}"/>
    <cellStyle name="Cálculo 16 2 5 3" xfId="9632" xr:uid="{00000000-0005-0000-0000-0000D60A0000}"/>
    <cellStyle name="Cálculo 16 2 5 3 2" xfId="24740" xr:uid="{00000000-0005-0000-0000-0000D70A0000}"/>
    <cellStyle name="Cálculo 16 2 5 4" xfId="15409" xr:uid="{00000000-0005-0000-0000-0000D80A0000}"/>
    <cellStyle name="Cálculo 16 2 5 4 2" xfId="30517" xr:uid="{00000000-0005-0000-0000-0000D90A0000}"/>
    <cellStyle name="Cálculo 16 2 5 5" xfId="18358" xr:uid="{00000000-0005-0000-0000-0000DA0A0000}"/>
    <cellStyle name="Cálculo 16 2 6" xfId="3556" xr:uid="{00000000-0005-0000-0000-0000DB0A0000}"/>
    <cellStyle name="Cálculo 16 2 6 2" xfId="6193" xr:uid="{00000000-0005-0000-0000-0000DC0A0000}"/>
    <cellStyle name="Cálculo 16 2 6 2 2" xfId="12504" xr:uid="{00000000-0005-0000-0000-0000DD0A0000}"/>
    <cellStyle name="Cálculo 16 2 6 2 2 2" xfId="27612" xr:uid="{00000000-0005-0000-0000-0000DE0A0000}"/>
    <cellStyle name="Cálculo 16 2 6 2 3" xfId="7706" xr:uid="{00000000-0005-0000-0000-0000DF0A0000}"/>
    <cellStyle name="Cálculo 16 2 6 2 3 2" xfId="22814" xr:uid="{00000000-0005-0000-0000-0000E00A0000}"/>
    <cellStyle name="Cálculo 16 2 6 2 4" xfId="21301" xr:uid="{00000000-0005-0000-0000-0000E10A0000}"/>
    <cellStyle name="Cálculo 16 2 6 3" xfId="9938" xr:uid="{00000000-0005-0000-0000-0000E20A0000}"/>
    <cellStyle name="Cálculo 16 2 6 3 2" xfId="25046" xr:uid="{00000000-0005-0000-0000-0000E30A0000}"/>
    <cellStyle name="Cálculo 16 2 6 4" xfId="8293" xr:uid="{00000000-0005-0000-0000-0000E40A0000}"/>
    <cellStyle name="Cálculo 16 2 6 4 2" xfId="23401" xr:uid="{00000000-0005-0000-0000-0000E50A0000}"/>
    <cellStyle name="Cálculo 16 2 6 5" xfId="18664" xr:uid="{00000000-0005-0000-0000-0000E60A0000}"/>
    <cellStyle name="Cálculo 16 2 7" xfId="3902" xr:uid="{00000000-0005-0000-0000-0000E70A0000}"/>
    <cellStyle name="Cálculo 16 2 7 2" xfId="6539" xr:uid="{00000000-0005-0000-0000-0000E80A0000}"/>
    <cellStyle name="Cálculo 16 2 7 2 2" xfId="12850" xr:uid="{00000000-0005-0000-0000-0000E90A0000}"/>
    <cellStyle name="Cálculo 16 2 7 2 2 2" xfId="27958" xr:uid="{00000000-0005-0000-0000-0000EA0A0000}"/>
    <cellStyle name="Cálculo 16 2 7 2 3" xfId="7045" xr:uid="{00000000-0005-0000-0000-0000EB0A0000}"/>
    <cellStyle name="Cálculo 16 2 7 2 3 2" xfId="22153" xr:uid="{00000000-0005-0000-0000-0000EC0A0000}"/>
    <cellStyle name="Cálculo 16 2 7 2 4" xfId="21647" xr:uid="{00000000-0005-0000-0000-0000ED0A0000}"/>
    <cellStyle name="Cálculo 16 2 7 3" xfId="10284" xr:uid="{00000000-0005-0000-0000-0000EE0A0000}"/>
    <cellStyle name="Cálculo 16 2 7 3 2" xfId="25392" xr:uid="{00000000-0005-0000-0000-0000EF0A0000}"/>
    <cellStyle name="Cálculo 16 2 7 4" xfId="14681" xr:uid="{00000000-0005-0000-0000-0000F00A0000}"/>
    <cellStyle name="Cálculo 16 2 7 4 2" xfId="29789" xr:uid="{00000000-0005-0000-0000-0000F10A0000}"/>
    <cellStyle name="Cálculo 16 2 7 5" xfId="19010" xr:uid="{00000000-0005-0000-0000-0000F20A0000}"/>
    <cellStyle name="Cálculo 16 2 8" xfId="4266" xr:uid="{00000000-0005-0000-0000-0000F30A0000}"/>
    <cellStyle name="Cálculo 16 2 8 2" xfId="6903" xr:uid="{00000000-0005-0000-0000-0000F40A0000}"/>
    <cellStyle name="Cálculo 16 2 8 2 2" xfId="13214" xr:uid="{00000000-0005-0000-0000-0000F50A0000}"/>
    <cellStyle name="Cálculo 16 2 8 2 2 2" xfId="28322" xr:uid="{00000000-0005-0000-0000-0000F60A0000}"/>
    <cellStyle name="Cálculo 16 2 8 2 3" xfId="16878" xr:uid="{00000000-0005-0000-0000-0000F70A0000}"/>
    <cellStyle name="Cálculo 16 2 8 2 3 2" xfId="31986" xr:uid="{00000000-0005-0000-0000-0000F80A0000}"/>
    <cellStyle name="Cálculo 16 2 8 2 4" xfId="22011" xr:uid="{00000000-0005-0000-0000-0000F90A0000}"/>
    <cellStyle name="Cálculo 16 2 8 3" xfId="10648" xr:uid="{00000000-0005-0000-0000-0000FA0A0000}"/>
    <cellStyle name="Cálculo 16 2 8 3 2" xfId="25756" xr:uid="{00000000-0005-0000-0000-0000FB0A0000}"/>
    <cellStyle name="Cálculo 16 2 8 4" xfId="14021" xr:uid="{00000000-0005-0000-0000-0000FC0A0000}"/>
    <cellStyle name="Cálculo 16 2 8 4 2" xfId="29129" xr:uid="{00000000-0005-0000-0000-0000FD0A0000}"/>
    <cellStyle name="Cálculo 16 2 8 5" xfId="19374" xr:uid="{00000000-0005-0000-0000-0000FE0A0000}"/>
    <cellStyle name="Cálculo 16 2 9" xfId="4467" xr:uid="{00000000-0005-0000-0000-0000FF0A0000}"/>
    <cellStyle name="Cálculo 16 2 9 2" xfId="10849" xr:uid="{00000000-0005-0000-0000-0000000B0000}"/>
    <cellStyle name="Cálculo 16 2 9 2 2" xfId="25957" xr:uid="{00000000-0005-0000-0000-0000010B0000}"/>
    <cellStyle name="Cálculo 16 2 9 3" xfId="8203" xr:uid="{00000000-0005-0000-0000-0000020B0000}"/>
    <cellStyle name="Cálculo 16 2 9 3 2" xfId="23311" xr:uid="{00000000-0005-0000-0000-0000030B0000}"/>
    <cellStyle name="Cálculo 16 2 9 4" xfId="19575" xr:uid="{00000000-0005-0000-0000-0000040B0000}"/>
    <cellStyle name="Cálculo 16 3" xfId="1813" xr:uid="{00000000-0005-0000-0000-0000050B0000}"/>
    <cellStyle name="Cálculo 16 3 10" xfId="7255" xr:uid="{00000000-0005-0000-0000-0000060B0000}"/>
    <cellStyle name="Cálculo 16 3 10 2" xfId="22363" xr:uid="{00000000-0005-0000-0000-0000070B0000}"/>
    <cellStyle name="Cálculo 16 3 11" xfId="13600" xr:uid="{00000000-0005-0000-0000-0000080B0000}"/>
    <cellStyle name="Cálculo 16 3 11 2" xfId="28708" xr:uid="{00000000-0005-0000-0000-0000090B0000}"/>
    <cellStyle name="Cálculo 16 3 12" xfId="17038" xr:uid="{00000000-0005-0000-0000-00000A0B0000}"/>
    <cellStyle name="Cálculo 16 3 2" xfId="2373" xr:uid="{00000000-0005-0000-0000-00000B0B0000}"/>
    <cellStyle name="Cálculo 16 3 2 2" xfId="5010" xr:uid="{00000000-0005-0000-0000-00000C0B0000}"/>
    <cellStyle name="Cálculo 16 3 2 2 2" xfId="11374" xr:uid="{00000000-0005-0000-0000-00000D0B0000}"/>
    <cellStyle name="Cálculo 16 3 2 2 2 2" xfId="26482" xr:uid="{00000000-0005-0000-0000-00000E0B0000}"/>
    <cellStyle name="Cálculo 16 3 2 2 3" xfId="16265" xr:uid="{00000000-0005-0000-0000-00000F0B0000}"/>
    <cellStyle name="Cálculo 16 3 2 2 3 2" xfId="31373" xr:uid="{00000000-0005-0000-0000-0000100B0000}"/>
    <cellStyle name="Cálculo 16 3 2 2 4" xfId="20118" xr:uid="{00000000-0005-0000-0000-0000110B0000}"/>
    <cellStyle name="Cálculo 16 3 2 3" xfId="8840" xr:uid="{00000000-0005-0000-0000-0000120B0000}"/>
    <cellStyle name="Cálculo 16 3 2 3 2" xfId="23948" xr:uid="{00000000-0005-0000-0000-0000130B0000}"/>
    <cellStyle name="Cálculo 16 3 2 4" xfId="16122" xr:uid="{00000000-0005-0000-0000-0000140B0000}"/>
    <cellStyle name="Cálculo 16 3 2 4 2" xfId="31230" xr:uid="{00000000-0005-0000-0000-0000150B0000}"/>
    <cellStyle name="Cálculo 16 3 2 5" xfId="15043" xr:uid="{00000000-0005-0000-0000-0000160B0000}"/>
    <cellStyle name="Cálculo 16 3 2 5 2" xfId="30151" xr:uid="{00000000-0005-0000-0000-0000170B0000}"/>
    <cellStyle name="Cálculo 16 3 2 6" xfId="17581" xr:uid="{00000000-0005-0000-0000-0000180B0000}"/>
    <cellStyle name="Cálculo 16 3 3" xfId="2247" xr:uid="{00000000-0005-0000-0000-0000190B0000}"/>
    <cellStyle name="Cálculo 16 3 3 2" xfId="4884" xr:uid="{00000000-0005-0000-0000-00001A0B0000}"/>
    <cellStyle name="Cálculo 16 3 3 2 2" xfId="15638" xr:uid="{00000000-0005-0000-0000-00001B0B0000}"/>
    <cellStyle name="Cálculo 16 3 3 2 2 2" xfId="30746" xr:uid="{00000000-0005-0000-0000-00001C0B0000}"/>
    <cellStyle name="Cálculo 16 3 3 2 3" xfId="19992" xr:uid="{00000000-0005-0000-0000-00001D0B0000}"/>
    <cellStyle name="Cálculo 16 3 3 3" xfId="13881" xr:uid="{00000000-0005-0000-0000-00001E0B0000}"/>
    <cellStyle name="Cálculo 16 3 3 3 2" xfId="28989" xr:uid="{00000000-0005-0000-0000-00001F0B0000}"/>
    <cellStyle name="Cálculo 16 3 3 4" xfId="17472" xr:uid="{00000000-0005-0000-0000-0000200B0000}"/>
    <cellStyle name="Cálculo 16 3 4" xfId="2648" xr:uid="{00000000-0005-0000-0000-0000210B0000}"/>
    <cellStyle name="Cálculo 16 3 4 2" xfId="5285" xr:uid="{00000000-0005-0000-0000-0000220B0000}"/>
    <cellStyle name="Cálculo 16 3 4 2 2" xfId="11649" xr:uid="{00000000-0005-0000-0000-0000230B0000}"/>
    <cellStyle name="Cálculo 16 3 4 2 2 2" xfId="26757" xr:uid="{00000000-0005-0000-0000-0000240B0000}"/>
    <cellStyle name="Cálculo 16 3 4 2 3" xfId="14691" xr:uid="{00000000-0005-0000-0000-0000250B0000}"/>
    <cellStyle name="Cálculo 16 3 4 2 3 2" xfId="29799" xr:uid="{00000000-0005-0000-0000-0000260B0000}"/>
    <cellStyle name="Cálculo 16 3 4 2 4" xfId="20393" xr:uid="{00000000-0005-0000-0000-0000270B0000}"/>
    <cellStyle name="Cálculo 16 3 4 3" xfId="9115" xr:uid="{00000000-0005-0000-0000-0000280B0000}"/>
    <cellStyle name="Cálculo 16 3 4 3 2" xfId="24223" xr:uid="{00000000-0005-0000-0000-0000290B0000}"/>
    <cellStyle name="Cálculo 16 3 4 4" xfId="13572" xr:uid="{00000000-0005-0000-0000-00002A0B0000}"/>
    <cellStyle name="Cálculo 16 3 4 4 2" xfId="28680" xr:uid="{00000000-0005-0000-0000-00002B0B0000}"/>
    <cellStyle name="Cálculo 16 3 4 5" xfId="17756" xr:uid="{00000000-0005-0000-0000-00002C0B0000}"/>
    <cellStyle name="Cálculo 16 3 5" xfId="3233" xr:uid="{00000000-0005-0000-0000-00002D0B0000}"/>
    <cellStyle name="Cálculo 16 3 5 2" xfId="5870" xr:uid="{00000000-0005-0000-0000-00002E0B0000}"/>
    <cellStyle name="Cálculo 16 3 5 2 2" xfId="12181" xr:uid="{00000000-0005-0000-0000-00002F0B0000}"/>
    <cellStyle name="Cálculo 16 3 5 2 2 2" xfId="27289" xr:uid="{00000000-0005-0000-0000-0000300B0000}"/>
    <cellStyle name="Cálculo 16 3 5 2 3" xfId="11808" xr:uid="{00000000-0005-0000-0000-0000310B0000}"/>
    <cellStyle name="Cálculo 16 3 5 2 3 2" xfId="26916" xr:uid="{00000000-0005-0000-0000-0000320B0000}"/>
    <cellStyle name="Cálculo 16 3 5 2 4" xfId="20978" xr:uid="{00000000-0005-0000-0000-0000330B0000}"/>
    <cellStyle name="Cálculo 16 3 5 3" xfId="9615" xr:uid="{00000000-0005-0000-0000-0000340B0000}"/>
    <cellStyle name="Cálculo 16 3 5 3 2" xfId="24723" xr:uid="{00000000-0005-0000-0000-0000350B0000}"/>
    <cellStyle name="Cálculo 16 3 5 4" xfId="16512" xr:uid="{00000000-0005-0000-0000-0000360B0000}"/>
    <cellStyle name="Cálculo 16 3 5 4 2" xfId="31620" xr:uid="{00000000-0005-0000-0000-0000370B0000}"/>
    <cellStyle name="Cálculo 16 3 5 5" xfId="18341" xr:uid="{00000000-0005-0000-0000-0000380B0000}"/>
    <cellStyle name="Cálculo 16 3 6" xfId="2315" xr:uid="{00000000-0005-0000-0000-0000390B0000}"/>
    <cellStyle name="Cálculo 16 3 6 2" xfId="4952" xr:uid="{00000000-0005-0000-0000-00003A0B0000}"/>
    <cellStyle name="Cálculo 16 3 6 2 2" xfId="11316" xr:uid="{00000000-0005-0000-0000-00003B0B0000}"/>
    <cellStyle name="Cálculo 16 3 6 2 2 2" xfId="26424" xr:uid="{00000000-0005-0000-0000-00003C0B0000}"/>
    <cellStyle name="Cálculo 16 3 6 2 3" xfId="15101" xr:uid="{00000000-0005-0000-0000-00003D0B0000}"/>
    <cellStyle name="Cálculo 16 3 6 2 3 2" xfId="30209" xr:uid="{00000000-0005-0000-0000-00003E0B0000}"/>
    <cellStyle name="Cálculo 16 3 6 2 4" xfId="20060" xr:uid="{00000000-0005-0000-0000-00003F0B0000}"/>
    <cellStyle name="Cálculo 16 3 6 3" xfId="8782" xr:uid="{00000000-0005-0000-0000-0000400B0000}"/>
    <cellStyle name="Cálculo 16 3 6 3 2" xfId="23890" xr:uid="{00000000-0005-0000-0000-0000410B0000}"/>
    <cellStyle name="Cálculo 16 3 6 4" xfId="14986" xr:uid="{00000000-0005-0000-0000-0000420B0000}"/>
    <cellStyle name="Cálculo 16 3 6 4 2" xfId="30094" xr:uid="{00000000-0005-0000-0000-0000430B0000}"/>
    <cellStyle name="Cálculo 16 3 6 5" xfId="17540" xr:uid="{00000000-0005-0000-0000-0000440B0000}"/>
    <cellStyle name="Cálculo 16 3 7" xfId="3885" xr:uid="{00000000-0005-0000-0000-0000450B0000}"/>
    <cellStyle name="Cálculo 16 3 7 2" xfId="6522" xr:uid="{00000000-0005-0000-0000-0000460B0000}"/>
    <cellStyle name="Cálculo 16 3 7 2 2" xfId="12833" xr:uid="{00000000-0005-0000-0000-0000470B0000}"/>
    <cellStyle name="Cálculo 16 3 7 2 2 2" xfId="27941" xr:uid="{00000000-0005-0000-0000-0000480B0000}"/>
    <cellStyle name="Cálculo 16 3 7 2 3" xfId="16506" xr:uid="{00000000-0005-0000-0000-0000490B0000}"/>
    <cellStyle name="Cálculo 16 3 7 2 3 2" xfId="31614" xr:uid="{00000000-0005-0000-0000-00004A0B0000}"/>
    <cellStyle name="Cálculo 16 3 7 2 4" xfId="21630" xr:uid="{00000000-0005-0000-0000-00004B0B0000}"/>
    <cellStyle name="Cálculo 16 3 7 3" xfId="10267" xr:uid="{00000000-0005-0000-0000-00004C0B0000}"/>
    <cellStyle name="Cálculo 16 3 7 3 2" xfId="25375" xr:uid="{00000000-0005-0000-0000-00004D0B0000}"/>
    <cellStyle name="Cálculo 16 3 7 4" xfId="13402" xr:uid="{00000000-0005-0000-0000-00004E0B0000}"/>
    <cellStyle name="Cálculo 16 3 7 4 2" xfId="28510" xr:uid="{00000000-0005-0000-0000-00004F0B0000}"/>
    <cellStyle name="Cálculo 16 3 7 5" xfId="18993" xr:uid="{00000000-0005-0000-0000-0000500B0000}"/>
    <cellStyle name="Cálculo 16 3 8" xfId="4450" xr:uid="{00000000-0005-0000-0000-0000510B0000}"/>
    <cellStyle name="Cálculo 16 3 8 2" xfId="10832" xr:uid="{00000000-0005-0000-0000-0000520B0000}"/>
    <cellStyle name="Cálculo 16 3 8 2 2" xfId="25940" xr:uid="{00000000-0005-0000-0000-0000530B0000}"/>
    <cellStyle name="Cálculo 16 3 8 3" xfId="16139" xr:uid="{00000000-0005-0000-0000-0000540B0000}"/>
    <cellStyle name="Cálculo 16 3 8 3 2" xfId="31247" xr:uid="{00000000-0005-0000-0000-0000550B0000}"/>
    <cellStyle name="Cálculo 16 3 8 4" xfId="19558" xr:uid="{00000000-0005-0000-0000-0000560B0000}"/>
    <cellStyle name="Cálculo 16 3 9" xfId="8314" xr:uid="{00000000-0005-0000-0000-0000570B0000}"/>
    <cellStyle name="Cálculo 16 3 9 2" xfId="23422" xr:uid="{00000000-0005-0000-0000-0000580B0000}"/>
    <cellStyle name="Cálculo 16 4" xfId="2050" xr:uid="{00000000-0005-0000-0000-0000590B0000}"/>
    <cellStyle name="Cálculo 16 4 10" xfId="13652" xr:uid="{00000000-0005-0000-0000-00005A0B0000}"/>
    <cellStyle name="Cálculo 16 4 10 2" xfId="28760" xr:uid="{00000000-0005-0000-0000-00005B0B0000}"/>
    <cellStyle name="Cálculo 16 4 11" xfId="7048" xr:uid="{00000000-0005-0000-0000-00005C0B0000}"/>
    <cellStyle name="Cálculo 16 4 11 2" xfId="22156" xr:uid="{00000000-0005-0000-0000-00005D0B0000}"/>
    <cellStyle name="Cálculo 16 4 12" xfId="17275" xr:uid="{00000000-0005-0000-0000-00005E0B0000}"/>
    <cellStyle name="Cálculo 16 4 2" xfId="2557" xr:uid="{00000000-0005-0000-0000-00005F0B0000}"/>
    <cellStyle name="Cálculo 16 4 2 2" xfId="5194" xr:uid="{00000000-0005-0000-0000-0000600B0000}"/>
    <cellStyle name="Cálculo 16 4 2 2 2" xfId="11558" xr:uid="{00000000-0005-0000-0000-0000610B0000}"/>
    <cellStyle name="Cálculo 16 4 2 2 2 2" xfId="26666" xr:uid="{00000000-0005-0000-0000-0000620B0000}"/>
    <cellStyle name="Cálculo 16 4 2 2 3" xfId="15368" xr:uid="{00000000-0005-0000-0000-0000630B0000}"/>
    <cellStyle name="Cálculo 16 4 2 2 3 2" xfId="30476" xr:uid="{00000000-0005-0000-0000-0000640B0000}"/>
    <cellStyle name="Cálculo 16 4 2 2 4" xfId="20302" xr:uid="{00000000-0005-0000-0000-0000650B0000}"/>
    <cellStyle name="Cálculo 16 4 2 3" xfId="9024" xr:uid="{00000000-0005-0000-0000-0000660B0000}"/>
    <cellStyle name="Cálculo 16 4 2 3 2" xfId="24132" xr:uid="{00000000-0005-0000-0000-0000670B0000}"/>
    <cellStyle name="Cálculo 16 4 2 4" xfId="16529" xr:uid="{00000000-0005-0000-0000-0000680B0000}"/>
    <cellStyle name="Cálculo 16 4 2 4 2" xfId="31637" xr:uid="{00000000-0005-0000-0000-0000690B0000}"/>
    <cellStyle name="Cálculo 16 4 2 5" xfId="15437" xr:uid="{00000000-0005-0000-0000-00006A0B0000}"/>
    <cellStyle name="Cálculo 16 4 2 5 2" xfId="30545" xr:uid="{00000000-0005-0000-0000-00006B0B0000}"/>
    <cellStyle name="Cálculo 16 4 2 6" xfId="17665" xr:uid="{00000000-0005-0000-0000-00006C0B0000}"/>
    <cellStyle name="Cálculo 16 4 3" xfId="2810" xr:uid="{00000000-0005-0000-0000-00006D0B0000}"/>
    <cellStyle name="Cálculo 16 4 3 2" xfId="5447" xr:uid="{00000000-0005-0000-0000-00006E0B0000}"/>
    <cellStyle name="Cálculo 16 4 3 2 2" xfId="15366" xr:uid="{00000000-0005-0000-0000-00006F0B0000}"/>
    <cellStyle name="Cálculo 16 4 3 2 2 2" xfId="30474" xr:uid="{00000000-0005-0000-0000-0000700B0000}"/>
    <cellStyle name="Cálculo 16 4 3 2 3" xfId="20555" xr:uid="{00000000-0005-0000-0000-0000710B0000}"/>
    <cellStyle name="Cálculo 16 4 3 3" xfId="16385" xr:uid="{00000000-0005-0000-0000-0000720B0000}"/>
    <cellStyle name="Cálculo 16 4 3 3 2" xfId="31493" xr:uid="{00000000-0005-0000-0000-0000730B0000}"/>
    <cellStyle name="Cálculo 16 4 3 4" xfId="17918" xr:uid="{00000000-0005-0000-0000-0000740B0000}"/>
    <cellStyle name="Cálculo 16 4 4" xfId="3113" xr:uid="{00000000-0005-0000-0000-0000750B0000}"/>
    <cellStyle name="Cálculo 16 4 4 2" xfId="5750" xr:uid="{00000000-0005-0000-0000-0000760B0000}"/>
    <cellStyle name="Cálculo 16 4 4 2 2" xfId="12061" xr:uid="{00000000-0005-0000-0000-0000770B0000}"/>
    <cellStyle name="Cálculo 16 4 4 2 2 2" xfId="27169" xr:uid="{00000000-0005-0000-0000-0000780B0000}"/>
    <cellStyle name="Cálculo 16 4 4 2 3" xfId="7260" xr:uid="{00000000-0005-0000-0000-0000790B0000}"/>
    <cellStyle name="Cálculo 16 4 4 2 3 2" xfId="22368" xr:uid="{00000000-0005-0000-0000-00007A0B0000}"/>
    <cellStyle name="Cálculo 16 4 4 2 4" xfId="20858" xr:uid="{00000000-0005-0000-0000-00007B0B0000}"/>
    <cellStyle name="Cálculo 16 4 4 3" xfId="9495" xr:uid="{00000000-0005-0000-0000-00007C0B0000}"/>
    <cellStyle name="Cálculo 16 4 4 3 2" xfId="24603" xr:uid="{00000000-0005-0000-0000-00007D0B0000}"/>
    <cellStyle name="Cálculo 16 4 4 4" xfId="13503" xr:uid="{00000000-0005-0000-0000-00007E0B0000}"/>
    <cellStyle name="Cálculo 16 4 4 4 2" xfId="28611" xr:uid="{00000000-0005-0000-0000-00007F0B0000}"/>
    <cellStyle name="Cálculo 16 4 4 5" xfId="18221" xr:uid="{00000000-0005-0000-0000-0000800B0000}"/>
    <cellStyle name="Cálculo 16 4 5" xfId="3439" xr:uid="{00000000-0005-0000-0000-0000810B0000}"/>
    <cellStyle name="Cálculo 16 4 5 2" xfId="6076" xr:uid="{00000000-0005-0000-0000-0000820B0000}"/>
    <cellStyle name="Cálculo 16 4 5 2 2" xfId="12387" xr:uid="{00000000-0005-0000-0000-0000830B0000}"/>
    <cellStyle name="Cálculo 16 4 5 2 2 2" xfId="27495" xr:uid="{00000000-0005-0000-0000-0000840B0000}"/>
    <cellStyle name="Cálculo 16 4 5 2 3" xfId="14712" xr:uid="{00000000-0005-0000-0000-0000850B0000}"/>
    <cellStyle name="Cálculo 16 4 5 2 3 2" xfId="29820" xr:uid="{00000000-0005-0000-0000-0000860B0000}"/>
    <cellStyle name="Cálculo 16 4 5 2 4" xfId="21184" xr:uid="{00000000-0005-0000-0000-0000870B0000}"/>
    <cellStyle name="Cálculo 16 4 5 3" xfId="9821" xr:uid="{00000000-0005-0000-0000-0000880B0000}"/>
    <cellStyle name="Cálculo 16 4 5 3 2" xfId="24929" xr:uid="{00000000-0005-0000-0000-0000890B0000}"/>
    <cellStyle name="Cálculo 16 4 5 4" xfId="13625" xr:uid="{00000000-0005-0000-0000-00008A0B0000}"/>
    <cellStyle name="Cálculo 16 4 5 4 2" xfId="28733" xr:uid="{00000000-0005-0000-0000-00008B0B0000}"/>
    <cellStyle name="Cálculo 16 4 5 5" xfId="18547" xr:uid="{00000000-0005-0000-0000-00008C0B0000}"/>
    <cellStyle name="Cálculo 16 4 6" xfId="3745" xr:uid="{00000000-0005-0000-0000-00008D0B0000}"/>
    <cellStyle name="Cálculo 16 4 6 2" xfId="6382" xr:uid="{00000000-0005-0000-0000-00008E0B0000}"/>
    <cellStyle name="Cálculo 16 4 6 2 2" xfId="12693" xr:uid="{00000000-0005-0000-0000-00008F0B0000}"/>
    <cellStyle name="Cálculo 16 4 6 2 2 2" xfId="27801" xr:uid="{00000000-0005-0000-0000-0000900B0000}"/>
    <cellStyle name="Cálculo 16 4 6 2 3" xfId="13395" xr:uid="{00000000-0005-0000-0000-0000910B0000}"/>
    <cellStyle name="Cálculo 16 4 6 2 3 2" xfId="28503" xr:uid="{00000000-0005-0000-0000-0000920B0000}"/>
    <cellStyle name="Cálculo 16 4 6 2 4" xfId="21490" xr:uid="{00000000-0005-0000-0000-0000930B0000}"/>
    <cellStyle name="Cálculo 16 4 6 3" xfId="10127" xr:uid="{00000000-0005-0000-0000-0000940B0000}"/>
    <cellStyle name="Cálculo 16 4 6 3 2" xfId="25235" xr:uid="{00000000-0005-0000-0000-0000950B0000}"/>
    <cellStyle name="Cálculo 16 4 6 4" xfId="14809" xr:uid="{00000000-0005-0000-0000-0000960B0000}"/>
    <cellStyle name="Cálculo 16 4 6 4 2" xfId="29917" xr:uid="{00000000-0005-0000-0000-0000970B0000}"/>
    <cellStyle name="Cálculo 16 4 6 5" xfId="18853" xr:uid="{00000000-0005-0000-0000-0000980B0000}"/>
    <cellStyle name="Cálculo 16 4 7" xfId="4122" xr:uid="{00000000-0005-0000-0000-0000990B0000}"/>
    <cellStyle name="Cálculo 16 4 7 2" xfId="6759" xr:uid="{00000000-0005-0000-0000-00009A0B0000}"/>
    <cellStyle name="Cálculo 16 4 7 2 2" xfId="13070" xr:uid="{00000000-0005-0000-0000-00009B0B0000}"/>
    <cellStyle name="Cálculo 16 4 7 2 2 2" xfId="28178" xr:uid="{00000000-0005-0000-0000-00009C0B0000}"/>
    <cellStyle name="Cálculo 16 4 7 2 3" xfId="16744" xr:uid="{00000000-0005-0000-0000-00009D0B0000}"/>
    <cellStyle name="Cálculo 16 4 7 2 3 2" xfId="31852" xr:uid="{00000000-0005-0000-0000-00009E0B0000}"/>
    <cellStyle name="Cálculo 16 4 7 2 4" xfId="21867" xr:uid="{00000000-0005-0000-0000-00009F0B0000}"/>
    <cellStyle name="Cálculo 16 4 7 3" xfId="10504" xr:uid="{00000000-0005-0000-0000-0000A00B0000}"/>
    <cellStyle name="Cálculo 16 4 7 3 2" xfId="25612" xr:uid="{00000000-0005-0000-0000-0000A10B0000}"/>
    <cellStyle name="Cálculo 16 4 7 4" xfId="14527" xr:uid="{00000000-0005-0000-0000-0000A20B0000}"/>
    <cellStyle name="Cálculo 16 4 7 4 2" xfId="29635" xr:uid="{00000000-0005-0000-0000-0000A30B0000}"/>
    <cellStyle name="Cálculo 16 4 7 5" xfId="19230" xr:uid="{00000000-0005-0000-0000-0000A40B0000}"/>
    <cellStyle name="Cálculo 16 4 8" xfId="4687" xr:uid="{00000000-0005-0000-0000-0000A50B0000}"/>
    <cellStyle name="Cálculo 16 4 8 2" xfId="11069" xr:uid="{00000000-0005-0000-0000-0000A60B0000}"/>
    <cellStyle name="Cálculo 16 4 8 2 2" xfId="26177" xr:uid="{00000000-0005-0000-0000-0000A70B0000}"/>
    <cellStyle name="Cálculo 16 4 8 3" xfId="15378" xr:uid="{00000000-0005-0000-0000-0000A80B0000}"/>
    <cellStyle name="Cálculo 16 4 8 3 2" xfId="30486" xr:uid="{00000000-0005-0000-0000-0000A90B0000}"/>
    <cellStyle name="Cálculo 16 4 8 4" xfId="19795" xr:uid="{00000000-0005-0000-0000-0000AA0B0000}"/>
    <cellStyle name="Cálculo 16 4 9" xfId="8548" xr:uid="{00000000-0005-0000-0000-0000AB0B0000}"/>
    <cellStyle name="Cálculo 16 4 9 2" xfId="23656" xr:uid="{00000000-0005-0000-0000-0000AC0B0000}"/>
    <cellStyle name="Cálculo 16 5" xfId="2071" xr:uid="{00000000-0005-0000-0000-0000AD0B0000}"/>
    <cellStyle name="Cálculo 16 5 10" xfId="15071" xr:uid="{00000000-0005-0000-0000-0000AE0B0000}"/>
    <cellStyle name="Cálculo 16 5 10 2" xfId="30179" xr:uid="{00000000-0005-0000-0000-0000AF0B0000}"/>
    <cellStyle name="Cálculo 16 5 11" xfId="17296" xr:uid="{00000000-0005-0000-0000-0000B00B0000}"/>
    <cellStyle name="Cálculo 16 5 2" xfId="2831" xr:uid="{00000000-0005-0000-0000-0000B10B0000}"/>
    <cellStyle name="Cálculo 16 5 2 2" xfId="5468" xr:uid="{00000000-0005-0000-0000-0000B20B0000}"/>
    <cellStyle name="Cálculo 16 5 2 2 2" xfId="13658" xr:uid="{00000000-0005-0000-0000-0000B30B0000}"/>
    <cellStyle name="Cálculo 16 5 2 2 2 2" xfId="28766" xr:uid="{00000000-0005-0000-0000-0000B40B0000}"/>
    <cellStyle name="Cálculo 16 5 2 2 3" xfId="20576" xr:uid="{00000000-0005-0000-0000-0000B50B0000}"/>
    <cellStyle name="Cálculo 16 5 2 3" xfId="7888" xr:uid="{00000000-0005-0000-0000-0000B60B0000}"/>
    <cellStyle name="Cálculo 16 5 2 3 2" xfId="22996" xr:uid="{00000000-0005-0000-0000-0000B70B0000}"/>
    <cellStyle name="Cálculo 16 5 2 4" xfId="17939" xr:uid="{00000000-0005-0000-0000-0000B80B0000}"/>
    <cellStyle name="Cálculo 16 5 3" xfId="3134" xr:uid="{00000000-0005-0000-0000-0000B90B0000}"/>
    <cellStyle name="Cálculo 16 5 3 2" xfId="5771" xr:uid="{00000000-0005-0000-0000-0000BA0B0000}"/>
    <cellStyle name="Cálculo 16 5 3 2 2" xfId="12082" xr:uid="{00000000-0005-0000-0000-0000BB0B0000}"/>
    <cellStyle name="Cálculo 16 5 3 2 2 2" xfId="27190" xr:uid="{00000000-0005-0000-0000-0000BC0B0000}"/>
    <cellStyle name="Cálculo 16 5 3 2 3" xfId="9231" xr:uid="{00000000-0005-0000-0000-0000BD0B0000}"/>
    <cellStyle name="Cálculo 16 5 3 2 3 2" xfId="24339" xr:uid="{00000000-0005-0000-0000-0000BE0B0000}"/>
    <cellStyle name="Cálculo 16 5 3 2 4" xfId="20879" xr:uid="{00000000-0005-0000-0000-0000BF0B0000}"/>
    <cellStyle name="Cálculo 16 5 3 3" xfId="9516" xr:uid="{00000000-0005-0000-0000-0000C00B0000}"/>
    <cellStyle name="Cálculo 16 5 3 3 2" xfId="24624" xr:uid="{00000000-0005-0000-0000-0000C10B0000}"/>
    <cellStyle name="Cálculo 16 5 3 4" xfId="15548" xr:uid="{00000000-0005-0000-0000-0000C20B0000}"/>
    <cellStyle name="Cálculo 16 5 3 4 2" xfId="30656" xr:uid="{00000000-0005-0000-0000-0000C30B0000}"/>
    <cellStyle name="Cálculo 16 5 3 5" xfId="18242" xr:uid="{00000000-0005-0000-0000-0000C40B0000}"/>
    <cellStyle name="Cálculo 16 5 4" xfId="3460" xr:uid="{00000000-0005-0000-0000-0000C50B0000}"/>
    <cellStyle name="Cálculo 16 5 4 2" xfId="6097" xr:uid="{00000000-0005-0000-0000-0000C60B0000}"/>
    <cellStyle name="Cálculo 16 5 4 2 2" xfId="12408" xr:uid="{00000000-0005-0000-0000-0000C70B0000}"/>
    <cellStyle name="Cálculo 16 5 4 2 2 2" xfId="27516" xr:uid="{00000000-0005-0000-0000-0000C80B0000}"/>
    <cellStyle name="Cálculo 16 5 4 2 3" xfId="14369" xr:uid="{00000000-0005-0000-0000-0000C90B0000}"/>
    <cellStyle name="Cálculo 16 5 4 2 3 2" xfId="29477" xr:uid="{00000000-0005-0000-0000-0000CA0B0000}"/>
    <cellStyle name="Cálculo 16 5 4 2 4" xfId="21205" xr:uid="{00000000-0005-0000-0000-0000CB0B0000}"/>
    <cellStyle name="Cálculo 16 5 4 3" xfId="9842" xr:uid="{00000000-0005-0000-0000-0000CC0B0000}"/>
    <cellStyle name="Cálculo 16 5 4 3 2" xfId="24950" xr:uid="{00000000-0005-0000-0000-0000CD0B0000}"/>
    <cellStyle name="Cálculo 16 5 4 4" xfId="15094" xr:uid="{00000000-0005-0000-0000-0000CE0B0000}"/>
    <cellStyle name="Cálculo 16 5 4 4 2" xfId="30202" xr:uid="{00000000-0005-0000-0000-0000CF0B0000}"/>
    <cellStyle name="Cálculo 16 5 4 5" xfId="18568" xr:uid="{00000000-0005-0000-0000-0000D00B0000}"/>
    <cellStyle name="Cálculo 16 5 5" xfId="3766" xr:uid="{00000000-0005-0000-0000-0000D10B0000}"/>
    <cellStyle name="Cálculo 16 5 5 2" xfId="6403" xr:uid="{00000000-0005-0000-0000-0000D20B0000}"/>
    <cellStyle name="Cálculo 16 5 5 2 2" xfId="12714" xr:uid="{00000000-0005-0000-0000-0000D30B0000}"/>
    <cellStyle name="Cálculo 16 5 5 2 2 2" xfId="27822" xr:uid="{00000000-0005-0000-0000-0000D40B0000}"/>
    <cellStyle name="Cálculo 16 5 5 2 3" xfId="14684" xr:uid="{00000000-0005-0000-0000-0000D50B0000}"/>
    <cellStyle name="Cálculo 16 5 5 2 3 2" xfId="29792" xr:uid="{00000000-0005-0000-0000-0000D60B0000}"/>
    <cellStyle name="Cálculo 16 5 5 2 4" xfId="21511" xr:uid="{00000000-0005-0000-0000-0000D70B0000}"/>
    <cellStyle name="Cálculo 16 5 5 3" xfId="10148" xr:uid="{00000000-0005-0000-0000-0000D80B0000}"/>
    <cellStyle name="Cálculo 16 5 5 3 2" xfId="25256" xr:uid="{00000000-0005-0000-0000-0000D90B0000}"/>
    <cellStyle name="Cálculo 16 5 5 4" xfId="7726" xr:uid="{00000000-0005-0000-0000-0000DA0B0000}"/>
    <cellStyle name="Cálculo 16 5 5 4 2" xfId="22834" xr:uid="{00000000-0005-0000-0000-0000DB0B0000}"/>
    <cellStyle name="Cálculo 16 5 5 5" xfId="18874" xr:uid="{00000000-0005-0000-0000-0000DC0B0000}"/>
    <cellStyle name="Cálculo 16 5 6" xfId="4143" xr:uid="{00000000-0005-0000-0000-0000DD0B0000}"/>
    <cellStyle name="Cálculo 16 5 6 2" xfId="6780" xr:uid="{00000000-0005-0000-0000-0000DE0B0000}"/>
    <cellStyle name="Cálculo 16 5 6 2 2" xfId="13091" xr:uid="{00000000-0005-0000-0000-0000DF0B0000}"/>
    <cellStyle name="Cálculo 16 5 6 2 2 2" xfId="28199" xr:uid="{00000000-0005-0000-0000-0000E00B0000}"/>
    <cellStyle name="Cálculo 16 5 6 2 3" xfId="16765" xr:uid="{00000000-0005-0000-0000-0000E10B0000}"/>
    <cellStyle name="Cálculo 16 5 6 2 3 2" xfId="31873" xr:uid="{00000000-0005-0000-0000-0000E20B0000}"/>
    <cellStyle name="Cálculo 16 5 6 2 4" xfId="21888" xr:uid="{00000000-0005-0000-0000-0000E30B0000}"/>
    <cellStyle name="Cálculo 16 5 6 3" xfId="10525" xr:uid="{00000000-0005-0000-0000-0000E40B0000}"/>
    <cellStyle name="Cálculo 16 5 6 3 2" xfId="25633" xr:uid="{00000000-0005-0000-0000-0000E50B0000}"/>
    <cellStyle name="Cálculo 16 5 6 4" xfId="7610" xr:uid="{00000000-0005-0000-0000-0000E60B0000}"/>
    <cellStyle name="Cálculo 16 5 6 4 2" xfId="22718" xr:uid="{00000000-0005-0000-0000-0000E70B0000}"/>
    <cellStyle name="Cálculo 16 5 6 5" xfId="19251" xr:uid="{00000000-0005-0000-0000-0000E80B0000}"/>
    <cellStyle name="Cálculo 16 5 7" xfId="4708" xr:uid="{00000000-0005-0000-0000-0000E90B0000}"/>
    <cellStyle name="Cálculo 16 5 7 2" xfId="11090" xr:uid="{00000000-0005-0000-0000-0000EA0B0000}"/>
    <cellStyle name="Cálculo 16 5 7 2 2" xfId="26198" xr:uid="{00000000-0005-0000-0000-0000EB0B0000}"/>
    <cellStyle name="Cálculo 16 5 7 3" xfId="7060" xr:uid="{00000000-0005-0000-0000-0000EC0B0000}"/>
    <cellStyle name="Cálculo 16 5 7 3 2" xfId="22168" xr:uid="{00000000-0005-0000-0000-0000ED0B0000}"/>
    <cellStyle name="Cálculo 16 5 7 4" xfId="19816" xr:uid="{00000000-0005-0000-0000-0000EE0B0000}"/>
    <cellStyle name="Cálculo 16 5 8" xfId="8569" xr:uid="{00000000-0005-0000-0000-0000EF0B0000}"/>
    <cellStyle name="Cálculo 16 5 8 2" xfId="23677" xr:uid="{00000000-0005-0000-0000-0000F00B0000}"/>
    <cellStyle name="Cálculo 16 5 9" xfId="7502" xr:uid="{00000000-0005-0000-0000-0000F10B0000}"/>
    <cellStyle name="Cálculo 16 5 9 2" xfId="22610" xr:uid="{00000000-0005-0000-0000-0000F20B0000}"/>
    <cellStyle name="Cálculo 17" xfId="757" xr:uid="{00000000-0005-0000-0000-0000F30B0000}"/>
    <cellStyle name="Cálculo 17 2" xfId="1831" xr:uid="{00000000-0005-0000-0000-0000F40B0000}"/>
    <cellStyle name="Cálculo 17 2 10" xfId="8332" xr:uid="{00000000-0005-0000-0000-0000F50B0000}"/>
    <cellStyle name="Cálculo 17 2 10 2" xfId="23440" xr:uid="{00000000-0005-0000-0000-0000F60B0000}"/>
    <cellStyle name="Cálculo 17 2 11" xfId="7724" xr:uid="{00000000-0005-0000-0000-0000F70B0000}"/>
    <cellStyle name="Cálculo 17 2 11 2" xfId="22832" xr:uid="{00000000-0005-0000-0000-0000F80B0000}"/>
    <cellStyle name="Cálculo 17 2 12" xfId="15968" xr:uid="{00000000-0005-0000-0000-0000F90B0000}"/>
    <cellStyle name="Cálculo 17 2 12 2" xfId="31076" xr:uid="{00000000-0005-0000-0000-0000FA0B0000}"/>
    <cellStyle name="Cálculo 17 2 13" xfId="17056" xr:uid="{00000000-0005-0000-0000-0000FB0B0000}"/>
    <cellStyle name="Cálculo 17 2 2" xfId="2391" xr:uid="{00000000-0005-0000-0000-0000FC0B0000}"/>
    <cellStyle name="Cálculo 17 2 2 2" xfId="5028" xr:uid="{00000000-0005-0000-0000-0000FD0B0000}"/>
    <cellStyle name="Cálculo 17 2 2 2 2" xfId="11392" xr:uid="{00000000-0005-0000-0000-0000FE0B0000}"/>
    <cellStyle name="Cálculo 17 2 2 2 2 2" xfId="26500" xr:uid="{00000000-0005-0000-0000-0000FF0B0000}"/>
    <cellStyle name="Cálculo 17 2 2 2 3" xfId="7383" xr:uid="{00000000-0005-0000-0000-0000000C0000}"/>
    <cellStyle name="Cálculo 17 2 2 2 3 2" xfId="22491" xr:uid="{00000000-0005-0000-0000-0000010C0000}"/>
    <cellStyle name="Cálculo 17 2 2 2 4" xfId="20136" xr:uid="{00000000-0005-0000-0000-0000020C0000}"/>
    <cellStyle name="Cálculo 17 2 2 3" xfId="8858" xr:uid="{00000000-0005-0000-0000-0000030C0000}"/>
    <cellStyle name="Cálculo 17 2 2 3 2" xfId="23966" xr:uid="{00000000-0005-0000-0000-0000040C0000}"/>
    <cellStyle name="Cálculo 17 2 3" xfId="2229" xr:uid="{00000000-0005-0000-0000-0000050C0000}"/>
    <cellStyle name="Cálculo 17 2 3 2" xfId="4866" xr:uid="{00000000-0005-0000-0000-0000060C0000}"/>
    <cellStyle name="Cálculo 17 2 3 2 2" xfId="11217" xr:uid="{00000000-0005-0000-0000-0000070C0000}"/>
    <cellStyle name="Cálculo 17 2 3 2 2 2" xfId="26325" xr:uid="{00000000-0005-0000-0000-0000080C0000}"/>
    <cellStyle name="Cálculo 17 2 3 2 3" xfId="19974" xr:uid="{00000000-0005-0000-0000-0000090C0000}"/>
    <cellStyle name="Cálculo 17 2 3 3" xfId="7552" xr:uid="{00000000-0005-0000-0000-00000A0C0000}"/>
    <cellStyle name="Cálculo 17 2 3 3 2" xfId="22660" xr:uid="{00000000-0005-0000-0000-00000B0C0000}"/>
    <cellStyle name="Cálculo 17 2 3 4" xfId="17454" xr:uid="{00000000-0005-0000-0000-00000C0C0000}"/>
    <cellStyle name="Cálculo 17 2 4" xfId="2925" xr:uid="{00000000-0005-0000-0000-00000D0C0000}"/>
    <cellStyle name="Cálculo 17 2 4 2" xfId="5562" xr:uid="{00000000-0005-0000-0000-00000E0C0000}"/>
    <cellStyle name="Cálculo 17 2 4 2 2" xfId="11873" xr:uid="{00000000-0005-0000-0000-00000F0C0000}"/>
    <cellStyle name="Cálculo 17 2 4 2 2 2" xfId="26981" xr:uid="{00000000-0005-0000-0000-0000100C0000}"/>
    <cellStyle name="Cálculo 17 2 4 2 3" xfId="14845" xr:uid="{00000000-0005-0000-0000-0000110C0000}"/>
    <cellStyle name="Cálculo 17 2 4 2 3 2" xfId="29953" xr:uid="{00000000-0005-0000-0000-0000120C0000}"/>
    <cellStyle name="Cálculo 17 2 4 2 4" xfId="20670" xr:uid="{00000000-0005-0000-0000-0000130C0000}"/>
    <cellStyle name="Cálculo 17 2 4 3" xfId="9307" xr:uid="{00000000-0005-0000-0000-0000140C0000}"/>
    <cellStyle name="Cálculo 17 2 4 3 2" xfId="24415" xr:uid="{00000000-0005-0000-0000-0000150C0000}"/>
    <cellStyle name="Cálculo 17 2 4 4" xfId="7213" xr:uid="{00000000-0005-0000-0000-0000160C0000}"/>
    <cellStyle name="Cálculo 17 2 4 4 2" xfId="22321" xr:uid="{00000000-0005-0000-0000-0000170C0000}"/>
    <cellStyle name="Cálculo 17 2 4 5" xfId="18033" xr:uid="{00000000-0005-0000-0000-0000180C0000}"/>
    <cellStyle name="Cálculo 17 2 5" xfId="3251" xr:uid="{00000000-0005-0000-0000-0000190C0000}"/>
    <cellStyle name="Cálculo 17 2 5 2" xfId="5888" xr:uid="{00000000-0005-0000-0000-00001A0C0000}"/>
    <cellStyle name="Cálculo 17 2 5 2 2" xfId="12199" xr:uid="{00000000-0005-0000-0000-00001B0C0000}"/>
    <cellStyle name="Cálculo 17 2 5 2 2 2" xfId="27307" xr:uid="{00000000-0005-0000-0000-00001C0C0000}"/>
    <cellStyle name="Cálculo 17 2 5 2 3" xfId="15078" xr:uid="{00000000-0005-0000-0000-00001D0C0000}"/>
    <cellStyle name="Cálculo 17 2 5 2 3 2" xfId="30186" xr:uid="{00000000-0005-0000-0000-00001E0C0000}"/>
    <cellStyle name="Cálculo 17 2 5 2 4" xfId="20996" xr:uid="{00000000-0005-0000-0000-00001F0C0000}"/>
    <cellStyle name="Cálculo 17 2 5 3" xfId="9633" xr:uid="{00000000-0005-0000-0000-0000200C0000}"/>
    <cellStyle name="Cálculo 17 2 5 3 2" xfId="24741" xr:uid="{00000000-0005-0000-0000-0000210C0000}"/>
    <cellStyle name="Cálculo 17 2 5 4" xfId="13665" xr:uid="{00000000-0005-0000-0000-0000220C0000}"/>
    <cellStyle name="Cálculo 17 2 5 4 2" xfId="28773" xr:uid="{00000000-0005-0000-0000-0000230C0000}"/>
    <cellStyle name="Cálculo 17 2 5 5" xfId="18359" xr:uid="{00000000-0005-0000-0000-0000240C0000}"/>
    <cellStyle name="Cálculo 17 2 6" xfId="3557" xr:uid="{00000000-0005-0000-0000-0000250C0000}"/>
    <cellStyle name="Cálculo 17 2 6 2" xfId="6194" xr:uid="{00000000-0005-0000-0000-0000260C0000}"/>
    <cellStyle name="Cálculo 17 2 6 2 2" xfId="12505" xr:uid="{00000000-0005-0000-0000-0000270C0000}"/>
    <cellStyle name="Cálculo 17 2 6 2 2 2" xfId="27613" xr:uid="{00000000-0005-0000-0000-0000280C0000}"/>
    <cellStyle name="Cálculo 17 2 6 2 3" xfId="14879" xr:uid="{00000000-0005-0000-0000-0000290C0000}"/>
    <cellStyle name="Cálculo 17 2 6 2 3 2" xfId="29987" xr:uid="{00000000-0005-0000-0000-00002A0C0000}"/>
    <cellStyle name="Cálculo 17 2 6 2 4" xfId="21302" xr:uid="{00000000-0005-0000-0000-00002B0C0000}"/>
    <cellStyle name="Cálculo 17 2 6 3" xfId="9939" xr:uid="{00000000-0005-0000-0000-00002C0C0000}"/>
    <cellStyle name="Cálculo 17 2 6 3 2" xfId="25047" xr:uid="{00000000-0005-0000-0000-00002D0C0000}"/>
    <cellStyle name="Cálculo 17 2 6 4" xfId="15732" xr:uid="{00000000-0005-0000-0000-00002E0C0000}"/>
    <cellStyle name="Cálculo 17 2 6 4 2" xfId="30840" xr:uid="{00000000-0005-0000-0000-00002F0C0000}"/>
    <cellStyle name="Cálculo 17 2 6 5" xfId="18665" xr:uid="{00000000-0005-0000-0000-0000300C0000}"/>
    <cellStyle name="Cálculo 17 2 7" xfId="3903" xr:uid="{00000000-0005-0000-0000-0000310C0000}"/>
    <cellStyle name="Cálculo 17 2 7 2" xfId="6540" xr:uid="{00000000-0005-0000-0000-0000320C0000}"/>
    <cellStyle name="Cálculo 17 2 7 2 2" xfId="12851" xr:uid="{00000000-0005-0000-0000-0000330C0000}"/>
    <cellStyle name="Cálculo 17 2 7 2 2 2" xfId="27959" xr:uid="{00000000-0005-0000-0000-0000340C0000}"/>
    <cellStyle name="Cálculo 17 2 7 2 3" xfId="14254" xr:uid="{00000000-0005-0000-0000-0000350C0000}"/>
    <cellStyle name="Cálculo 17 2 7 2 3 2" xfId="29362" xr:uid="{00000000-0005-0000-0000-0000360C0000}"/>
    <cellStyle name="Cálculo 17 2 7 2 4" xfId="21648" xr:uid="{00000000-0005-0000-0000-0000370C0000}"/>
    <cellStyle name="Cálculo 17 2 7 3" xfId="10285" xr:uid="{00000000-0005-0000-0000-0000380C0000}"/>
    <cellStyle name="Cálculo 17 2 7 3 2" xfId="25393" xr:uid="{00000000-0005-0000-0000-0000390C0000}"/>
    <cellStyle name="Cálculo 17 2 7 4" xfId="13511" xr:uid="{00000000-0005-0000-0000-00003A0C0000}"/>
    <cellStyle name="Cálculo 17 2 7 4 2" xfId="28619" xr:uid="{00000000-0005-0000-0000-00003B0C0000}"/>
    <cellStyle name="Cálculo 17 2 7 5" xfId="19011" xr:uid="{00000000-0005-0000-0000-00003C0C0000}"/>
    <cellStyle name="Cálculo 17 2 8" xfId="4267" xr:uid="{00000000-0005-0000-0000-00003D0C0000}"/>
    <cellStyle name="Cálculo 17 2 8 2" xfId="6904" xr:uid="{00000000-0005-0000-0000-00003E0C0000}"/>
    <cellStyle name="Cálculo 17 2 8 2 2" xfId="13215" xr:uid="{00000000-0005-0000-0000-00003F0C0000}"/>
    <cellStyle name="Cálculo 17 2 8 2 2 2" xfId="28323" xr:uid="{00000000-0005-0000-0000-0000400C0000}"/>
    <cellStyle name="Cálculo 17 2 8 2 3" xfId="16879" xr:uid="{00000000-0005-0000-0000-0000410C0000}"/>
    <cellStyle name="Cálculo 17 2 8 2 3 2" xfId="31987" xr:uid="{00000000-0005-0000-0000-0000420C0000}"/>
    <cellStyle name="Cálculo 17 2 8 2 4" xfId="22012" xr:uid="{00000000-0005-0000-0000-0000430C0000}"/>
    <cellStyle name="Cálculo 17 2 8 3" xfId="10649" xr:uid="{00000000-0005-0000-0000-0000440C0000}"/>
    <cellStyle name="Cálculo 17 2 8 3 2" xfId="25757" xr:uid="{00000000-0005-0000-0000-0000450C0000}"/>
    <cellStyle name="Cálculo 17 2 8 4" xfId="15743" xr:uid="{00000000-0005-0000-0000-0000460C0000}"/>
    <cellStyle name="Cálculo 17 2 8 4 2" xfId="30851" xr:uid="{00000000-0005-0000-0000-0000470C0000}"/>
    <cellStyle name="Cálculo 17 2 8 5" xfId="19375" xr:uid="{00000000-0005-0000-0000-0000480C0000}"/>
    <cellStyle name="Cálculo 17 2 9" xfId="4468" xr:uid="{00000000-0005-0000-0000-0000490C0000}"/>
    <cellStyle name="Cálculo 17 2 9 2" xfId="10850" xr:uid="{00000000-0005-0000-0000-00004A0C0000}"/>
    <cellStyle name="Cálculo 17 2 9 2 2" xfId="25958" xr:uid="{00000000-0005-0000-0000-00004B0C0000}"/>
    <cellStyle name="Cálculo 17 2 9 3" xfId="14127" xr:uid="{00000000-0005-0000-0000-00004C0C0000}"/>
    <cellStyle name="Cálculo 17 2 9 3 2" xfId="29235" xr:uid="{00000000-0005-0000-0000-00004D0C0000}"/>
    <cellStyle name="Cálculo 17 2 9 4" xfId="19576" xr:uid="{00000000-0005-0000-0000-00004E0C0000}"/>
    <cellStyle name="Cálculo 17 3" xfId="1814" xr:uid="{00000000-0005-0000-0000-00004F0C0000}"/>
    <cellStyle name="Cálculo 17 3 10" xfId="11771" xr:uid="{00000000-0005-0000-0000-0000500C0000}"/>
    <cellStyle name="Cálculo 17 3 10 2" xfId="26879" xr:uid="{00000000-0005-0000-0000-0000510C0000}"/>
    <cellStyle name="Cálculo 17 3 11" xfId="15299" xr:uid="{00000000-0005-0000-0000-0000520C0000}"/>
    <cellStyle name="Cálculo 17 3 11 2" xfId="30407" xr:uid="{00000000-0005-0000-0000-0000530C0000}"/>
    <cellStyle name="Cálculo 17 3 12" xfId="17039" xr:uid="{00000000-0005-0000-0000-0000540C0000}"/>
    <cellStyle name="Cálculo 17 3 2" xfId="2374" xr:uid="{00000000-0005-0000-0000-0000550C0000}"/>
    <cellStyle name="Cálculo 17 3 2 2" xfId="5011" xr:uid="{00000000-0005-0000-0000-0000560C0000}"/>
    <cellStyle name="Cálculo 17 3 2 2 2" xfId="11375" xr:uid="{00000000-0005-0000-0000-0000570C0000}"/>
    <cellStyle name="Cálculo 17 3 2 2 2 2" xfId="26483" xr:uid="{00000000-0005-0000-0000-0000580C0000}"/>
    <cellStyle name="Cálculo 17 3 2 2 3" xfId="14869" xr:uid="{00000000-0005-0000-0000-0000590C0000}"/>
    <cellStyle name="Cálculo 17 3 2 2 3 2" xfId="29977" xr:uid="{00000000-0005-0000-0000-00005A0C0000}"/>
    <cellStyle name="Cálculo 17 3 2 2 4" xfId="20119" xr:uid="{00000000-0005-0000-0000-00005B0C0000}"/>
    <cellStyle name="Cálculo 17 3 2 3" xfId="8841" xr:uid="{00000000-0005-0000-0000-00005C0C0000}"/>
    <cellStyle name="Cálculo 17 3 2 3 2" xfId="23949" xr:uid="{00000000-0005-0000-0000-00005D0C0000}"/>
    <cellStyle name="Cálculo 17 3 2 4" xfId="13549" xr:uid="{00000000-0005-0000-0000-00005E0C0000}"/>
    <cellStyle name="Cálculo 17 3 2 4 2" xfId="28657" xr:uid="{00000000-0005-0000-0000-00005F0C0000}"/>
    <cellStyle name="Cálculo 17 3 2 5" xfId="13733" xr:uid="{00000000-0005-0000-0000-0000600C0000}"/>
    <cellStyle name="Cálculo 17 3 2 5 2" xfId="28841" xr:uid="{00000000-0005-0000-0000-0000610C0000}"/>
    <cellStyle name="Cálculo 17 3 2 6" xfId="17582" xr:uid="{00000000-0005-0000-0000-0000620C0000}"/>
    <cellStyle name="Cálculo 17 3 3" xfId="2246" xr:uid="{00000000-0005-0000-0000-0000630C0000}"/>
    <cellStyle name="Cálculo 17 3 3 2" xfId="4883" xr:uid="{00000000-0005-0000-0000-0000640C0000}"/>
    <cellStyle name="Cálculo 17 3 3 2 2" xfId="11225" xr:uid="{00000000-0005-0000-0000-0000650C0000}"/>
    <cellStyle name="Cálculo 17 3 3 2 2 2" xfId="26333" xr:uid="{00000000-0005-0000-0000-0000660C0000}"/>
    <cellStyle name="Cálculo 17 3 3 2 3" xfId="19991" xr:uid="{00000000-0005-0000-0000-0000670C0000}"/>
    <cellStyle name="Cálculo 17 3 3 3" xfId="14794" xr:uid="{00000000-0005-0000-0000-0000680C0000}"/>
    <cellStyle name="Cálculo 17 3 3 3 2" xfId="29902" xr:uid="{00000000-0005-0000-0000-0000690C0000}"/>
    <cellStyle name="Cálculo 17 3 3 4" xfId="17471" xr:uid="{00000000-0005-0000-0000-00006A0C0000}"/>
    <cellStyle name="Cálculo 17 3 4" xfId="2342" xr:uid="{00000000-0005-0000-0000-00006B0C0000}"/>
    <cellStyle name="Cálculo 17 3 4 2" xfId="4979" xr:uid="{00000000-0005-0000-0000-00006C0C0000}"/>
    <cellStyle name="Cálculo 17 3 4 2 2" xfId="11343" xr:uid="{00000000-0005-0000-0000-00006D0C0000}"/>
    <cellStyle name="Cálculo 17 3 4 2 2 2" xfId="26451" xr:uid="{00000000-0005-0000-0000-00006E0C0000}"/>
    <cellStyle name="Cálculo 17 3 4 2 3" xfId="13398" xr:uid="{00000000-0005-0000-0000-00006F0C0000}"/>
    <cellStyle name="Cálculo 17 3 4 2 3 2" xfId="28506" xr:uid="{00000000-0005-0000-0000-0000700C0000}"/>
    <cellStyle name="Cálculo 17 3 4 2 4" xfId="20087" xr:uid="{00000000-0005-0000-0000-0000710C0000}"/>
    <cellStyle name="Cálculo 17 3 4 3" xfId="8809" xr:uid="{00000000-0005-0000-0000-0000720C0000}"/>
    <cellStyle name="Cálculo 17 3 4 3 2" xfId="23917" xr:uid="{00000000-0005-0000-0000-0000730C0000}"/>
    <cellStyle name="Cálculo 17 3 4 4" xfId="16156" xr:uid="{00000000-0005-0000-0000-0000740C0000}"/>
    <cellStyle name="Cálculo 17 3 4 4 2" xfId="31264" xr:uid="{00000000-0005-0000-0000-0000750C0000}"/>
    <cellStyle name="Cálculo 17 3 4 5" xfId="17567" xr:uid="{00000000-0005-0000-0000-0000760C0000}"/>
    <cellStyle name="Cálculo 17 3 5" xfId="3234" xr:uid="{00000000-0005-0000-0000-0000770C0000}"/>
    <cellStyle name="Cálculo 17 3 5 2" xfId="5871" xr:uid="{00000000-0005-0000-0000-0000780C0000}"/>
    <cellStyle name="Cálculo 17 3 5 2 2" xfId="12182" xr:uid="{00000000-0005-0000-0000-0000790C0000}"/>
    <cellStyle name="Cálculo 17 3 5 2 2 2" xfId="27290" xr:uid="{00000000-0005-0000-0000-00007A0C0000}"/>
    <cellStyle name="Cálculo 17 3 5 2 3" xfId="16184" xr:uid="{00000000-0005-0000-0000-00007B0C0000}"/>
    <cellStyle name="Cálculo 17 3 5 2 3 2" xfId="31292" xr:uid="{00000000-0005-0000-0000-00007C0C0000}"/>
    <cellStyle name="Cálculo 17 3 5 2 4" xfId="20979" xr:uid="{00000000-0005-0000-0000-00007D0C0000}"/>
    <cellStyle name="Cálculo 17 3 5 3" xfId="9616" xr:uid="{00000000-0005-0000-0000-00007E0C0000}"/>
    <cellStyle name="Cálculo 17 3 5 3 2" xfId="24724" xr:uid="{00000000-0005-0000-0000-00007F0C0000}"/>
    <cellStyle name="Cálculo 17 3 5 4" xfId="13800" xr:uid="{00000000-0005-0000-0000-0000800C0000}"/>
    <cellStyle name="Cálculo 17 3 5 4 2" xfId="28908" xr:uid="{00000000-0005-0000-0000-0000810C0000}"/>
    <cellStyle name="Cálculo 17 3 5 5" xfId="18342" xr:uid="{00000000-0005-0000-0000-0000820C0000}"/>
    <cellStyle name="Cálculo 17 3 6" xfId="2316" xr:uid="{00000000-0005-0000-0000-0000830C0000}"/>
    <cellStyle name="Cálculo 17 3 6 2" xfId="4953" xr:uid="{00000000-0005-0000-0000-0000840C0000}"/>
    <cellStyle name="Cálculo 17 3 6 2 2" xfId="11317" xr:uid="{00000000-0005-0000-0000-0000850C0000}"/>
    <cellStyle name="Cálculo 17 3 6 2 2 2" xfId="26425" xr:uid="{00000000-0005-0000-0000-0000860C0000}"/>
    <cellStyle name="Cálculo 17 3 6 2 3" xfId="9147" xr:uid="{00000000-0005-0000-0000-0000870C0000}"/>
    <cellStyle name="Cálculo 17 3 6 2 3 2" xfId="24255" xr:uid="{00000000-0005-0000-0000-0000880C0000}"/>
    <cellStyle name="Cálculo 17 3 6 2 4" xfId="20061" xr:uid="{00000000-0005-0000-0000-0000890C0000}"/>
    <cellStyle name="Cálculo 17 3 6 3" xfId="8783" xr:uid="{00000000-0005-0000-0000-00008A0C0000}"/>
    <cellStyle name="Cálculo 17 3 6 3 2" xfId="23891" xr:uid="{00000000-0005-0000-0000-00008B0C0000}"/>
    <cellStyle name="Cálculo 17 3 6 4" xfId="14678" xr:uid="{00000000-0005-0000-0000-00008C0C0000}"/>
    <cellStyle name="Cálculo 17 3 6 4 2" xfId="29786" xr:uid="{00000000-0005-0000-0000-00008D0C0000}"/>
    <cellStyle name="Cálculo 17 3 6 5" xfId="17541" xr:uid="{00000000-0005-0000-0000-00008E0C0000}"/>
    <cellStyle name="Cálculo 17 3 7" xfId="3886" xr:uid="{00000000-0005-0000-0000-00008F0C0000}"/>
    <cellStyle name="Cálculo 17 3 7 2" xfId="6523" xr:uid="{00000000-0005-0000-0000-0000900C0000}"/>
    <cellStyle name="Cálculo 17 3 7 2 2" xfId="12834" xr:uid="{00000000-0005-0000-0000-0000910C0000}"/>
    <cellStyle name="Cálculo 17 3 7 2 2 2" xfId="27942" xr:uid="{00000000-0005-0000-0000-0000920C0000}"/>
    <cellStyle name="Cálculo 17 3 7 2 3" xfId="7895" xr:uid="{00000000-0005-0000-0000-0000930C0000}"/>
    <cellStyle name="Cálculo 17 3 7 2 3 2" xfId="23003" xr:uid="{00000000-0005-0000-0000-0000940C0000}"/>
    <cellStyle name="Cálculo 17 3 7 2 4" xfId="21631" xr:uid="{00000000-0005-0000-0000-0000950C0000}"/>
    <cellStyle name="Cálculo 17 3 7 3" xfId="10268" xr:uid="{00000000-0005-0000-0000-0000960C0000}"/>
    <cellStyle name="Cálculo 17 3 7 3 2" xfId="25376" xr:uid="{00000000-0005-0000-0000-0000970C0000}"/>
    <cellStyle name="Cálculo 17 3 7 4" xfId="16400" xr:uid="{00000000-0005-0000-0000-0000980C0000}"/>
    <cellStyle name="Cálculo 17 3 7 4 2" xfId="31508" xr:uid="{00000000-0005-0000-0000-0000990C0000}"/>
    <cellStyle name="Cálculo 17 3 7 5" xfId="18994" xr:uid="{00000000-0005-0000-0000-00009A0C0000}"/>
    <cellStyle name="Cálculo 17 3 8" xfId="4451" xr:uid="{00000000-0005-0000-0000-00009B0C0000}"/>
    <cellStyle name="Cálculo 17 3 8 2" xfId="10833" xr:uid="{00000000-0005-0000-0000-00009C0C0000}"/>
    <cellStyle name="Cálculo 17 3 8 2 2" xfId="25941" xr:uid="{00000000-0005-0000-0000-00009D0C0000}"/>
    <cellStyle name="Cálculo 17 3 8 3" xfId="15130" xr:uid="{00000000-0005-0000-0000-00009E0C0000}"/>
    <cellStyle name="Cálculo 17 3 8 3 2" xfId="30238" xr:uid="{00000000-0005-0000-0000-00009F0C0000}"/>
    <cellStyle name="Cálculo 17 3 8 4" xfId="19559" xr:uid="{00000000-0005-0000-0000-0000A00C0000}"/>
    <cellStyle name="Cálculo 17 3 9" xfId="8315" xr:uid="{00000000-0005-0000-0000-0000A10C0000}"/>
    <cellStyle name="Cálculo 17 3 9 2" xfId="23423" xr:uid="{00000000-0005-0000-0000-0000A20C0000}"/>
    <cellStyle name="Cálculo 17 4" xfId="2051" xr:uid="{00000000-0005-0000-0000-0000A30C0000}"/>
    <cellStyle name="Cálculo 17 4 10" xfId="11781" xr:uid="{00000000-0005-0000-0000-0000A40C0000}"/>
    <cellStyle name="Cálculo 17 4 10 2" xfId="26889" xr:uid="{00000000-0005-0000-0000-0000A50C0000}"/>
    <cellStyle name="Cálculo 17 4 11" xfId="7497" xr:uid="{00000000-0005-0000-0000-0000A60C0000}"/>
    <cellStyle name="Cálculo 17 4 11 2" xfId="22605" xr:uid="{00000000-0005-0000-0000-0000A70C0000}"/>
    <cellStyle name="Cálculo 17 4 12" xfId="17276" xr:uid="{00000000-0005-0000-0000-0000A80C0000}"/>
    <cellStyle name="Cálculo 17 4 2" xfId="2558" xr:uid="{00000000-0005-0000-0000-0000A90C0000}"/>
    <cellStyle name="Cálculo 17 4 2 2" xfId="5195" xr:uid="{00000000-0005-0000-0000-0000AA0C0000}"/>
    <cellStyle name="Cálculo 17 4 2 2 2" xfId="11559" xr:uid="{00000000-0005-0000-0000-0000AB0C0000}"/>
    <cellStyle name="Cálculo 17 4 2 2 2 2" xfId="26667" xr:uid="{00000000-0005-0000-0000-0000AC0C0000}"/>
    <cellStyle name="Cálculo 17 4 2 2 3" xfId="9230" xr:uid="{00000000-0005-0000-0000-0000AD0C0000}"/>
    <cellStyle name="Cálculo 17 4 2 2 3 2" xfId="24338" xr:uid="{00000000-0005-0000-0000-0000AE0C0000}"/>
    <cellStyle name="Cálculo 17 4 2 2 4" xfId="20303" xr:uid="{00000000-0005-0000-0000-0000AF0C0000}"/>
    <cellStyle name="Cálculo 17 4 2 3" xfId="9025" xr:uid="{00000000-0005-0000-0000-0000B00C0000}"/>
    <cellStyle name="Cálculo 17 4 2 3 2" xfId="24133" xr:uid="{00000000-0005-0000-0000-0000B10C0000}"/>
    <cellStyle name="Cálculo 17 4 2 4" xfId="8160" xr:uid="{00000000-0005-0000-0000-0000B20C0000}"/>
    <cellStyle name="Cálculo 17 4 2 4 2" xfId="23268" xr:uid="{00000000-0005-0000-0000-0000B30C0000}"/>
    <cellStyle name="Cálculo 17 4 2 5" xfId="14046" xr:uid="{00000000-0005-0000-0000-0000B40C0000}"/>
    <cellStyle name="Cálculo 17 4 2 5 2" xfId="29154" xr:uid="{00000000-0005-0000-0000-0000B50C0000}"/>
    <cellStyle name="Cálculo 17 4 2 6" xfId="17666" xr:uid="{00000000-0005-0000-0000-0000B60C0000}"/>
    <cellStyle name="Cálculo 17 4 3" xfId="2811" xr:uid="{00000000-0005-0000-0000-0000B70C0000}"/>
    <cellStyle name="Cálculo 17 4 3 2" xfId="5448" xr:uid="{00000000-0005-0000-0000-0000B80C0000}"/>
    <cellStyle name="Cálculo 17 4 3 2 2" xfId="8034" xr:uid="{00000000-0005-0000-0000-0000B90C0000}"/>
    <cellStyle name="Cálculo 17 4 3 2 2 2" xfId="23142" xr:uid="{00000000-0005-0000-0000-0000BA0C0000}"/>
    <cellStyle name="Cálculo 17 4 3 2 3" xfId="20556" xr:uid="{00000000-0005-0000-0000-0000BB0C0000}"/>
    <cellStyle name="Cálculo 17 4 3 3" xfId="15963" xr:uid="{00000000-0005-0000-0000-0000BC0C0000}"/>
    <cellStyle name="Cálculo 17 4 3 3 2" xfId="31071" xr:uid="{00000000-0005-0000-0000-0000BD0C0000}"/>
    <cellStyle name="Cálculo 17 4 3 4" xfId="17919" xr:uid="{00000000-0005-0000-0000-0000BE0C0000}"/>
    <cellStyle name="Cálculo 17 4 4" xfId="3114" xr:uid="{00000000-0005-0000-0000-0000BF0C0000}"/>
    <cellStyle name="Cálculo 17 4 4 2" xfId="5751" xr:uid="{00000000-0005-0000-0000-0000C00C0000}"/>
    <cellStyle name="Cálculo 17 4 4 2 2" xfId="12062" xr:uid="{00000000-0005-0000-0000-0000C10C0000}"/>
    <cellStyle name="Cálculo 17 4 4 2 2 2" xfId="27170" xr:uid="{00000000-0005-0000-0000-0000C20C0000}"/>
    <cellStyle name="Cálculo 17 4 4 2 3" xfId="7079" xr:uid="{00000000-0005-0000-0000-0000C30C0000}"/>
    <cellStyle name="Cálculo 17 4 4 2 3 2" xfId="22187" xr:uid="{00000000-0005-0000-0000-0000C40C0000}"/>
    <cellStyle name="Cálculo 17 4 4 2 4" xfId="20859" xr:uid="{00000000-0005-0000-0000-0000C50C0000}"/>
    <cellStyle name="Cálculo 17 4 4 3" xfId="9496" xr:uid="{00000000-0005-0000-0000-0000C60C0000}"/>
    <cellStyle name="Cálculo 17 4 4 3 2" xfId="24604" xr:uid="{00000000-0005-0000-0000-0000C70C0000}"/>
    <cellStyle name="Cálculo 17 4 4 4" xfId="15546" xr:uid="{00000000-0005-0000-0000-0000C80C0000}"/>
    <cellStyle name="Cálculo 17 4 4 4 2" xfId="30654" xr:uid="{00000000-0005-0000-0000-0000C90C0000}"/>
    <cellStyle name="Cálculo 17 4 4 5" xfId="18222" xr:uid="{00000000-0005-0000-0000-0000CA0C0000}"/>
    <cellStyle name="Cálculo 17 4 5" xfId="3440" xr:uid="{00000000-0005-0000-0000-0000CB0C0000}"/>
    <cellStyle name="Cálculo 17 4 5 2" xfId="6077" xr:uid="{00000000-0005-0000-0000-0000CC0C0000}"/>
    <cellStyle name="Cálculo 17 4 5 2 2" xfId="12388" xr:uid="{00000000-0005-0000-0000-0000CD0C0000}"/>
    <cellStyle name="Cálculo 17 4 5 2 2 2" xfId="27496" xr:uid="{00000000-0005-0000-0000-0000CE0C0000}"/>
    <cellStyle name="Cálculo 17 4 5 2 3" xfId="15322" xr:uid="{00000000-0005-0000-0000-0000CF0C0000}"/>
    <cellStyle name="Cálculo 17 4 5 2 3 2" xfId="30430" xr:uid="{00000000-0005-0000-0000-0000D00C0000}"/>
    <cellStyle name="Cálculo 17 4 5 2 4" xfId="21185" xr:uid="{00000000-0005-0000-0000-0000D10C0000}"/>
    <cellStyle name="Cálculo 17 4 5 3" xfId="9822" xr:uid="{00000000-0005-0000-0000-0000D20C0000}"/>
    <cellStyle name="Cálculo 17 4 5 3 2" xfId="24930" xr:uid="{00000000-0005-0000-0000-0000D30C0000}"/>
    <cellStyle name="Cálculo 17 4 5 4" xfId="11790" xr:uid="{00000000-0005-0000-0000-0000D40C0000}"/>
    <cellStyle name="Cálculo 17 4 5 4 2" xfId="26898" xr:uid="{00000000-0005-0000-0000-0000D50C0000}"/>
    <cellStyle name="Cálculo 17 4 5 5" xfId="18548" xr:uid="{00000000-0005-0000-0000-0000D60C0000}"/>
    <cellStyle name="Cálculo 17 4 6" xfId="3746" xr:uid="{00000000-0005-0000-0000-0000D70C0000}"/>
    <cellStyle name="Cálculo 17 4 6 2" xfId="6383" xr:uid="{00000000-0005-0000-0000-0000D80C0000}"/>
    <cellStyle name="Cálculo 17 4 6 2 2" xfId="12694" xr:uid="{00000000-0005-0000-0000-0000D90C0000}"/>
    <cellStyle name="Cálculo 17 4 6 2 2 2" xfId="27802" xr:uid="{00000000-0005-0000-0000-0000DA0C0000}"/>
    <cellStyle name="Cálculo 17 4 6 2 3" xfId="13553" xr:uid="{00000000-0005-0000-0000-0000DB0C0000}"/>
    <cellStyle name="Cálculo 17 4 6 2 3 2" xfId="28661" xr:uid="{00000000-0005-0000-0000-0000DC0C0000}"/>
    <cellStyle name="Cálculo 17 4 6 2 4" xfId="21491" xr:uid="{00000000-0005-0000-0000-0000DD0C0000}"/>
    <cellStyle name="Cálculo 17 4 6 3" xfId="10128" xr:uid="{00000000-0005-0000-0000-0000DE0C0000}"/>
    <cellStyle name="Cálculo 17 4 6 3 2" xfId="25236" xr:uid="{00000000-0005-0000-0000-0000DF0C0000}"/>
    <cellStyle name="Cálculo 17 4 6 4" xfId="7067" xr:uid="{00000000-0005-0000-0000-0000E00C0000}"/>
    <cellStyle name="Cálculo 17 4 6 4 2" xfId="22175" xr:uid="{00000000-0005-0000-0000-0000E10C0000}"/>
    <cellStyle name="Cálculo 17 4 6 5" xfId="18854" xr:uid="{00000000-0005-0000-0000-0000E20C0000}"/>
    <cellStyle name="Cálculo 17 4 7" xfId="4123" xr:uid="{00000000-0005-0000-0000-0000E30C0000}"/>
    <cellStyle name="Cálculo 17 4 7 2" xfId="6760" xr:uid="{00000000-0005-0000-0000-0000E40C0000}"/>
    <cellStyle name="Cálculo 17 4 7 2 2" xfId="13071" xr:uid="{00000000-0005-0000-0000-0000E50C0000}"/>
    <cellStyle name="Cálculo 17 4 7 2 2 2" xfId="28179" xr:uid="{00000000-0005-0000-0000-0000E60C0000}"/>
    <cellStyle name="Cálculo 17 4 7 2 3" xfId="16745" xr:uid="{00000000-0005-0000-0000-0000E70C0000}"/>
    <cellStyle name="Cálculo 17 4 7 2 3 2" xfId="31853" xr:uid="{00000000-0005-0000-0000-0000E80C0000}"/>
    <cellStyle name="Cálculo 17 4 7 2 4" xfId="21868" xr:uid="{00000000-0005-0000-0000-0000E90C0000}"/>
    <cellStyle name="Cálculo 17 4 7 3" xfId="10505" xr:uid="{00000000-0005-0000-0000-0000EA0C0000}"/>
    <cellStyle name="Cálculo 17 4 7 3 2" xfId="25613" xr:uid="{00000000-0005-0000-0000-0000EB0C0000}"/>
    <cellStyle name="Cálculo 17 4 7 4" xfId="7426" xr:uid="{00000000-0005-0000-0000-0000EC0C0000}"/>
    <cellStyle name="Cálculo 17 4 7 4 2" xfId="22534" xr:uid="{00000000-0005-0000-0000-0000ED0C0000}"/>
    <cellStyle name="Cálculo 17 4 7 5" xfId="19231" xr:uid="{00000000-0005-0000-0000-0000EE0C0000}"/>
    <cellStyle name="Cálculo 17 4 8" xfId="4688" xr:uid="{00000000-0005-0000-0000-0000EF0C0000}"/>
    <cellStyle name="Cálculo 17 4 8 2" xfId="11070" xr:uid="{00000000-0005-0000-0000-0000F00C0000}"/>
    <cellStyle name="Cálculo 17 4 8 2 2" xfId="26178" xr:uid="{00000000-0005-0000-0000-0000F10C0000}"/>
    <cellStyle name="Cálculo 17 4 8 3" xfId="15070" xr:uid="{00000000-0005-0000-0000-0000F20C0000}"/>
    <cellStyle name="Cálculo 17 4 8 3 2" xfId="30178" xr:uid="{00000000-0005-0000-0000-0000F30C0000}"/>
    <cellStyle name="Cálculo 17 4 8 4" xfId="19796" xr:uid="{00000000-0005-0000-0000-0000F40C0000}"/>
    <cellStyle name="Cálculo 17 4 9" xfId="8549" xr:uid="{00000000-0005-0000-0000-0000F50C0000}"/>
    <cellStyle name="Cálculo 17 4 9 2" xfId="23657" xr:uid="{00000000-0005-0000-0000-0000F60C0000}"/>
    <cellStyle name="Cálculo 17 5" xfId="2070" xr:uid="{00000000-0005-0000-0000-0000F70C0000}"/>
    <cellStyle name="Cálculo 17 5 10" xfId="8080" xr:uid="{00000000-0005-0000-0000-0000F80C0000}"/>
    <cellStyle name="Cálculo 17 5 10 2" xfId="23188" xr:uid="{00000000-0005-0000-0000-0000F90C0000}"/>
    <cellStyle name="Cálculo 17 5 11" xfId="17295" xr:uid="{00000000-0005-0000-0000-0000FA0C0000}"/>
    <cellStyle name="Cálculo 17 5 2" xfId="2830" xr:uid="{00000000-0005-0000-0000-0000FB0C0000}"/>
    <cellStyle name="Cálculo 17 5 2 2" xfId="5467" xr:uid="{00000000-0005-0000-0000-0000FC0C0000}"/>
    <cellStyle name="Cálculo 17 5 2 2 2" xfId="13670" xr:uid="{00000000-0005-0000-0000-0000FD0C0000}"/>
    <cellStyle name="Cálculo 17 5 2 2 2 2" xfId="28778" xr:uid="{00000000-0005-0000-0000-0000FE0C0000}"/>
    <cellStyle name="Cálculo 17 5 2 2 3" xfId="20575" xr:uid="{00000000-0005-0000-0000-0000FF0C0000}"/>
    <cellStyle name="Cálculo 17 5 2 3" xfId="7794" xr:uid="{00000000-0005-0000-0000-0000000D0000}"/>
    <cellStyle name="Cálculo 17 5 2 3 2" xfId="22902" xr:uid="{00000000-0005-0000-0000-0000010D0000}"/>
    <cellStyle name="Cálculo 17 5 2 4" xfId="17938" xr:uid="{00000000-0005-0000-0000-0000020D0000}"/>
    <cellStyle name="Cálculo 17 5 3" xfId="3133" xr:uid="{00000000-0005-0000-0000-0000030D0000}"/>
    <cellStyle name="Cálculo 17 5 3 2" xfId="5770" xr:uid="{00000000-0005-0000-0000-0000040D0000}"/>
    <cellStyle name="Cálculo 17 5 3 2 2" xfId="12081" xr:uid="{00000000-0005-0000-0000-0000050D0000}"/>
    <cellStyle name="Cálculo 17 5 3 2 2 2" xfId="27189" xr:uid="{00000000-0005-0000-0000-0000060D0000}"/>
    <cellStyle name="Cálculo 17 5 3 2 3" xfId="7239" xr:uid="{00000000-0005-0000-0000-0000070D0000}"/>
    <cellStyle name="Cálculo 17 5 3 2 3 2" xfId="22347" xr:uid="{00000000-0005-0000-0000-0000080D0000}"/>
    <cellStyle name="Cálculo 17 5 3 2 4" xfId="20878" xr:uid="{00000000-0005-0000-0000-0000090D0000}"/>
    <cellStyle name="Cálculo 17 5 3 3" xfId="9515" xr:uid="{00000000-0005-0000-0000-00000A0D0000}"/>
    <cellStyle name="Cálculo 17 5 3 3 2" xfId="24623" xr:uid="{00000000-0005-0000-0000-00000B0D0000}"/>
    <cellStyle name="Cálculo 17 5 3 4" xfId="7772" xr:uid="{00000000-0005-0000-0000-00000C0D0000}"/>
    <cellStyle name="Cálculo 17 5 3 4 2" xfId="22880" xr:uid="{00000000-0005-0000-0000-00000D0D0000}"/>
    <cellStyle name="Cálculo 17 5 3 5" xfId="18241" xr:uid="{00000000-0005-0000-0000-00000E0D0000}"/>
    <cellStyle name="Cálculo 17 5 4" xfId="3459" xr:uid="{00000000-0005-0000-0000-00000F0D0000}"/>
    <cellStyle name="Cálculo 17 5 4 2" xfId="6096" xr:uid="{00000000-0005-0000-0000-0000100D0000}"/>
    <cellStyle name="Cálculo 17 5 4 2 2" xfId="12407" xr:uid="{00000000-0005-0000-0000-0000110D0000}"/>
    <cellStyle name="Cálculo 17 5 4 2 2 2" xfId="27515" xr:uid="{00000000-0005-0000-0000-0000120D0000}"/>
    <cellStyle name="Cálculo 17 5 4 2 3" xfId="15681" xr:uid="{00000000-0005-0000-0000-0000130D0000}"/>
    <cellStyle name="Cálculo 17 5 4 2 3 2" xfId="30789" xr:uid="{00000000-0005-0000-0000-0000140D0000}"/>
    <cellStyle name="Cálculo 17 5 4 2 4" xfId="21204" xr:uid="{00000000-0005-0000-0000-0000150D0000}"/>
    <cellStyle name="Cálculo 17 5 4 3" xfId="9841" xr:uid="{00000000-0005-0000-0000-0000160D0000}"/>
    <cellStyle name="Cálculo 17 5 4 3 2" xfId="24949" xr:uid="{00000000-0005-0000-0000-0000170D0000}"/>
    <cellStyle name="Cálculo 17 5 4 4" xfId="7039" xr:uid="{00000000-0005-0000-0000-0000180D0000}"/>
    <cellStyle name="Cálculo 17 5 4 4 2" xfId="22147" xr:uid="{00000000-0005-0000-0000-0000190D0000}"/>
    <cellStyle name="Cálculo 17 5 4 5" xfId="18567" xr:uid="{00000000-0005-0000-0000-00001A0D0000}"/>
    <cellStyle name="Cálculo 17 5 5" xfId="3765" xr:uid="{00000000-0005-0000-0000-00001B0D0000}"/>
    <cellStyle name="Cálculo 17 5 5 2" xfId="6402" xr:uid="{00000000-0005-0000-0000-00001C0D0000}"/>
    <cellStyle name="Cálculo 17 5 5 2 2" xfId="12713" xr:uid="{00000000-0005-0000-0000-00001D0D0000}"/>
    <cellStyle name="Cálculo 17 5 5 2 2 2" xfId="27821" xr:uid="{00000000-0005-0000-0000-00001E0D0000}"/>
    <cellStyle name="Cálculo 17 5 5 2 3" xfId="14186" xr:uid="{00000000-0005-0000-0000-00001F0D0000}"/>
    <cellStyle name="Cálculo 17 5 5 2 3 2" xfId="29294" xr:uid="{00000000-0005-0000-0000-0000200D0000}"/>
    <cellStyle name="Cálculo 17 5 5 2 4" xfId="21510" xr:uid="{00000000-0005-0000-0000-0000210D0000}"/>
    <cellStyle name="Cálculo 17 5 5 3" xfId="10147" xr:uid="{00000000-0005-0000-0000-0000220D0000}"/>
    <cellStyle name="Cálculo 17 5 5 3 2" xfId="25255" xr:uid="{00000000-0005-0000-0000-0000230D0000}"/>
    <cellStyle name="Cálculo 17 5 5 4" xfId="9215" xr:uid="{00000000-0005-0000-0000-0000240D0000}"/>
    <cellStyle name="Cálculo 17 5 5 4 2" xfId="24323" xr:uid="{00000000-0005-0000-0000-0000250D0000}"/>
    <cellStyle name="Cálculo 17 5 5 5" xfId="18873" xr:uid="{00000000-0005-0000-0000-0000260D0000}"/>
    <cellStyle name="Cálculo 17 5 6" xfId="4142" xr:uid="{00000000-0005-0000-0000-0000270D0000}"/>
    <cellStyle name="Cálculo 17 5 6 2" xfId="6779" xr:uid="{00000000-0005-0000-0000-0000280D0000}"/>
    <cellStyle name="Cálculo 17 5 6 2 2" xfId="13090" xr:uid="{00000000-0005-0000-0000-0000290D0000}"/>
    <cellStyle name="Cálculo 17 5 6 2 2 2" xfId="28198" xr:uid="{00000000-0005-0000-0000-00002A0D0000}"/>
    <cellStyle name="Cálculo 17 5 6 2 3" xfId="16764" xr:uid="{00000000-0005-0000-0000-00002B0D0000}"/>
    <cellStyle name="Cálculo 17 5 6 2 3 2" xfId="31872" xr:uid="{00000000-0005-0000-0000-00002C0D0000}"/>
    <cellStyle name="Cálculo 17 5 6 2 4" xfId="21887" xr:uid="{00000000-0005-0000-0000-00002D0D0000}"/>
    <cellStyle name="Cálculo 17 5 6 3" xfId="10524" xr:uid="{00000000-0005-0000-0000-00002E0D0000}"/>
    <cellStyle name="Cálculo 17 5 6 3 2" xfId="25632" xr:uid="{00000000-0005-0000-0000-00002F0D0000}"/>
    <cellStyle name="Cálculo 17 5 6 4" xfId="16235" xr:uid="{00000000-0005-0000-0000-0000300D0000}"/>
    <cellStyle name="Cálculo 17 5 6 4 2" xfId="31343" xr:uid="{00000000-0005-0000-0000-0000310D0000}"/>
    <cellStyle name="Cálculo 17 5 6 5" xfId="19250" xr:uid="{00000000-0005-0000-0000-0000320D0000}"/>
    <cellStyle name="Cálculo 17 5 7" xfId="4707" xr:uid="{00000000-0005-0000-0000-0000330D0000}"/>
    <cellStyle name="Cálculo 17 5 7 2" xfId="11089" xr:uid="{00000000-0005-0000-0000-0000340D0000}"/>
    <cellStyle name="Cálculo 17 5 7 2 2" xfId="26197" xr:uid="{00000000-0005-0000-0000-0000350D0000}"/>
    <cellStyle name="Cálculo 17 5 7 3" xfId="15519" xr:uid="{00000000-0005-0000-0000-0000360D0000}"/>
    <cellStyle name="Cálculo 17 5 7 3 2" xfId="30627" xr:uid="{00000000-0005-0000-0000-0000370D0000}"/>
    <cellStyle name="Cálculo 17 5 7 4" xfId="19815" xr:uid="{00000000-0005-0000-0000-0000380D0000}"/>
    <cellStyle name="Cálculo 17 5 8" xfId="8568" xr:uid="{00000000-0005-0000-0000-0000390D0000}"/>
    <cellStyle name="Cálculo 17 5 8 2" xfId="23676" xr:uid="{00000000-0005-0000-0000-00003A0D0000}"/>
    <cellStyle name="Cálculo 17 5 9" xfId="7059" xr:uid="{00000000-0005-0000-0000-00003B0D0000}"/>
    <cellStyle name="Cálculo 17 5 9 2" xfId="22167" xr:uid="{00000000-0005-0000-0000-00003C0D0000}"/>
    <cellStyle name="Cálculo 18" xfId="758" xr:uid="{00000000-0005-0000-0000-00003D0D0000}"/>
    <cellStyle name="Cálculo 18 2" xfId="1832" xr:uid="{00000000-0005-0000-0000-00003E0D0000}"/>
    <cellStyle name="Cálculo 18 2 10" xfId="8333" xr:uid="{00000000-0005-0000-0000-00003F0D0000}"/>
    <cellStyle name="Cálculo 18 2 10 2" xfId="23441" xr:uid="{00000000-0005-0000-0000-0000400D0000}"/>
    <cellStyle name="Cálculo 18 2 11" xfId="7186" xr:uid="{00000000-0005-0000-0000-0000410D0000}"/>
    <cellStyle name="Cálculo 18 2 11 2" xfId="22294" xr:uid="{00000000-0005-0000-0000-0000420D0000}"/>
    <cellStyle name="Cálculo 18 2 12" xfId="7528" xr:uid="{00000000-0005-0000-0000-0000430D0000}"/>
    <cellStyle name="Cálculo 18 2 12 2" xfId="22636" xr:uid="{00000000-0005-0000-0000-0000440D0000}"/>
    <cellStyle name="Cálculo 18 2 13" xfId="17057" xr:uid="{00000000-0005-0000-0000-0000450D0000}"/>
    <cellStyle name="Cálculo 18 2 2" xfId="2392" xr:uid="{00000000-0005-0000-0000-0000460D0000}"/>
    <cellStyle name="Cálculo 18 2 2 2" xfId="5029" xr:uid="{00000000-0005-0000-0000-0000470D0000}"/>
    <cellStyle name="Cálculo 18 2 2 2 2" xfId="11393" xr:uid="{00000000-0005-0000-0000-0000480D0000}"/>
    <cellStyle name="Cálculo 18 2 2 2 2 2" xfId="26501" xr:uid="{00000000-0005-0000-0000-0000490D0000}"/>
    <cellStyle name="Cálculo 18 2 2 2 3" xfId="15531" xr:uid="{00000000-0005-0000-0000-00004A0D0000}"/>
    <cellStyle name="Cálculo 18 2 2 2 3 2" xfId="30639" xr:uid="{00000000-0005-0000-0000-00004B0D0000}"/>
    <cellStyle name="Cálculo 18 2 2 2 4" xfId="20137" xr:uid="{00000000-0005-0000-0000-00004C0D0000}"/>
    <cellStyle name="Cálculo 18 2 2 3" xfId="8859" xr:uid="{00000000-0005-0000-0000-00004D0D0000}"/>
    <cellStyle name="Cálculo 18 2 2 3 2" xfId="23967" xr:uid="{00000000-0005-0000-0000-00004E0D0000}"/>
    <cellStyle name="Cálculo 18 2 3" xfId="2228" xr:uid="{00000000-0005-0000-0000-00004F0D0000}"/>
    <cellStyle name="Cálculo 18 2 3 2" xfId="4865" xr:uid="{00000000-0005-0000-0000-0000500D0000}"/>
    <cellStyle name="Cálculo 18 2 3 2 2" xfId="14775" xr:uid="{00000000-0005-0000-0000-0000510D0000}"/>
    <cellStyle name="Cálculo 18 2 3 2 2 2" xfId="29883" xr:uid="{00000000-0005-0000-0000-0000520D0000}"/>
    <cellStyle name="Cálculo 18 2 3 2 3" xfId="19973" xr:uid="{00000000-0005-0000-0000-0000530D0000}"/>
    <cellStyle name="Cálculo 18 2 3 3" xfId="15901" xr:uid="{00000000-0005-0000-0000-0000540D0000}"/>
    <cellStyle name="Cálculo 18 2 3 3 2" xfId="31009" xr:uid="{00000000-0005-0000-0000-0000550D0000}"/>
    <cellStyle name="Cálculo 18 2 3 4" xfId="17453" xr:uid="{00000000-0005-0000-0000-0000560D0000}"/>
    <cellStyle name="Cálculo 18 2 4" xfId="2926" xr:uid="{00000000-0005-0000-0000-0000570D0000}"/>
    <cellStyle name="Cálculo 18 2 4 2" xfId="5563" xr:uid="{00000000-0005-0000-0000-0000580D0000}"/>
    <cellStyle name="Cálculo 18 2 4 2 2" xfId="11874" xr:uid="{00000000-0005-0000-0000-0000590D0000}"/>
    <cellStyle name="Cálculo 18 2 4 2 2 2" xfId="26982" xr:uid="{00000000-0005-0000-0000-00005A0D0000}"/>
    <cellStyle name="Cálculo 18 2 4 2 3" xfId="14617" xr:uid="{00000000-0005-0000-0000-00005B0D0000}"/>
    <cellStyle name="Cálculo 18 2 4 2 3 2" xfId="29725" xr:uid="{00000000-0005-0000-0000-00005C0D0000}"/>
    <cellStyle name="Cálculo 18 2 4 2 4" xfId="20671" xr:uid="{00000000-0005-0000-0000-00005D0D0000}"/>
    <cellStyle name="Cálculo 18 2 4 3" xfId="9308" xr:uid="{00000000-0005-0000-0000-00005E0D0000}"/>
    <cellStyle name="Cálculo 18 2 4 3 2" xfId="24416" xr:uid="{00000000-0005-0000-0000-00005F0D0000}"/>
    <cellStyle name="Cálculo 18 2 4 4" xfId="9253" xr:uid="{00000000-0005-0000-0000-0000600D0000}"/>
    <cellStyle name="Cálculo 18 2 4 4 2" xfId="24361" xr:uid="{00000000-0005-0000-0000-0000610D0000}"/>
    <cellStyle name="Cálculo 18 2 4 5" xfId="18034" xr:uid="{00000000-0005-0000-0000-0000620D0000}"/>
    <cellStyle name="Cálculo 18 2 5" xfId="3252" xr:uid="{00000000-0005-0000-0000-0000630D0000}"/>
    <cellStyle name="Cálculo 18 2 5 2" xfId="5889" xr:uid="{00000000-0005-0000-0000-0000640D0000}"/>
    <cellStyle name="Cálculo 18 2 5 2 2" xfId="12200" xr:uid="{00000000-0005-0000-0000-0000650D0000}"/>
    <cellStyle name="Cálculo 18 2 5 2 2 2" xfId="27308" xr:uid="{00000000-0005-0000-0000-0000660D0000}"/>
    <cellStyle name="Cálculo 18 2 5 2 3" xfId="9242" xr:uid="{00000000-0005-0000-0000-0000670D0000}"/>
    <cellStyle name="Cálculo 18 2 5 2 3 2" xfId="24350" xr:uid="{00000000-0005-0000-0000-0000680D0000}"/>
    <cellStyle name="Cálculo 18 2 5 2 4" xfId="20997" xr:uid="{00000000-0005-0000-0000-0000690D0000}"/>
    <cellStyle name="Cálculo 18 2 5 3" xfId="9634" xr:uid="{00000000-0005-0000-0000-00006A0D0000}"/>
    <cellStyle name="Cálculo 18 2 5 3 2" xfId="24742" xr:uid="{00000000-0005-0000-0000-00006B0D0000}"/>
    <cellStyle name="Cálculo 18 2 5 4" xfId="16269" xr:uid="{00000000-0005-0000-0000-00006C0D0000}"/>
    <cellStyle name="Cálculo 18 2 5 4 2" xfId="31377" xr:uid="{00000000-0005-0000-0000-00006D0D0000}"/>
    <cellStyle name="Cálculo 18 2 5 5" xfId="18360" xr:uid="{00000000-0005-0000-0000-00006E0D0000}"/>
    <cellStyle name="Cálculo 18 2 6" xfId="3558" xr:uid="{00000000-0005-0000-0000-00006F0D0000}"/>
    <cellStyle name="Cálculo 18 2 6 2" xfId="6195" xr:uid="{00000000-0005-0000-0000-0000700D0000}"/>
    <cellStyle name="Cálculo 18 2 6 2 2" xfId="12506" xr:uid="{00000000-0005-0000-0000-0000710D0000}"/>
    <cellStyle name="Cálculo 18 2 6 2 2 2" xfId="27614" xr:uid="{00000000-0005-0000-0000-0000720D0000}"/>
    <cellStyle name="Cálculo 18 2 6 2 3" xfId="15929" xr:uid="{00000000-0005-0000-0000-0000730D0000}"/>
    <cellStyle name="Cálculo 18 2 6 2 3 2" xfId="31037" xr:uid="{00000000-0005-0000-0000-0000740D0000}"/>
    <cellStyle name="Cálculo 18 2 6 2 4" xfId="21303" xr:uid="{00000000-0005-0000-0000-0000750D0000}"/>
    <cellStyle name="Cálculo 18 2 6 3" xfId="9940" xr:uid="{00000000-0005-0000-0000-0000760D0000}"/>
    <cellStyle name="Cálculo 18 2 6 3 2" xfId="25048" xr:uid="{00000000-0005-0000-0000-0000770D0000}"/>
    <cellStyle name="Cálculo 18 2 6 4" xfId="15008" xr:uid="{00000000-0005-0000-0000-0000780D0000}"/>
    <cellStyle name="Cálculo 18 2 6 4 2" xfId="30116" xr:uid="{00000000-0005-0000-0000-0000790D0000}"/>
    <cellStyle name="Cálculo 18 2 6 5" xfId="18666" xr:uid="{00000000-0005-0000-0000-00007A0D0000}"/>
    <cellStyle name="Cálculo 18 2 7" xfId="3904" xr:uid="{00000000-0005-0000-0000-00007B0D0000}"/>
    <cellStyle name="Cálculo 18 2 7 2" xfId="6541" xr:uid="{00000000-0005-0000-0000-00007C0D0000}"/>
    <cellStyle name="Cálculo 18 2 7 2 2" xfId="12852" xr:uid="{00000000-0005-0000-0000-00007D0D0000}"/>
    <cellStyle name="Cálculo 18 2 7 2 2 2" xfId="27960" xr:uid="{00000000-0005-0000-0000-00007E0D0000}"/>
    <cellStyle name="Cálculo 18 2 7 2 3" xfId="15953" xr:uid="{00000000-0005-0000-0000-00007F0D0000}"/>
    <cellStyle name="Cálculo 18 2 7 2 3 2" xfId="31061" xr:uid="{00000000-0005-0000-0000-0000800D0000}"/>
    <cellStyle name="Cálculo 18 2 7 2 4" xfId="21649" xr:uid="{00000000-0005-0000-0000-0000810D0000}"/>
    <cellStyle name="Cálculo 18 2 7 3" xfId="10286" xr:uid="{00000000-0005-0000-0000-0000820D0000}"/>
    <cellStyle name="Cálculo 18 2 7 3 2" xfId="25394" xr:uid="{00000000-0005-0000-0000-0000830D0000}"/>
    <cellStyle name="Cálculo 18 2 7 4" xfId="14714" xr:uid="{00000000-0005-0000-0000-0000840D0000}"/>
    <cellStyle name="Cálculo 18 2 7 4 2" xfId="29822" xr:uid="{00000000-0005-0000-0000-0000850D0000}"/>
    <cellStyle name="Cálculo 18 2 7 5" xfId="19012" xr:uid="{00000000-0005-0000-0000-0000860D0000}"/>
    <cellStyle name="Cálculo 18 2 8" xfId="4268" xr:uid="{00000000-0005-0000-0000-0000870D0000}"/>
    <cellStyle name="Cálculo 18 2 8 2" xfId="6905" xr:uid="{00000000-0005-0000-0000-0000880D0000}"/>
    <cellStyle name="Cálculo 18 2 8 2 2" xfId="13216" xr:uid="{00000000-0005-0000-0000-0000890D0000}"/>
    <cellStyle name="Cálculo 18 2 8 2 2 2" xfId="28324" xr:uid="{00000000-0005-0000-0000-00008A0D0000}"/>
    <cellStyle name="Cálculo 18 2 8 2 3" xfId="16880" xr:uid="{00000000-0005-0000-0000-00008B0D0000}"/>
    <cellStyle name="Cálculo 18 2 8 2 3 2" xfId="31988" xr:uid="{00000000-0005-0000-0000-00008C0D0000}"/>
    <cellStyle name="Cálculo 18 2 8 2 4" xfId="22013" xr:uid="{00000000-0005-0000-0000-00008D0D0000}"/>
    <cellStyle name="Cálculo 18 2 8 3" xfId="10650" xr:uid="{00000000-0005-0000-0000-00008E0D0000}"/>
    <cellStyle name="Cálculo 18 2 8 3 2" xfId="25758" xr:uid="{00000000-0005-0000-0000-00008F0D0000}"/>
    <cellStyle name="Cálculo 18 2 8 4" xfId="13481" xr:uid="{00000000-0005-0000-0000-0000900D0000}"/>
    <cellStyle name="Cálculo 18 2 8 4 2" xfId="28589" xr:uid="{00000000-0005-0000-0000-0000910D0000}"/>
    <cellStyle name="Cálculo 18 2 8 5" xfId="19376" xr:uid="{00000000-0005-0000-0000-0000920D0000}"/>
    <cellStyle name="Cálculo 18 2 9" xfId="4469" xr:uid="{00000000-0005-0000-0000-0000930D0000}"/>
    <cellStyle name="Cálculo 18 2 9 2" xfId="10851" xr:uid="{00000000-0005-0000-0000-0000940D0000}"/>
    <cellStyle name="Cálculo 18 2 9 2 2" xfId="25959" xr:uid="{00000000-0005-0000-0000-0000950D0000}"/>
    <cellStyle name="Cálculo 18 2 9 3" xfId="7673" xr:uid="{00000000-0005-0000-0000-0000960D0000}"/>
    <cellStyle name="Cálculo 18 2 9 3 2" xfId="22781" xr:uid="{00000000-0005-0000-0000-0000970D0000}"/>
    <cellStyle name="Cálculo 18 2 9 4" xfId="19577" xr:uid="{00000000-0005-0000-0000-0000980D0000}"/>
    <cellStyle name="Cálculo 18 3" xfId="1815" xr:uid="{00000000-0005-0000-0000-0000990D0000}"/>
    <cellStyle name="Cálculo 18 3 10" xfId="11794" xr:uid="{00000000-0005-0000-0000-00009A0D0000}"/>
    <cellStyle name="Cálculo 18 3 10 2" xfId="26902" xr:uid="{00000000-0005-0000-0000-00009B0D0000}"/>
    <cellStyle name="Cálculo 18 3 11" xfId="15339" xr:uid="{00000000-0005-0000-0000-00009C0D0000}"/>
    <cellStyle name="Cálculo 18 3 11 2" xfId="30447" xr:uid="{00000000-0005-0000-0000-00009D0D0000}"/>
    <cellStyle name="Cálculo 18 3 12" xfId="17040" xr:uid="{00000000-0005-0000-0000-00009E0D0000}"/>
    <cellStyle name="Cálculo 18 3 2" xfId="2375" xr:uid="{00000000-0005-0000-0000-00009F0D0000}"/>
    <cellStyle name="Cálculo 18 3 2 2" xfId="5012" xr:uid="{00000000-0005-0000-0000-0000A00D0000}"/>
    <cellStyle name="Cálculo 18 3 2 2 2" xfId="11376" xr:uid="{00000000-0005-0000-0000-0000A10D0000}"/>
    <cellStyle name="Cálculo 18 3 2 2 2 2" xfId="26484" xr:uid="{00000000-0005-0000-0000-0000A20D0000}"/>
    <cellStyle name="Cálculo 18 3 2 2 3" xfId="13361" xr:uid="{00000000-0005-0000-0000-0000A30D0000}"/>
    <cellStyle name="Cálculo 18 3 2 2 3 2" xfId="28469" xr:uid="{00000000-0005-0000-0000-0000A40D0000}"/>
    <cellStyle name="Cálculo 18 3 2 2 4" xfId="20120" xr:uid="{00000000-0005-0000-0000-0000A50D0000}"/>
    <cellStyle name="Cálculo 18 3 2 3" xfId="8842" xr:uid="{00000000-0005-0000-0000-0000A60D0000}"/>
    <cellStyle name="Cálculo 18 3 2 3 2" xfId="23950" xr:uid="{00000000-0005-0000-0000-0000A70D0000}"/>
    <cellStyle name="Cálculo 18 3 2 4" xfId="14979" xr:uid="{00000000-0005-0000-0000-0000A80D0000}"/>
    <cellStyle name="Cálculo 18 3 2 4 2" xfId="30087" xr:uid="{00000000-0005-0000-0000-0000A90D0000}"/>
    <cellStyle name="Cálculo 18 3 2 5" xfId="13650" xr:uid="{00000000-0005-0000-0000-0000AA0D0000}"/>
    <cellStyle name="Cálculo 18 3 2 5 2" xfId="28758" xr:uid="{00000000-0005-0000-0000-0000AB0D0000}"/>
    <cellStyle name="Cálculo 18 3 2 6" xfId="17583" xr:uid="{00000000-0005-0000-0000-0000AC0D0000}"/>
    <cellStyle name="Cálculo 18 3 3" xfId="2245" xr:uid="{00000000-0005-0000-0000-0000AD0D0000}"/>
    <cellStyle name="Cálculo 18 3 3 2" xfId="4882" xr:uid="{00000000-0005-0000-0000-0000AE0D0000}"/>
    <cellStyle name="Cálculo 18 3 3 2 2" xfId="13811" xr:uid="{00000000-0005-0000-0000-0000AF0D0000}"/>
    <cellStyle name="Cálculo 18 3 3 2 2 2" xfId="28919" xr:uid="{00000000-0005-0000-0000-0000B00D0000}"/>
    <cellStyle name="Cálculo 18 3 3 2 3" xfId="19990" xr:uid="{00000000-0005-0000-0000-0000B10D0000}"/>
    <cellStyle name="Cálculo 18 3 3 3" xfId="7405" xr:uid="{00000000-0005-0000-0000-0000B20D0000}"/>
    <cellStyle name="Cálculo 18 3 3 3 2" xfId="22513" xr:uid="{00000000-0005-0000-0000-0000B30D0000}"/>
    <cellStyle name="Cálculo 18 3 3 4" xfId="17470" xr:uid="{00000000-0005-0000-0000-0000B40D0000}"/>
    <cellStyle name="Cálculo 18 3 4" xfId="2649" xr:uid="{00000000-0005-0000-0000-0000B50D0000}"/>
    <cellStyle name="Cálculo 18 3 4 2" xfId="5286" xr:uid="{00000000-0005-0000-0000-0000B60D0000}"/>
    <cellStyle name="Cálculo 18 3 4 2 2" xfId="11650" xr:uid="{00000000-0005-0000-0000-0000B70D0000}"/>
    <cellStyle name="Cálculo 18 3 4 2 2 2" xfId="26758" xr:uid="{00000000-0005-0000-0000-0000B80D0000}"/>
    <cellStyle name="Cálculo 18 3 4 2 3" xfId="16021" xr:uid="{00000000-0005-0000-0000-0000B90D0000}"/>
    <cellStyle name="Cálculo 18 3 4 2 3 2" xfId="31129" xr:uid="{00000000-0005-0000-0000-0000BA0D0000}"/>
    <cellStyle name="Cálculo 18 3 4 2 4" xfId="20394" xr:uid="{00000000-0005-0000-0000-0000BB0D0000}"/>
    <cellStyle name="Cálculo 18 3 4 3" xfId="9116" xr:uid="{00000000-0005-0000-0000-0000BC0D0000}"/>
    <cellStyle name="Cálculo 18 3 4 3 2" xfId="24224" xr:uid="{00000000-0005-0000-0000-0000BD0D0000}"/>
    <cellStyle name="Cálculo 18 3 4 4" xfId="16018" xr:uid="{00000000-0005-0000-0000-0000BE0D0000}"/>
    <cellStyle name="Cálculo 18 3 4 4 2" xfId="31126" xr:uid="{00000000-0005-0000-0000-0000BF0D0000}"/>
    <cellStyle name="Cálculo 18 3 4 5" xfId="17757" xr:uid="{00000000-0005-0000-0000-0000C00D0000}"/>
    <cellStyle name="Cálculo 18 3 5" xfId="3235" xr:uid="{00000000-0005-0000-0000-0000C10D0000}"/>
    <cellStyle name="Cálculo 18 3 5 2" xfId="5872" xr:uid="{00000000-0005-0000-0000-0000C20D0000}"/>
    <cellStyle name="Cálculo 18 3 5 2 2" xfId="12183" xr:uid="{00000000-0005-0000-0000-0000C30D0000}"/>
    <cellStyle name="Cálculo 18 3 5 2 2 2" xfId="27291" xr:uid="{00000000-0005-0000-0000-0000C40D0000}"/>
    <cellStyle name="Cálculo 18 3 5 2 3" xfId="15331" xr:uid="{00000000-0005-0000-0000-0000C50D0000}"/>
    <cellStyle name="Cálculo 18 3 5 2 3 2" xfId="30439" xr:uid="{00000000-0005-0000-0000-0000C60D0000}"/>
    <cellStyle name="Cálculo 18 3 5 2 4" xfId="20980" xr:uid="{00000000-0005-0000-0000-0000C70D0000}"/>
    <cellStyle name="Cálculo 18 3 5 3" xfId="9617" xr:uid="{00000000-0005-0000-0000-0000C80D0000}"/>
    <cellStyle name="Cálculo 18 3 5 3 2" xfId="24725" xr:uid="{00000000-0005-0000-0000-0000C90D0000}"/>
    <cellStyle name="Cálculo 18 3 5 4" xfId="14911" xr:uid="{00000000-0005-0000-0000-0000CA0D0000}"/>
    <cellStyle name="Cálculo 18 3 5 4 2" xfId="30019" xr:uid="{00000000-0005-0000-0000-0000CB0D0000}"/>
    <cellStyle name="Cálculo 18 3 5 5" xfId="18343" xr:uid="{00000000-0005-0000-0000-0000CC0D0000}"/>
    <cellStyle name="Cálculo 18 3 6" xfId="2317" xr:uid="{00000000-0005-0000-0000-0000CD0D0000}"/>
    <cellStyle name="Cálculo 18 3 6 2" xfId="4954" xr:uid="{00000000-0005-0000-0000-0000CE0D0000}"/>
    <cellStyle name="Cálculo 18 3 6 2 2" xfId="11318" xr:uid="{00000000-0005-0000-0000-0000CF0D0000}"/>
    <cellStyle name="Cálculo 18 3 6 2 2 2" xfId="26426" xr:uid="{00000000-0005-0000-0000-0000D00D0000}"/>
    <cellStyle name="Cálculo 18 3 6 2 3" xfId="14226" xr:uid="{00000000-0005-0000-0000-0000D10D0000}"/>
    <cellStyle name="Cálculo 18 3 6 2 3 2" xfId="29334" xr:uid="{00000000-0005-0000-0000-0000D20D0000}"/>
    <cellStyle name="Cálculo 18 3 6 2 4" xfId="20062" xr:uid="{00000000-0005-0000-0000-0000D30D0000}"/>
    <cellStyle name="Cálculo 18 3 6 3" xfId="8784" xr:uid="{00000000-0005-0000-0000-0000D40D0000}"/>
    <cellStyle name="Cálculo 18 3 6 3 2" xfId="23892" xr:uid="{00000000-0005-0000-0000-0000D50D0000}"/>
    <cellStyle name="Cálculo 18 3 6 4" xfId="14941" xr:uid="{00000000-0005-0000-0000-0000D60D0000}"/>
    <cellStyle name="Cálculo 18 3 6 4 2" xfId="30049" xr:uid="{00000000-0005-0000-0000-0000D70D0000}"/>
    <cellStyle name="Cálculo 18 3 6 5" xfId="17542" xr:uid="{00000000-0005-0000-0000-0000D80D0000}"/>
    <cellStyle name="Cálculo 18 3 7" xfId="3887" xr:uid="{00000000-0005-0000-0000-0000D90D0000}"/>
    <cellStyle name="Cálculo 18 3 7 2" xfId="6524" xr:uid="{00000000-0005-0000-0000-0000DA0D0000}"/>
    <cellStyle name="Cálculo 18 3 7 2 2" xfId="12835" xr:uid="{00000000-0005-0000-0000-0000DB0D0000}"/>
    <cellStyle name="Cálculo 18 3 7 2 2 2" xfId="27943" xr:uid="{00000000-0005-0000-0000-0000DC0D0000}"/>
    <cellStyle name="Cálculo 18 3 7 2 3" xfId="7452" xr:uid="{00000000-0005-0000-0000-0000DD0D0000}"/>
    <cellStyle name="Cálculo 18 3 7 2 3 2" xfId="22560" xr:uid="{00000000-0005-0000-0000-0000DE0D0000}"/>
    <cellStyle name="Cálculo 18 3 7 2 4" xfId="21632" xr:uid="{00000000-0005-0000-0000-0000DF0D0000}"/>
    <cellStyle name="Cálculo 18 3 7 3" xfId="10269" xr:uid="{00000000-0005-0000-0000-0000E00D0000}"/>
    <cellStyle name="Cálculo 18 3 7 3 2" xfId="25377" xr:uid="{00000000-0005-0000-0000-0000E10D0000}"/>
    <cellStyle name="Cálculo 18 3 7 4" xfId="15323" xr:uid="{00000000-0005-0000-0000-0000E20D0000}"/>
    <cellStyle name="Cálculo 18 3 7 4 2" xfId="30431" xr:uid="{00000000-0005-0000-0000-0000E30D0000}"/>
    <cellStyle name="Cálculo 18 3 7 5" xfId="18995" xr:uid="{00000000-0005-0000-0000-0000E40D0000}"/>
    <cellStyle name="Cálculo 18 3 8" xfId="4452" xr:uid="{00000000-0005-0000-0000-0000E50D0000}"/>
    <cellStyle name="Cálculo 18 3 8 2" xfId="10834" xr:uid="{00000000-0005-0000-0000-0000E60D0000}"/>
    <cellStyle name="Cálculo 18 3 8 2 2" xfId="25942" xr:uid="{00000000-0005-0000-0000-0000E70D0000}"/>
    <cellStyle name="Cálculo 18 3 8 3" xfId="14364" xr:uid="{00000000-0005-0000-0000-0000E80D0000}"/>
    <cellStyle name="Cálculo 18 3 8 3 2" xfId="29472" xr:uid="{00000000-0005-0000-0000-0000E90D0000}"/>
    <cellStyle name="Cálculo 18 3 8 4" xfId="19560" xr:uid="{00000000-0005-0000-0000-0000EA0D0000}"/>
    <cellStyle name="Cálculo 18 3 9" xfId="8316" xr:uid="{00000000-0005-0000-0000-0000EB0D0000}"/>
    <cellStyle name="Cálculo 18 3 9 2" xfId="23424" xr:uid="{00000000-0005-0000-0000-0000EC0D0000}"/>
    <cellStyle name="Cálculo 18 4" xfId="2052" xr:uid="{00000000-0005-0000-0000-0000ED0D0000}"/>
    <cellStyle name="Cálculo 18 4 10" xfId="13780" xr:uid="{00000000-0005-0000-0000-0000EE0D0000}"/>
    <cellStyle name="Cálculo 18 4 10 2" xfId="28888" xr:uid="{00000000-0005-0000-0000-0000EF0D0000}"/>
    <cellStyle name="Cálculo 18 4 11" xfId="7628" xr:uid="{00000000-0005-0000-0000-0000F00D0000}"/>
    <cellStyle name="Cálculo 18 4 11 2" xfId="22736" xr:uid="{00000000-0005-0000-0000-0000F10D0000}"/>
    <cellStyle name="Cálculo 18 4 12" xfId="17277" xr:uid="{00000000-0005-0000-0000-0000F20D0000}"/>
    <cellStyle name="Cálculo 18 4 2" xfId="2559" xr:uid="{00000000-0005-0000-0000-0000F30D0000}"/>
    <cellStyle name="Cálculo 18 4 2 2" xfId="5196" xr:uid="{00000000-0005-0000-0000-0000F40D0000}"/>
    <cellStyle name="Cálculo 18 4 2 2 2" xfId="11560" xr:uid="{00000000-0005-0000-0000-0000F50D0000}"/>
    <cellStyle name="Cálculo 18 4 2 2 2 2" xfId="26668" xr:uid="{00000000-0005-0000-0000-0000F60D0000}"/>
    <cellStyle name="Cálculo 18 4 2 2 3" xfId="13517" xr:uid="{00000000-0005-0000-0000-0000F70D0000}"/>
    <cellStyle name="Cálculo 18 4 2 2 3 2" xfId="28625" xr:uid="{00000000-0005-0000-0000-0000F80D0000}"/>
    <cellStyle name="Cálculo 18 4 2 2 4" xfId="20304" xr:uid="{00000000-0005-0000-0000-0000F90D0000}"/>
    <cellStyle name="Cálculo 18 4 2 3" xfId="9026" xr:uid="{00000000-0005-0000-0000-0000FA0D0000}"/>
    <cellStyle name="Cálculo 18 4 2 3 2" xfId="24134" xr:uid="{00000000-0005-0000-0000-0000FB0D0000}"/>
    <cellStyle name="Cálculo 18 4 2 4" xfId="16023" xr:uid="{00000000-0005-0000-0000-0000FC0D0000}"/>
    <cellStyle name="Cálculo 18 4 2 4 2" xfId="31131" xr:uid="{00000000-0005-0000-0000-0000FD0D0000}"/>
    <cellStyle name="Cálculo 18 4 2 5" xfId="7727" xr:uid="{00000000-0005-0000-0000-0000FE0D0000}"/>
    <cellStyle name="Cálculo 18 4 2 5 2" xfId="22835" xr:uid="{00000000-0005-0000-0000-0000FF0D0000}"/>
    <cellStyle name="Cálculo 18 4 2 6" xfId="17667" xr:uid="{00000000-0005-0000-0000-0000000E0000}"/>
    <cellStyle name="Cálculo 18 4 3" xfId="2812" xr:uid="{00000000-0005-0000-0000-0000010E0000}"/>
    <cellStyle name="Cálculo 18 4 3 2" xfId="5449" xr:uid="{00000000-0005-0000-0000-0000020E0000}"/>
    <cellStyle name="Cálculo 18 4 3 2 2" xfId="7967" xr:uid="{00000000-0005-0000-0000-0000030E0000}"/>
    <cellStyle name="Cálculo 18 4 3 2 2 2" xfId="23075" xr:uid="{00000000-0005-0000-0000-0000040E0000}"/>
    <cellStyle name="Cálculo 18 4 3 2 3" xfId="20557" xr:uid="{00000000-0005-0000-0000-0000050E0000}"/>
    <cellStyle name="Cálculo 18 4 3 3" xfId="7965" xr:uid="{00000000-0005-0000-0000-0000060E0000}"/>
    <cellStyle name="Cálculo 18 4 3 3 2" xfId="23073" xr:uid="{00000000-0005-0000-0000-0000070E0000}"/>
    <cellStyle name="Cálculo 18 4 3 4" xfId="17920" xr:uid="{00000000-0005-0000-0000-0000080E0000}"/>
    <cellStyle name="Cálculo 18 4 4" xfId="3115" xr:uid="{00000000-0005-0000-0000-0000090E0000}"/>
    <cellStyle name="Cálculo 18 4 4 2" xfId="5752" xr:uid="{00000000-0005-0000-0000-00000A0E0000}"/>
    <cellStyle name="Cálculo 18 4 4 2 2" xfId="12063" xr:uid="{00000000-0005-0000-0000-00000B0E0000}"/>
    <cellStyle name="Cálculo 18 4 4 2 2 2" xfId="27171" xr:uid="{00000000-0005-0000-0000-00000C0E0000}"/>
    <cellStyle name="Cálculo 18 4 4 2 3" xfId="16169" xr:uid="{00000000-0005-0000-0000-00000D0E0000}"/>
    <cellStyle name="Cálculo 18 4 4 2 3 2" xfId="31277" xr:uid="{00000000-0005-0000-0000-00000E0E0000}"/>
    <cellStyle name="Cálculo 18 4 4 2 4" xfId="20860" xr:uid="{00000000-0005-0000-0000-00000F0E0000}"/>
    <cellStyle name="Cálculo 18 4 4 3" xfId="9497" xr:uid="{00000000-0005-0000-0000-0000100E0000}"/>
    <cellStyle name="Cálculo 18 4 4 3 2" xfId="24605" xr:uid="{00000000-0005-0000-0000-0000110E0000}"/>
    <cellStyle name="Cálculo 18 4 4 4" xfId="13580" xr:uid="{00000000-0005-0000-0000-0000120E0000}"/>
    <cellStyle name="Cálculo 18 4 4 4 2" xfId="28688" xr:uid="{00000000-0005-0000-0000-0000130E0000}"/>
    <cellStyle name="Cálculo 18 4 4 5" xfId="18223" xr:uid="{00000000-0005-0000-0000-0000140E0000}"/>
    <cellStyle name="Cálculo 18 4 5" xfId="3441" xr:uid="{00000000-0005-0000-0000-0000150E0000}"/>
    <cellStyle name="Cálculo 18 4 5 2" xfId="6078" xr:uid="{00000000-0005-0000-0000-0000160E0000}"/>
    <cellStyle name="Cálculo 18 4 5 2 2" xfId="12389" xr:uid="{00000000-0005-0000-0000-0000170E0000}"/>
    <cellStyle name="Cálculo 18 4 5 2 2 2" xfId="27497" xr:uid="{00000000-0005-0000-0000-0000180E0000}"/>
    <cellStyle name="Cálculo 18 4 5 2 3" xfId="14376" xr:uid="{00000000-0005-0000-0000-0000190E0000}"/>
    <cellStyle name="Cálculo 18 4 5 2 3 2" xfId="29484" xr:uid="{00000000-0005-0000-0000-00001A0E0000}"/>
    <cellStyle name="Cálculo 18 4 5 2 4" xfId="21186" xr:uid="{00000000-0005-0000-0000-00001B0E0000}"/>
    <cellStyle name="Cálculo 18 4 5 3" xfId="9823" xr:uid="{00000000-0005-0000-0000-00001C0E0000}"/>
    <cellStyle name="Cálculo 18 4 5 3 2" xfId="24931" xr:uid="{00000000-0005-0000-0000-00001D0E0000}"/>
    <cellStyle name="Cálculo 18 4 5 4" xfId="9220" xr:uid="{00000000-0005-0000-0000-00001E0E0000}"/>
    <cellStyle name="Cálculo 18 4 5 4 2" xfId="24328" xr:uid="{00000000-0005-0000-0000-00001F0E0000}"/>
    <cellStyle name="Cálculo 18 4 5 5" xfId="18549" xr:uid="{00000000-0005-0000-0000-0000200E0000}"/>
    <cellStyle name="Cálculo 18 4 6" xfId="3747" xr:uid="{00000000-0005-0000-0000-0000210E0000}"/>
    <cellStyle name="Cálculo 18 4 6 2" xfId="6384" xr:uid="{00000000-0005-0000-0000-0000220E0000}"/>
    <cellStyle name="Cálculo 18 4 6 2 2" xfId="12695" xr:uid="{00000000-0005-0000-0000-0000230E0000}"/>
    <cellStyle name="Cálculo 18 4 6 2 2 2" xfId="27803" xr:uid="{00000000-0005-0000-0000-0000240E0000}"/>
    <cellStyle name="Cálculo 18 4 6 2 3" xfId="14896" xr:uid="{00000000-0005-0000-0000-0000250E0000}"/>
    <cellStyle name="Cálculo 18 4 6 2 3 2" xfId="30004" xr:uid="{00000000-0005-0000-0000-0000260E0000}"/>
    <cellStyle name="Cálculo 18 4 6 2 4" xfId="21492" xr:uid="{00000000-0005-0000-0000-0000270E0000}"/>
    <cellStyle name="Cálculo 18 4 6 3" xfId="10129" xr:uid="{00000000-0005-0000-0000-0000280E0000}"/>
    <cellStyle name="Cálculo 18 4 6 3 2" xfId="25237" xr:uid="{00000000-0005-0000-0000-0000290E0000}"/>
    <cellStyle name="Cálculo 18 4 6 4" xfId="7544" xr:uid="{00000000-0005-0000-0000-00002A0E0000}"/>
    <cellStyle name="Cálculo 18 4 6 4 2" xfId="22652" xr:uid="{00000000-0005-0000-0000-00002B0E0000}"/>
    <cellStyle name="Cálculo 18 4 6 5" xfId="18855" xr:uid="{00000000-0005-0000-0000-00002C0E0000}"/>
    <cellStyle name="Cálculo 18 4 7" xfId="4124" xr:uid="{00000000-0005-0000-0000-00002D0E0000}"/>
    <cellStyle name="Cálculo 18 4 7 2" xfId="6761" xr:uid="{00000000-0005-0000-0000-00002E0E0000}"/>
    <cellStyle name="Cálculo 18 4 7 2 2" xfId="13072" xr:uid="{00000000-0005-0000-0000-00002F0E0000}"/>
    <cellStyle name="Cálculo 18 4 7 2 2 2" xfId="28180" xr:uid="{00000000-0005-0000-0000-0000300E0000}"/>
    <cellStyle name="Cálculo 18 4 7 2 3" xfId="16746" xr:uid="{00000000-0005-0000-0000-0000310E0000}"/>
    <cellStyle name="Cálculo 18 4 7 2 3 2" xfId="31854" xr:uid="{00000000-0005-0000-0000-0000320E0000}"/>
    <cellStyle name="Cálculo 18 4 7 2 4" xfId="21869" xr:uid="{00000000-0005-0000-0000-0000330E0000}"/>
    <cellStyle name="Cálculo 18 4 7 3" xfId="10506" xr:uid="{00000000-0005-0000-0000-0000340E0000}"/>
    <cellStyle name="Cálculo 18 4 7 3 2" xfId="25614" xr:uid="{00000000-0005-0000-0000-0000350E0000}"/>
    <cellStyle name="Cálculo 18 4 7 4" xfId="9152" xr:uid="{00000000-0005-0000-0000-0000360E0000}"/>
    <cellStyle name="Cálculo 18 4 7 4 2" xfId="24260" xr:uid="{00000000-0005-0000-0000-0000370E0000}"/>
    <cellStyle name="Cálculo 18 4 7 5" xfId="19232" xr:uid="{00000000-0005-0000-0000-0000380E0000}"/>
    <cellStyle name="Cálculo 18 4 8" xfId="4689" xr:uid="{00000000-0005-0000-0000-0000390E0000}"/>
    <cellStyle name="Cálculo 18 4 8 2" xfId="11071" xr:uid="{00000000-0005-0000-0000-00003A0E0000}"/>
    <cellStyle name="Cálculo 18 4 8 2 2" xfId="26179" xr:uid="{00000000-0005-0000-0000-00003B0E0000}"/>
    <cellStyle name="Cálculo 18 4 8 3" xfId="15235" xr:uid="{00000000-0005-0000-0000-00003C0E0000}"/>
    <cellStyle name="Cálculo 18 4 8 3 2" xfId="30343" xr:uid="{00000000-0005-0000-0000-00003D0E0000}"/>
    <cellStyle name="Cálculo 18 4 8 4" xfId="19797" xr:uid="{00000000-0005-0000-0000-00003E0E0000}"/>
    <cellStyle name="Cálculo 18 4 9" xfId="8550" xr:uid="{00000000-0005-0000-0000-00003F0E0000}"/>
    <cellStyle name="Cálculo 18 4 9 2" xfId="23658" xr:uid="{00000000-0005-0000-0000-0000400E0000}"/>
    <cellStyle name="Cálculo 18 5" xfId="2069" xr:uid="{00000000-0005-0000-0000-0000410E0000}"/>
    <cellStyle name="Cálculo 18 5 10" xfId="15826" xr:uid="{00000000-0005-0000-0000-0000420E0000}"/>
    <cellStyle name="Cálculo 18 5 10 2" xfId="30934" xr:uid="{00000000-0005-0000-0000-0000430E0000}"/>
    <cellStyle name="Cálculo 18 5 11" xfId="17294" xr:uid="{00000000-0005-0000-0000-0000440E0000}"/>
    <cellStyle name="Cálculo 18 5 2" xfId="2829" xr:uid="{00000000-0005-0000-0000-0000450E0000}"/>
    <cellStyle name="Cálculo 18 5 2 2" xfId="5466" xr:uid="{00000000-0005-0000-0000-0000460E0000}"/>
    <cellStyle name="Cálculo 18 5 2 2 2" xfId="11774" xr:uid="{00000000-0005-0000-0000-0000470E0000}"/>
    <cellStyle name="Cálculo 18 5 2 2 2 2" xfId="26882" xr:uid="{00000000-0005-0000-0000-0000480E0000}"/>
    <cellStyle name="Cálculo 18 5 2 2 3" xfId="20574" xr:uid="{00000000-0005-0000-0000-0000490E0000}"/>
    <cellStyle name="Cálculo 18 5 2 3" xfId="8087" xr:uid="{00000000-0005-0000-0000-00004A0E0000}"/>
    <cellStyle name="Cálculo 18 5 2 3 2" xfId="23195" xr:uid="{00000000-0005-0000-0000-00004B0E0000}"/>
    <cellStyle name="Cálculo 18 5 2 4" xfId="17937" xr:uid="{00000000-0005-0000-0000-00004C0E0000}"/>
    <cellStyle name="Cálculo 18 5 3" xfId="3132" xr:uid="{00000000-0005-0000-0000-00004D0E0000}"/>
    <cellStyle name="Cálculo 18 5 3 2" xfId="5769" xr:uid="{00000000-0005-0000-0000-00004E0E0000}"/>
    <cellStyle name="Cálculo 18 5 3 2 2" xfId="12080" xr:uid="{00000000-0005-0000-0000-00004F0E0000}"/>
    <cellStyle name="Cálculo 18 5 3 2 2 2" xfId="27188" xr:uid="{00000000-0005-0000-0000-0000500E0000}"/>
    <cellStyle name="Cálculo 18 5 3 2 3" xfId="7580" xr:uid="{00000000-0005-0000-0000-0000510E0000}"/>
    <cellStyle name="Cálculo 18 5 3 2 3 2" xfId="22688" xr:uid="{00000000-0005-0000-0000-0000520E0000}"/>
    <cellStyle name="Cálculo 18 5 3 2 4" xfId="20877" xr:uid="{00000000-0005-0000-0000-0000530E0000}"/>
    <cellStyle name="Cálculo 18 5 3 3" xfId="9514" xr:uid="{00000000-0005-0000-0000-0000540E0000}"/>
    <cellStyle name="Cálculo 18 5 3 3 2" xfId="24622" xr:uid="{00000000-0005-0000-0000-0000550E0000}"/>
    <cellStyle name="Cálculo 18 5 3 4" xfId="13891" xr:uid="{00000000-0005-0000-0000-0000560E0000}"/>
    <cellStyle name="Cálculo 18 5 3 4 2" xfId="28999" xr:uid="{00000000-0005-0000-0000-0000570E0000}"/>
    <cellStyle name="Cálculo 18 5 3 5" xfId="18240" xr:uid="{00000000-0005-0000-0000-0000580E0000}"/>
    <cellStyle name="Cálculo 18 5 4" xfId="3458" xr:uid="{00000000-0005-0000-0000-0000590E0000}"/>
    <cellStyle name="Cálculo 18 5 4 2" xfId="6095" xr:uid="{00000000-0005-0000-0000-00005A0E0000}"/>
    <cellStyle name="Cálculo 18 5 4 2 2" xfId="12406" xr:uid="{00000000-0005-0000-0000-00005B0E0000}"/>
    <cellStyle name="Cálculo 18 5 4 2 2 2" xfId="27514" xr:uid="{00000000-0005-0000-0000-00005C0E0000}"/>
    <cellStyle name="Cálculo 18 5 4 2 3" xfId="7484" xr:uid="{00000000-0005-0000-0000-00005D0E0000}"/>
    <cellStyle name="Cálculo 18 5 4 2 3 2" xfId="22592" xr:uid="{00000000-0005-0000-0000-00005E0E0000}"/>
    <cellStyle name="Cálculo 18 5 4 2 4" xfId="21203" xr:uid="{00000000-0005-0000-0000-00005F0E0000}"/>
    <cellStyle name="Cálculo 18 5 4 3" xfId="9840" xr:uid="{00000000-0005-0000-0000-0000600E0000}"/>
    <cellStyle name="Cálculo 18 5 4 3 2" xfId="24948" xr:uid="{00000000-0005-0000-0000-0000610E0000}"/>
    <cellStyle name="Cálculo 18 5 4 4" xfId="7768" xr:uid="{00000000-0005-0000-0000-0000620E0000}"/>
    <cellStyle name="Cálculo 18 5 4 4 2" xfId="22876" xr:uid="{00000000-0005-0000-0000-0000630E0000}"/>
    <cellStyle name="Cálculo 18 5 4 5" xfId="18566" xr:uid="{00000000-0005-0000-0000-0000640E0000}"/>
    <cellStyle name="Cálculo 18 5 5" xfId="3764" xr:uid="{00000000-0005-0000-0000-0000650E0000}"/>
    <cellStyle name="Cálculo 18 5 5 2" xfId="6401" xr:uid="{00000000-0005-0000-0000-0000660E0000}"/>
    <cellStyle name="Cálculo 18 5 5 2 2" xfId="12712" xr:uid="{00000000-0005-0000-0000-0000670E0000}"/>
    <cellStyle name="Cálculo 18 5 5 2 2 2" xfId="27820" xr:uid="{00000000-0005-0000-0000-0000680E0000}"/>
    <cellStyle name="Cálculo 18 5 5 2 3" xfId="11242" xr:uid="{00000000-0005-0000-0000-0000690E0000}"/>
    <cellStyle name="Cálculo 18 5 5 2 3 2" xfId="26350" xr:uid="{00000000-0005-0000-0000-00006A0E0000}"/>
    <cellStyle name="Cálculo 18 5 5 2 4" xfId="21509" xr:uid="{00000000-0005-0000-0000-00006B0E0000}"/>
    <cellStyle name="Cálculo 18 5 5 3" xfId="10146" xr:uid="{00000000-0005-0000-0000-00006C0E0000}"/>
    <cellStyle name="Cálculo 18 5 5 3 2" xfId="25254" xr:uid="{00000000-0005-0000-0000-00006D0E0000}"/>
    <cellStyle name="Cálculo 18 5 5 4" xfId="15245" xr:uid="{00000000-0005-0000-0000-00006E0E0000}"/>
    <cellStyle name="Cálculo 18 5 5 4 2" xfId="30353" xr:uid="{00000000-0005-0000-0000-00006F0E0000}"/>
    <cellStyle name="Cálculo 18 5 5 5" xfId="18872" xr:uid="{00000000-0005-0000-0000-0000700E0000}"/>
    <cellStyle name="Cálculo 18 5 6" xfId="4141" xr:uid="{00000000-0005-0000-0000-0000710E0000}"/>
    <cellStyle name="Cálculo 18 5 6 2" xfId="6778" xr:uid="{00000000-0005-0000-0000-0000720E0000}"/>
    <cellStyle name="Cálculo 18 5 6 2 2" xfId="13089" xr:uid="{00000000-0005-0000-0000-0000730E0000}"/>
    <cellStyle name="Cálculo 18 5 6 2 2 2" xfId="28197" xr:uid="{00000000-0005-0000-0000-0000740E0000}"/>
    <cellStyle name="Cálculo 18 5 6 2 3" xfId="16763" xr:uid="{00000000-0005-0000-0000-0000750E0000}"/>
    <cellStyle name="Cálculo 18 5 6 2 3 2" xfId="31871" xr:uid="{00000000-0005-0000-0000-0000760E0000}"/>
    <cellStyle name="Cálculo 18 5 6 2 4" xfId="21886" xr:uid="{00000000-0005-0000-0000-0000770E0000}"/>
    <cellStyle name="Cálculo 18 5 6 3" xfId="10523" xr:uid="{00000000-0005-0000-0000-0000780E0000}"/>
    <cellStyle name="Cálculo 18 5 6 3 2" xfId="25631" xr:uid="{00000000-0005-0000-0000-0000790E0000}"/>
    <cellStyle name="Cálculo 18 5 6 4" xfId="15870" xr:uid="{00000000-0005-0000-0000-00007A0E0000}"/>
    <cellStyle name="Cálculo 18 5 6 4 2" xfId="30978" xr:uid="{00000000-0005-0000-0000-00007B0E0000}"/>
    <cellStyle name="Cálculo 18 5 6 5" xfId="19249" xr:uid="{00000000-0005-0000-0000-00007C0E0000}"/>
    <cellStyle name="Cálculo 18 5 7" xfId="4706" xr:uid="{00000000-0005-0000-0000-00007D0E0000}"/>
    <cellStyle name="Cálculo 18 5 7 2" xfId="11088" xr:uid="{00000000-0005-0000-0000-00007E0E0000}"/>
    <cellStyle name="Cálculo 18 5 7 2 2" xfId="26196" xr:uid="{00000000-0005-0000-0000-00007F0E0000}"/>
    <cellStyle name="Cálculo 18 5 7 3" xfId="7820" xr:uid="{00000000-0005-0000-0000-0000800E0000}"/>
    <cellStyle name="Cálculo 18 5 7 3 2" xfId="22928" xr:uid="{00000000-0005-0000-0000-0000810E0000}"/>
    <cellStyle name="Cálculo 18 5 7 4" xfId="19814" xr:uid="{00000000-0005-0000-0000-0000820E0000}"/>
    <cellStyle name="Cálculo 18 5 8" xfId="8567" xr:uid="{00000000-0005-0000-0000-0000830E0000}"/>
    <cellStyle name="Cálculo 18 5 8 2" xfId="23675" xr:uid="{00000000-0005-0000-0000-0000840E0000}"/>
    <cellStyle name="Cálculo 18 5 9" xfId="15328" xr:uid="{00000000-0005-0000-0000-0000850E0000}"/>
    <cellStyle name="Cálculo 18 5 9 2" xfId="30436" xr:uid="{00000000-0005-0000-0000-0000860E0000}"/>
    <cellStyle name="Cálculo 2" xfId="759" xr:uid="{00000000-0005-0000-0000-0000870E0000}"/>
    <cellStyle name="Cálculo 2 2" xfId="1833" xr:uid="{00000000-0005-0000-0000-0000880E0000}"/>
    <cellStyle name="Cálculo 2 2 10" xfId="8334" xr:uid="{00000000-0005-0000-0000-0000890E0000}"/>
    <cellStyle name="Cálculo 2 2 10 2" xfId="23442" xr:uid="{00000000-0005-0000-0000-00008A0E0000}"/>
    <cellStyle name="Cálculo 2 2 11" xfId="7127" xr:uid="{00000000-0005-0000-0000-00008B0E0000}"/>
    <cellStyle name="Cálculo 2 2 11 2" xfId="22235" xr:uid="{00000000-0005-0000-0000-00008C0E0000}"/>
    <cellStyle name="Cálculo 2 2 12" xfId="15851" xr:uid="{00000000-0005-0000-0000-00008D0E0000}"/>
    <cellStyle name="Cálculo 2 2 12 2" xfId="30959" xr:uid="{00000000-0005-0000-0000-00008E0E0000}"/>
    <cellStyle name="Cálculo 2 2 13" xfId="17058" xr:uid="{00000000-0005-0000-0000-00008F0E0000}"/>
    <cellStyle name="Cálculo 2 2 2" xfId="2393" xr:uid="{00000000-0005-0000-0000-0000900E0000}"/>
    <cellStyle name="Cálculo 2 2 2 2" xfId="5030" xr:uid="{00000000-0005-0000-0000-0000910E0000}"/>
    <cellStyle name="Cálculo 2 2 2 2 2" xfId="11394" xr:uid="{00000000-0005-0000-0000-0000920E0000}"/>
    <cellStyle name="Cálculo 2 2 2 2 2 2" xfId="26502" xr:uid="{00000000-0005-0000-0000-0000930E0000}"/>
    <cellStyle name="Cálculo 2 2 2 2 3" xfId="7467" xr:uid="{00000000-0005-0000-0000-0000940E0000}"/>
    <cellStyle name="Cálculo 2 2 2 2 3 2" xfId="22575" xr:uid="{00000000-0005-0000-0000-0000950E0000}"/>
    <cellStyle name="Cálculo 2 2 2 2 4" xfId="20138" xr:uid="{00000000-0005-0000-0000-0000960E0000}"/>
    <cellStyle name="Cálculo 2 2 2 3" xfId="8860" xr:uid="{00000000-0005-0000-0000-0000970E0000}"/>
    <cellStyle name="Cálculo 2 2 2 3 2" xfId="23968" xr:uid="{00000000-0005-0000-0000-0000980E0000}"/>
    <cellStyle name="Cálculo 2 2 3" xfId="2227" xr:uid="{00000000-0005-0000-0000-0000990E0000}"/>
    <cellStyle name="Cálculo 2 2 3 2" xfId="4864" xr:uid="{00000000-0005-0000-0000-00009A0E0000}"/>
    <cellStyle name="Cálculo 2 2 3 2 2" xfId="16185" xr:uid="{00000000-0005-0000-0000-00009B0E0000}"/>
    <cellStyle name="Cálculo 2 2 3 2 2 2" xfId="31293" xr:uid="{00000000-0005-0000-0000-00009C0E0000}"/>
    <cellStyle name="Cálculo 2 2 3 2 3" xfId="19972" xr:uid="{00000000-0005-0000-0000-00009D0E0000}"/>
    <cellStyle name="Cálculo 2 2 3 3" xfId="13656" xr:uid="{00000000-0005-0000-0000-00009E0E0000}"/>
    <cellStyle name="Cálculo 2 2 3 3 2" xfId="28764" xr:uid="{00000000-0005-0000-0000-00009F0E0000}"/>
    <cellStyle name="Cálculo 2 2 3 4" xfId="17452" xr:uid="{00000000-0005-0000-0000-0000A00E0000}"/>
    <cellStyle name="Cálculo 2 2 4" xfId="2927" xr:uid="{00000000-0005-0000-0000-0000A10E0000}"/>
    <cellStyle name="Cálculo 2 2 4 2" xfId="5564" xr:uid="{00000000-0005-0000-0000-0000A20E0000}"/>
    <cellStyle name="Cálculo 2 2 4 2 2" xfId="11875" xr:uid="{00000000-0005-0000-0000-0000A30E0000}"/>
    <cellStyle name="Cálculo 2 2 4 2 2 2" xfId="26983" xr:uid="{00000000-0005-0000-0000-0000A40E0000}"/>
    <cellStyle name="Cálculo 2 2 4 2 3" xfId="14836" xr:uid="{00000000-0005-0000-0000-0000A50E0000}"/>
    <cellStyle name="Cálculo 2 2 4 2 3 2" xfId="29944" xr:uid="{00000000-0005-0000-0000-0000A60E0000}"/>
    <cellStyle name="Cálculo 2 2 4 2 4" xfId="20672" xr:uid="{00000000-0005-0000-0000-0000A70E0000}"/>
    <cellStyle name="Cálculo 2 2 4 3" xfId="9309" xr:uid="{00000000-0005-0000-0000-0000A80E0000}"/>
    <cellStyle name="Cálculo 2 2 4 3 2" xfId="24417" xr:uid="{00000000-0005-0000-0000-0000A90E0000}"/>
    <cellStyle name="Cálculo 2 2 4 4" xfId="16559" xr:uid="{00000000-0005-0000-0000-0000AA0E0000}"/>
    <cellStyle name="Cálculo 2 2 4 4 2" xfId="31667" xr:uid="{00000000-0005-0000-0000-0000AB0E0000}"/>
    <cellStyle name="Cálculo 2 2 4 5" xfId="18035" xr:uid="{00000000-0005-0000-0000-0000AC0E0000}"/>
    <cellStyle name="Cálculo 2 2 5" xfId="3253" xr:uid="{00000000-0005-0000-0000-0000AD0E0000}"/>
    <cellStyle name="Cálculo 2 2 5 2" xfId="5890" xr:uid="{00000000-0005-0000-0000-0000AE0E0000}"/>
    <cellStyle name="Cálculo 2 2 5 2 2" xfId="12201" xr:uid="{00000000-0005-0000-0000-0000AF0E0000}"/>
    <cellStyle name="Cálculo 2 2 5 2 2 2" xfId="27309" xr:uid="{00000000-0005-0000-0000-0000B00E0000}"/>
    <cellStyle name="Cálculo 2 2 5 2 3" xfId="15893" xr:uid="{00000000-0005-0000-0000-0000B10E0000}"/>
    <cellStyle name="Cálculo 2 2 5 2 3 2" xfId="31001" xr:uid="{00000000-0005-0000-0000-0000B20E0000}"/>
    <cellStyle name="Cálculo 2 2 5 2 4" xfId="20998" xr:uid="{00000000-0005-0000-0000-0000B30E0000}"/>
    <cellStyle name="Cálculo 2 2 5 3" xfId="9635" xr:uid="{00000000-0005-0000-0000-0000B40E0000}"/>
    <cellStyle name="Cálculo 2 2 5 3 2" xfId="24743" xr:uid="{00000000-0005-0000-0000-0000B50E0000}"/>
    <cellStyle name="Cálculo 2 2 5 4" xfId="16220" xr:uid="{00000000-0005-0000-0000-0000B60E0000}"/>
    <cellStyle name="Cálculo 2 2 5 4 2" xfId="31328" xr:uid="{00000000-0005-0000-0000-0000B70E0000}"/>
    <cellStyle name="Cálculo 2 2 5 5" xfId="18361" xr:uid="{00000000-0005-0000-0000-0000B80E0000}"/>
    <cellStyle name="Cálculo 2 2 6" xfId="3559" xr:uid="{00000000-0005-0000-0000-0000B90E0000}"/>
    <cellStyle name="Cálculo 2 2 6 2" xfId="6196" xr:uid="{00000000-0005-0000-0000-0000BA0E0000}"/>
    <cellStyle name="Cálculo 2 2 6 2 2" xfId="12507" xr:uid="{00000000-0005-0000-0000-0000BB0E0000}"/>
    <cellStyle name="Cálculo 2 2 6 2 2 2" xfId="27615" xr:uid="{00000000-0005-0000-0000-0000BC0E0000}"/>
    <cellStyle name="Cálculo 2 2 6 2 3" xfId="14636" xr:uid="{00000000-0005-0000-0000-0000BD0E0000}"/>
    <cellStyle name="Cálculo 2 2 6 2 3 2" xfId="29744" xr:uid="{00000000-0005-0000-0000-0000BE0E0000}"/>
    <cellStyle name="Cálculo 2 2 6 2 4" xfId="21304" xr:uid="{00000000-0005-0000-0000-0000BF0E0000}"/>
    <cellStyle name="Cálculo 2 2 6 3" xfId="9941" xr:uid="{00000000-0005-0000-0000-0000C00E0000}"/>
    <cellStyle name="Cálculo 2 2 6 3 2" xfId="25049" xr:uid="{00000000-0005-0000-0000-0000C10E0000}"/>
    <cellStyle name="Cálculo 2 2 6 4" xfId="15702" xr:uid="{00000000-0005-0000-0000-0000C20E0000}"/>
    <cellStyle name="Cálculo 2 2 6 4 2" xfId="30810" xr:uid="{00000000-0005-0000-0000-0000C30E0000}"/>
    <cellStyle name="Cálculo 2 2 6 5" xfId="18667" xr:uid="{00000000-0005-0000-0000-0000C40E0000}"/>
    <cellStyle name="Cálculo 2 2 7" xfId="3905" xr:uid="{00000000-0005-0000-0000-0000C50E0000}"/>
    <cellStyle name="Cálculo 2 2 7 2" xfId="6542" xr:uid="{00000000-0005-0000-0000-0000C60E0000}"/>
    <cellStyle name="Cálculo 2 2 7 2 2" xfId="12853" xr:uid="{00000000-0005-0000-0000-0000C70E0000}"/>
    <cellStyle name="Cálculo 2 2 7 2 2 2" xfId="27961" xr:uid="{00000000-0005-0000-0000-0000C80E0000}"/>
    <cellStyle name="Cálculo 2 2 7 2 3" xfId="7110" xr:uid="{00000000-0005-0000-0000-0000C90E0000}"/>
    <cellStyle name="Cálculo 2 2 7 2 3 2" xfId="22218" xr:uid="{00000000-0005-0000-0000-0000CA0E0000}"/>
    <cellStyle name="Cálculo 2 2 7 2 4" xfId="21650" xr:uid="{00000000-0005-0000-0000-0000CB0E0000}"/>
    <cellStyle name="Cálculo 2 2 7 3" xfId="10287" xr:uid="{00000000-0005-0000-0000-0000CC0E0000}"/>
    <cellStyle name="Cálculo 2 2 7 3 2" xfId="25395" xr:uid="{00000000-0005-0000-0000-0000CD0E0000}"/>
    <cellStyle name="Cálculo 2 2 7 4" xfId="7414" xr:uid="{00000000-0005-0000-0000-0000CE0E0000}"/>
    <cellStyle name="Cálculo 2 2 7 4 2" xfId="22522" xr:uid="{00000000-0005-0000-0000-0000CF0E0000}"/>
    <cellStyle name="Cálculo 2 2 7 5" xfId="19013" xr:uid="{00000000-0005-0000-0000-0000D00E0000}"/>
    <cellStyle name="Cálculo 2 2 8" xfId="4269" xr:uid="{00000000-0005-0000-0000-0000D10E0000}"/>
    <cellStyle name="Cálculo 2 2 8 2" xfId="6906" xr:uid="{00000000-0005-0000-0000-0000D20E0000}"/>
    <cellStyle name="Cálculo 2 2 8 2 2" xfId="13217" xr:uid="{00000000-0005-0000-0000-0000D30E0000}"/>
    <cellStyle name="Cálculo 2 2 8 2 2 2" xfId="28325" xr:uid="{00000000-0005-0000-0000-0000D40E0000}"/>
    <cellStyle name="Cálculo 2 2 8 2 3" xfId="16881" xr:uid="{00000000-0005-0000-0000-0000D50E0000}"/>
    <cellStyle name="Cálculo 2 2 8 2 3 2" xfId="31989" xr:uid="{00000000-0005-0000-0000-0000D60E0000}"/>
    <cellStyle name="Cálculo 2 2 8 2 4" xfId="22014" xr:uid="{00000000-0005-0000-0000-0000D70E0000}"/>
    <cellStyle name="Cálculo 2 2 8 3" xfId="10651" xr:uid="{00000000-0005-0000-0000-0000D80E0000}"/>
    <cellStyle name="Cálculo 2 2 8 3 2" xfId="25759" xr:uid="{00000000-0005-0000-0000-0000D90E0000}"/>
    <cellStyle name="Cálculo 2 2 8 4" xfId="16119" xr:uid="{00000000-0005-0000-0000-0000DA0E0000}"/>
    <cellStyle name="Cálculo 2 2 8 4 2" xfId="31227" xr:uid="{00000000-0005-0000-0000-0000DB0E0000}"/>
    <cellStyle name="Cálculo 2 2 8 5" xfId="19377" xr:uid="{00000000-0005-0000-0000-0000DC0E0000}"/>
    <cellStyle name="Cálculo 2 2 9" xfId="4470" xr:uid="{00000000-0005-0000-0000-0000DD0E0000}"/>
    <cellStyle name="Cálculo 2 2 9 2" xfId="10852" xr:uid="{00000000-0005-0000-0000-0000DE0E0000}"/>
    <cellStyle name="Cálculo 2 2 9 2 2" xfId="25960" xr:uid="{00000000-0005-0000-0000-0000DF0E0000}"/>
    <cellStyle name="Cálculo 2 2 9 3" xfId="7559" xr:uid="{00000000-0005-0000-0000-0000E00E0000}"/>
    <cellStyle name="Cálculo 2 2 9 3 2" xfId="22667" xr:uid="{00000000-0005-0000-0000-0000E10E0000}"/>
    <cellStyle name="Cálculo 2 2 9 4" xfId="19578" xr:uid="{00000000-0005-0000-0000-0000E20E0000}"/>
    <cellStyle name="Cálculo 2 3" xfId="1816" xr:uid="{00000000-0005-0000-0000-0000E30E0000}"/>
    <cellStyle name="Cálculo 2 3 10" xfId="7408" xr:uid="{00000000-0005-0000-0000-0000E40E0000}"/>
    <cellStyle name="Cálculo 2 3 10 2" xfId="22516" xr:uid="{00000000-0005-0000-0000-0000E50E0000}"/>
    <cellStyle name="Cálculo 2 3 11" xfId="13535" xr:uid="{00000000-0005-0000-0000-0000E60E0000}"/>
    <cellStyle name="Cálculo 2 3 11 2" xfId="28643" xr:uid="{00000000-0005-0000-0000-0000E70E0000}"/>
    <cellStyle name="Cálculo 2 3 12" xfId="17041" xr:uid="{00000000-0005-0000-0000-0000E80E0000}"/>
    <cellStyle name="Cálculo 2 3 2" xfId="2376" xr:uid="{00000000-0005-0000-0000-0000E90E0000}"/>
    <cellStyle name="Cálculo 2 3 2 2" xfId="5013" xr:uid="{00000000-0005-0000-0000-0000EA0E0000}"/>
    <cellStyle name="Cálculo 2 3 2 2 2" xfId="11377" xr:uid="{00000000-0005-0000-0000-0000EB0E0000}"/>
    <cellStyle name="Cálculo 2 3 2 2 2 2" xfId="26485" xr:uid="{00000000-0005-0000-0000-0000EC0E0000}"/>
    <cellStyle name="Cálculo 2 3 2 2 3" xfId="7206" xr:uid="{00000000-0005-0000-0000-0000ED0E0000}"/>
    <cellStyle name="Cálculo 2 3 2 2 3 2" xfId="22314" xr:uid="{00000000-0005-0000-0000-0000EE0E0000}"/>
    <cellStyle name="Cálculo 2 3 2 2 4" xfId="20121" xr:uid="{00000000-0005-0000-0000-0000EF0E0000}"/>
    <cellStyle name="Cálculo 2 3 2 3" xfId="8843" xr:uid="{00000000-0005-0000-0000-0000F00E0000}"/>
    <cellStyle name="Cálculo 2 3 2 3 2" xfId="23951" xr:uid="{00000000-0005-0000-0000-0000F10E0000}"/>
    <cellStyle name="Cálculo 2 3 2 4" xfId="7054" xr:uid="{00000000-0005-0000-0000-0000F20E0000}"/>
    <cellStyle name="Cálculo 2 3 2 4 2" xfId="22162" xr:uid="{00000000-0005-0000-0000-0000F30E0000}"/>
    <cellStyle name="Cálculo 2 3 2 5" xfId="7789" xr:uid="{00000000-0005-0000-0000-0000F40E0000}"/>
    <cellStyle name="Cálculo 2 3 2 5 2" xfId="22897" xr:uid="{00000000-0005-0000-0000-0000F50E0000}"/>
    <cellStyle name="Cálculo 2 3 2 6" xfId="17584" xr:uid="{00000000-0005-0000-0000-0000F60E0000}"/>
    <cellStyle name="Cálculo 2 3 3" xfId="2244" xr:uid="{00000000-0005-0000-0000-0000F70E0000}"/>
    <cellStyle name="Cálculo 2 3 3 2" xfId="4881" xr:uid="{00000000-0005-0000-0000-0000F80E0000}"/>
    <cellStyle name="Cálculo 2 3 3 2 2" xfId="14782" xr:uid="{00000000-0005-0000-0000-0000F90E0000}"/>
    <cellStyle name="Cálculo 2 3 3 2 2 2" xfId="29890" xr:uid="{00000000-0005-0000-0000-0000FA0E0000}"/>
    <cellStyle name="Cálculo 2 3 3 2 3" xfId="19989" xr:uid="{00000000-0005-0000-0000-0000FB0E0000}"/>
    <cellStyle name="Cálculo 2 3 3 3" xfId="16104" xr:uid="{00000000-0005-0000-0000-0000FC0E0000}"/>
    <cellStyle name="Cálculo 2 3 3 3 2" xfId="31212" xr:uid="{00000000-0005-0000-0000-0000FD0E0000}"/>
    <cellStyle name="Cálculo 2 3 3 4" xfId="17469" xr:uid="{00000000-0005-0000-0000-0000FE0E0000}"/>
    <cellStyle name="Cálculo 2 3 4" xfId="2343" xr:uid="{00000000-0005-0000-0000-0000FF0E0000}"/>
    <cellStyle name="Cálculo 2 3 4 2" xfId="4980" xr:uid="{00000000-0005-0000-0000-0000000F0000}"/>
    <cellStyle name="Cálculo 2 3 4 2 2" xfId="11344" xr:uid="{00000000-0005-0000-0000-0000010F0000}"/>
    <cellStyle name="Cálculo 2 3 4 2 2 2" xfId="26452" xr:uid="{00000000-0005-0000-0000-0000020F0000}"/>
    <cellStyle name="Cálculo 2 3 4 2 3" xfId="8051" xr:uid="{00000000-0005-0000-0000-0000030F0000}"/>
    <cellStyle name="Cálculo 2 3 4 2 3 2" xfId="23159" xr:uid="{00000000-0005-0000-0000-0000040F0000}"/>
    <cellStyle name="Cálculo 2 3 4 2 4" xfId="20088" xr:uid="{00000000-0005-0000-0000-0000050F0000}"/>
    <cellStyle name="Cálculo 2 3 4 3" xfId="8810" xr:uid="{00000000-0005-0000-0000-0000060F0000}"/>
    <cellStyle name="Cálculo 2 3 4 3 2" xfId="23918" xr:uid="{00000000-0005-0000-0000-0000070F0000}"/>
    <cellStyle name="Cálculo 2 3 4 4" xfId="13496" xr:uid="{00000000-0005-0000-0000-0000080F0000}"/>
    <cellStyle name="Cálculo 2 3 4 4 2" xfId="28604" xr:uid="{00000000-0005-0000-0000-0000090F0000}"/>
    <cellStyle name="Cálculo 2 3 4 5" xfId="17568" xr:uid="{00000000-0005-0000-0000-00000A0F0000}"/>
    <cellStyle name="Cálculo 2 3 5" xfId="3236" xr:uid="{00000000-0005-0000-0000-00000B0F0000}"/>
    <cellStyle name="Cálculo 2 3 5 2" xfId="5873" xr:uid="{00000000-0005-0000-0000-00000C0F0000}"/>
    <cellStyle name="Cálculo 2 3 5 2 2" xfId="12184" xr:uid="{00000000-0005-0000-0000-00000D0F0000}"/>
    <cellStyle name="Cálculo 2 3 5 2 2 2" xfId="27292" xr:uid="{00000000-0005-0000-0000-00000E0F0000}"/>
    <cellStyle name="Cálculo 2 3 5 2 3" xfId="11814" xr:uid="{00000000-0005-0000-0000-00000F0F0000}"/>
    <cellStyle name="Cálculo 2 3 5 2 3 2" xfId="26922" xr:uid="{00000000-0005-0000-0000-0000100F0000}"/>
    <cellStyle name="Cálculo 2 3 5 2 4" xfId="20981" xr:uid="{00000000-0005-0000-0000-0000110F0000}"/>
    <cellStyle name="Cálculo 2 3 5 3" xfId="9618" xr:uid="{00000000-0005-0000-0000-0000120F0000}"/>
    <cellStyle name="Cálculo 2 3 5 3 2" xfId="24726" xr:uid="{00000000-0005-0000-0000-0000130F0000}"/>
    <cellStyle name="Cálculo 2 3 5 4" xfId="16539" xr:uid="{00000000-0005-0000-0000-0000140F0000}"/>
    <cellStyle name="Cálculo 2 3 5 4 2" xfId="31647" xr:uid="{00000000-0005-0000-0000-0000150F0000}"/>
    <cellStyle name="Cálculo 2 3 5 5" xfId="18344" xr:uid="{00000000-0005-0000-0000-0000160F0000}"/>
    <cellStyle name="Cálculo 2 3 6" xfId="2318" xr:uid="{00000000-0005-0000-0000-0000170F0000}"/>
    <cellStyle name="Cálculo 2 3 6 2" xfId="4955" xr:uid="{00000000-0005-0000-0000-0000180F0000}"/>
    <cellStyle name="Cálculo 2 3 6 2 2" xfId="11319" xr:uid="{00000000-0005-0000-0000-0000190F0000}"/>
    <cellStyle name="Cálculo 2 3 6 2 2 2" xfId="26427" xr:uid="{00000000-0005-0000-0000-00001A0F0000}"/>
    <cellStyle name="Cálculo 2 3 6 2 3" xfId="8209" xr:uid="{00000000-0005-0000-0000-00001B0F0000}"/>
    <cellStyle name="Cálculo 2 3 6 2 3 2" xfId="23317" xr:uid="{00000000-0005-0000-0000-00001C0F0000}"/>
    <cellStyle name="Cálculo 2 3 6 2 4" xfId="20063" xr:uid="{00000000-0005-0000-0000-00001D0F0000}"/>
    <cellStyle name="Cálculo 2 3 6 3" xfId="8785" xr:uid="{00000000-0005-0000-0000-00001E0F0000}"/>
    <cellStyle name="Cálculo 2 3 6 3 2" xfId="23893" xr:uid="{00000000-0005-0000-0000-00001F0F0000}"/>
    <cellStyle name="Cálculo 2 3 6 4" xfId="8693" xr:uid="{00000000-0005-0000-0000-0000200F0000}"/>
    <cellStyle name="Cálculo 2 3 6 4 2" xfId="23801" xr:uid="{00000000-0005-0000-0000-0000210F0000}"/>
    <cellStyle name="Cálculo 2 3 6 5" xfId="17543" xr:uid="{00000000-0005-0000-0000-0000220F0000}"/>
    <cellStyle name="Cálculo 2 3 7" xfId="3888" xr:uid="{00000000-0005-0000-0000-0000230F0000}"/>
    <cellStyle name="Cálculo 2 3 7 2" xfId="6525" xr:uid="{00000000-0005-0000-0000-0000240F0000}"/>
    <cellStyle name="Cálculo 2 3 7 2 2" xfId="12836" xr:uid="{00000000-0005-0000-0000-0000250F0000}"/>
    <cellStyle name="Cálculo 2 3 7 2 2 2" xfId="27944" xr:uid="{00000000-0005-0000-0000-0000260F0000}"/>
    <cellStyle name="Cálculo 2 3 7 2 3" xfId="7836" xr:uid="{00000000-0005-0000-0000-0000270F0000}"/>
    <cellStyle name="Cálculo 2 3 7 2 3 2" xfId="22944" xr:uid="{00000000-0005-0000-0000-0000280F0000}"/>
    <cellStyle name="Cálculo 2 3 7 2 4" xfId="21633" xr:uid="{00000000-0005-0000-0000-0000290F0000}"/>
    <cellStyle name="Cálculo 2 3 7 3" xfId="10270" xr:uid="{00000000-0005-0000-0000-00002A0F0000}"/>
    <cellStyle name="Cálculo 2 3 7 3 2" xfId="25378" xr:uid="{00000000-0005-0000-0000-00002B0F0000}"/>
    <cellStyle name="Cálculo 2 3 7 4" xfId="9187" xr:uid="{00000000-0005-0000-0000-00002C0F0000}"/>
    <cellStyle name="Cálculo 2 3 7 4 2" xfId="24295" xr:uid="{00000000-0005-0000-0000-00002D0F0000}"/>
    <cellStyle name="Cálculo 2 3 7 5" xfId="18996" xr:uid="{00000000-0005-0000-0000-00002E0F0000}"/>
    <cellStyle name="Cálculo 2 3 8" xfId="4453" xr:uid="{00000000-0005-0000-0000-00002F0F0000}"/>
    <cellStyle name="Cálculo 2 3 8 2" xfId="10835" xr:uid="{00000000-0005-0000-0000-0000300F0000}"/>
    <cellStyle name="Cálculo 2 3 8 2 2" xfId="25943" xr:uid="{00000000-0005-0000-0000-0000310F0000}"/>
    <cellStyle name="Cálculo 2 3 8 3" xfId="7056" xr:uid="{00000000-0005-0000-0000-0000320F0000}"/>
    <cellStyle name="Cálculo 2 3 8 3 2" xfId="22164" xr:uid="{00000000-0005-0000-0000-0000330F0000}"/>
    <cellStyle name="Cálculo 2 3 8 4" xfId="19561" xr:uid="{00000000-0005-0000-0000-0000340F0000}"/>
    <cellStyle name="Cálculo 2 3 9" xfId="8317" xr:uid="{00000000-0005-0000-0000-0000350F0000}"/>
    <cellStyle name="Cálculo 2 3 9 2" xfId="23425" xr:uid="{00000000-0005-0000-0000-0000360F0000}"/>
    <cellStyle name="Cálculo 2 4" xfId="2053" xr:uid="{00000000-0005-0000-0000-0000370F0000}"/>
    <cellStyle name="Cálculo 2 4 10" xfId="15033" xr:uid="{00000000-0005-0000-0000-0000380F0000}"/>
    <cellStyle name="Cálculo 2 4 10 2" xfId="30141" xr:uid="{00000000-0005-0000-0000-0000390F0000}"/>
    <cellStyle name="Cálculo 2 4 11" xfId="14518" xr:uid="{00000000-0005-0000-0000-00003A0F0000}"/>
    <cellStyle name="Cálculo 2 4 11 2" xfId="29626" xr:uid="{00000000-0005-0000-0000-00003B0F0000}"/>
    <cellStyle name="Cálculo 2 4 12" xfId="17278" xr:uid="{00000000-0005-0000-0000-00003C0F0000}"/>
    <cellStyle name="Cálculo 2 4 2" xfId="2560" xr:uid="{00000000-0005-0000-0000-00003D0F0000}"/>
    <cellStyle name="Cálculo 2 4 2 2" xfId="5197" xr:uid="{00000000-0005-0000-0000-00003E0F0000}"/>
    <cellStyle name="Cálculo 2 4 2 2 2" xfId="11561" xr:uid="{00000000-0005-0000-0000-00003F0F0000}"/>
    <cellStyle name="Cálculo 2 4 2 2 2 2" xfId="26669" xr:uid="{00000000-0005-0000-0000-0000400F0000}"/>
    <cellStyle name="Cálculo 2 4 2 2 3" xfId="16219" xr:uid="{00000000-0005-0000-0000-0000410F0000}"/>
    <cellStyle name="Cálculo 2 4 2 2 3 2" xfId="31327" xr:uid="{00000000-0005-0000-0000-0000420F0000}"/>
    <cellStyle name="Cálculo 2 4 2 2 4" xfId="20305" xr:uid="{00000000-0005-0000-0000-0000430F0000}"/>
    <cellStyle name="Cálculo 2 4 2 3" xfId="9027" xr:uid="{00000000-0005-0000-0000-0000440F0000}"/>
    <cellStyle name="Cálculo 2 4 2 3 2" xfId="24135" xr:uid="{00000000-0005-0000-0000-0000450F0000}"/>
    <cellStyle name="Cálculo 2 4 2 4" xfId="13655" xr:uid="{00000000-0005-0000-0000-0000460F0000}"/>
    <cellStyle name="Cálculo 2 4 2 4 2" xfId="28763" xr:uid="{00000000-0005-0000-0000-0000470F0000}"/>
    <cellStyle name="Cálculo 2 4 2 5" xfId="7202" xr:uid="{00000000-0005-0000-0000-0000480F0000}"/>
    <cellStyle name="Cálculo 2 4 2 5 2" xfId="22310" xr:uid="{00000000-0005-0000-0000-0000490F0000}"/>
    <cellStyle name="Cálculo 2 4 2 6" xfId="17668" xr:uid="{00000000-0005-0000-0000-00004A0F0000}"/>
    <cellStyle name="Cálculo 2 4 3" xfId="2813" xr:uid="{00000000-0005-0000-0000-00004B0F0000}"/>
    <cellStyle name="Cálculo 2 4 3 2" xfId="5450" xr:uid="{00000000-0005-0000-0000-00004C0F0000}"/>
    <cellStyle name="Cálculo 2 4 3 2 2" xfId="7565" xr:uid="{00000000-0005-0000-0000-00004D0F0000}"/>
    <cellStyle name="Cálculo 2 4 3 2 2 2" xfId="22673" xr:uid="{00000000-0005-0000-0000-00004E0F0000}"/>
    <cellStyle name="Cálculo 2 4 3 2 3" xfId="20558" xr:uid="{00000000-0005-0000-0000-00004F0F0000}"/>
    <cellStyle name="Cálculo 2 4 3 3" xfId="15923" xr:uid="{00000000-0005-0000-0000-0000500F0000}"/>
    <cellStyle name="Cálculo 2 4 3 3 2" xfId="31031" xr:uid="{00000000-0005-0000-0000-0000510F0000}"/>
    <cellStyle name="Cálculo 2 4 3 4" xfId="17921" xr:uid="{00000000-0005-0000-0000-0000520F0000}"/>
    <cellStyle name="Cálculo 2 4 4" xfId="3116" xr:uid="{00000000-0005-0000-0000-0000530F0000}"/>
    <cellStyle name="Cálculo 2 4 4 2" xfId="5753" xr:uid="{00000000-0005-0000-0000-0000540F0000}"/>
    <cellStyle name="Cálculo 2 4 4 2 2" xfId="12064" xr:uid="{00000000-0005-0000-0000-0000550F0000}"/>
    <cellStyle name="Cálculo 2 4 4 2 2 2" xfId="27172" xr:uid="{00000000-0005-0000-0000-0000560F0000}"/>
    <cellStyle name="Cálculo 2 4 4 2 3" xfId="14605" xr:uid="{00000000-0005-0000-0000-0000570F0000}"/>
    <cellStyle name="Cálculo 2 4 4 2 3 2" xfId="29713" xr:uid="{00000000-0005-0000-0000-0000580F0000}"/>
    <cellStyle name="Cálculo 2 4 4 2 4" xfId="20861" xr:uid="{00000000-0005-0000-0000-0000590F0000}"/>
    <cellStyle name="Cálculo 2 4 4 3" xfId="9498" xr:uid="{00000000-0005-0000-0000-00005A0F0000}"/>
    <cellStyle name="Cálculo 2 4 4 3 2" xfId="24606" xr:uid="{00000000-0005-0000-0000-00005B0F0000}"/>
    <cellStyle name="Cálculo 2 4 4 4" xfId="15061" xr:uid="{00000000-0005-0000-0000-00005C0F0000}"/>
    <cellStyle name="Cálculo 2 4 4 4 2" xfId="30169" xr:uid="{00000000-0005-0000-0000-00005D0F0000}"/>
    <cellStyle name="Cálculo 2 4 4 5" xfId="18224" xr:uid="{00000000-0005-0000-0000-00005E0F0000}"/>
    <cellStyle name="Cálculo 2 4 5" xfId="3442" xr:uid="{00000000-0005-0000-0000-00005F0F0000}"/>
    <cellStyle name="Cálculo 2 4 5 2" xfId="6079" xr:uid="{00000000-0005-0000-0000-0000600F0000}"/>
    <cellStyle name="Cálculo 2 4 5 2 2" xfId="12390" xr:uid="{00000000-0005-0000-0000-0000610F0000}"/>
    <cellStyle name="Cálculo 2 4 5 2 2 2" xfId="27498" xr:uid="{00000000-0005-0000-0000-0000620F0000}"/>
    <cellStyle name="Cálculo 2 4 5 2 3" xfId="16375" xr:uid="{00000000-0005-0000-0000-0000630F0000}"/>
    <cellStyle name="Cálculo 2 4 5 2 3 2" xfId="31483" xr:uid="{00000000-0005-0000-0000-0000640F0000}"/>
    <cellStyle name="Cálculo 2 4 5 2 4" xfId="21187" xr:uid="{00000000-0005-0000-0000-0000650F0000}"/>
    <cellStyle name="Cálculo 2 4 5 3" xfId="9824" xr:uid="{00000000-0005-0000-0000-0000660F0000}"/>
    <cellStyle name="Cálculo 2 4 5 3 2" xfId="24932" xr:uid="{00000000-0005-0000-0000-0000670F0000}"/>
    <cellStyle name="Cálculo 2 4 5 4" xfId="16030" xr:uid="{00000000-0005-0000-0000-0000680F0000}"/>
    <cellStyle name="Cálculo 2 4 5 4 2" xfId="31138" xr:uid="{00000000-0005-0000-0000-0000690F0000}"/>
    <cellStyle name="Cálculo 2 4 5 5" xfId="18550" xr:uid="{00000000-0005-0000-0000-00006A0F0000}"/>
    <cellStyle name="Cálculo 2 4 6" xfId="3748" xr:uid="{00000000-0005-0000-0000-00006B0F0000}"/>
    <cellStyle name="Cálculo 2 4 6 2" xfId="6385" xr:uid="{00000000-0005-0000-0000-00006C0F0000}"/>
    <cellStyle name="Cálculo 2 4 6 2 2" xfId="12696" xr:uid="{00000000-0005-0000-0000-00006D0F0000}"/>
    <cellStyle name="Cálculo 2 4 6 2 2 2" xfId="27804" xr:uid="{00000000-0005-0000-0000-00006E0F0000}"/>
    <cellStyle name="Cálculo 2 4 6 2 3" xfId="15267" xr:uid="{00000000-0005-0000-0000-00006F0F0000}"/>
    <cellStyle name="Cálculo 2 4 6 2 3 2" xfId="30375" xr:uid="{00000000-0005-0000-0000-0000700F0000}"/>
    <cellStyle name="Cálculo 2 4 6 2 4" xfId="21493" xr:uid="{00000000-0005-0000-0000-0000710F0000}"/>
    <cellStyle name="Cálculo 2 4 6 3" xfId="10130" xr:uid="{00000000-0005-0000-0000-0000720F0000}"/>
    <cellStyle name="Cálculo 2 4 6 3 2" xfId="25238" xr:uid="{00000000-0005-0000-0000-0000730F0000}"/>
    <cellStyle name="Cálculo 2 4 6 4" xfId="11669" xr:uid="{00000000-0005-0000-0000-0000740F0000}"/>
    <cellStyle name="Cálculo 2 4 6 4 2" xfId="26777" xr:uid="{00000000-0005-0000-0000-0000750F0000}"/>
    <cellStyle name="Cálculo 2 4 6 5" xfId="18856" xr:uid="{00000000-0005-0000-0000-0000760F0000}"/>
    <cellStyle name="Cálculo 2 4 7" xfId="4125" xr:uid="{00000000-0005-0000-0000-0000770F0000}"/>
    <cellStyle name="Cálculo 2 4 7 2" xfId="6762" xr:uid="{00000000-0005-0000-0000-0000780F0000}"/>
    <cellStyle name="Cálculo 2 4 7 2 2" xfId="13073" xr:uid="{00000000-0005-0000-0000-0000790F0000}"/>
    <cellStyle name="Cálculo 2 4 7 2 2 2" xfId="28181" xr:uid="{00000000-0005-0000-0000-00007A0F0000}"/>
    <cellStyle name="Cálculo 2 4 7 2 3" xfId="16747" xr:uid="{00000000-0005-0000-0000-00007B0F0000}"/>
    <cellStyle name="Cálculo 2 4 7 2 3 2" xfId="31855" xr:uid="{00000000-0005-0000-0000-00007C0F0000}"/>
    <cellStyle name="Cálculo 2 4 7 2 4" xfId="21870" xr:uid="{00000000-0005-0000-0000-00007D0F0000}"/>
    <cellStyle name="Cálculo 2 4 7 3" xfId="10507" xr:uid="{00000000-0005-0000-0000-00007E0F0000}"/>
    <cellStyle name="Cálculo 2 4 7 3 2" xfId="25615" xr:uid="{00000000-0005-0000-0000-00007F0F0000}"/>
    <cellStyle name="Cálculo 2 4 7 4" xfId="14998" xr:uid="{00000000-0005-0000-0000-0000800F0000}"/>
    <cellStyle name="Cálculo 2 4 7 4 2" xfId="30106" xr:uid="{00000000-0005-0000-0000-0000810F0000}"/>
    <cellStyle name="Cálculo 2 4 7 5" xfId="19233" xr:uid="{00000000-0005-0000-0000-0000820F0000}"/>
    <cellStyle name="Cálculo 2 4 8" xfId="4690" xr:uid="{00000000-0005-0000-0000-0000830F0000}"/>
    <cellStyle name="Cálculo 2 4 8 2" xfId="11072" xr:uid="{00000000-0005-0000-0000-0000840F0000}"/>
    <cellStyle name="Cálculo 2 4 8 2 2" xfId="26180" xr:uid="{00000000-0005-0000-0000-0000850F0000}"/>
    <cellStyle name="Cálculo 2 4 8 3" xfId="7907" xr:uid="{00000000-0005-0000-0000-0000860F0000}"/>
    <cellStyle name="Cálculo 2 4 8 3 2" xfId="23015" xr:uid="{00000000-0005-0000-0000-0000870F0000}"/>
    <cellStyle name="Cálculo 2 4 8 4" xfId="19798" xr:uid="{00000000-0005-0000-0000-0000880F0000}"/>
    <cellStyle name="Cálculo 2 4 9" xfId="8551" xr:uid="{00000000-0005-0000-0000-0000890F0000}"/>
    <cellStyle name="Cálculo 2 4 9 2" xfId="23659" xr:uid="{00000000-0005-0000-0000-00008A0F0000}"/>
    <cellStyle name="Cálculo 2 5" xfId="2068" xr:uid="{00000000-0005-0000-0000-00008B0F0000}"/>
    <cellStyle name="Cálculo 2 5 10" xfId="8148" xr:uid="{00000000-0005-0000-0000-00008C0F0000}"/>
    <cellStyle name="Cálculo 2 5 10 2" xfId="23256" xr:uid="{00000000-0005-0000-0000-00008D0F0000}"/>
    <cellStyle name="Cálculo 2 5 11" xfId="17293" xr:uid="{00000000-0005-0000-0000-00008E0F0000}"/>
    <cellStyle name="Cálculo 2 5 2" xfId="2828" xr:uid="{00000000-0005-0000-0000-00008F0F0000}"/>
    <cellStyle name="Cálculo 2 5 2 2" xfId="5465" xr:uid="{00000000-0005-0000-0000-0000900F0000}"/>
    <cellStyle name="Cálculo 2 5 2 2 2" xfId="16391" xr:uid="{00000000-0005-0000-0000-0000910F0000}"/>
    <cellStyle name="Cálculo 2 5 2 2 2 2" xfId="31499" xr:uid="{00000000-0005-0000-0000-0000920F0000}"/>
    <cellStyle name="Cálculo 2 5 2 2 3" xfId="20573" xr:uid="{00000000-0005-0000-0000-0000930F0000}"/>
    <cellStyle name="Cálculo 2 5 2 3" xfId="14217" xr:uid="{00000000-0005-0000-0000-0000940F0000}"/>
    <cellStyle name="Cálculo 2 5 2 3 2" xfId="29325" xr:uid="{00000000-0005-0000-0000-0000950F0000}"/>
    <cellStyle name="Cálculo 2 5 2 4" xfId="17936" xr:uid="{00000000-0005-0000-0000-0000960F0000}"/>
    <cellStyle name="Cálculo 2 5 3" xfId="3131" xr:uid="{00000000-0005-0000-0000-0000970F0000}"/>
    <cellStyle name="Cálculo 2 5 3 2" xfId="5768" xr:uid="{00000000-0005-0000-0000-0000980F0000}"/>
    <cellStyle name="Cálculo 2 5 3 2 2" xfId="12079" xr:uid="{00000000-0005-0000-0000-0000990F0000}"/>
    <cellStyle name="Cálculo 2 5 3 2 2 2" xfId="27187" xr:uid="{00000000-0005-0000-0000-00009A0F0000}"/>
    <cellStyle name="Cálculo 2 5 3 2 3" xfId="14090" xr:uid="{00000000-0005-0000-0000-00009B0F0000}"/>
    <cellStyle name="Cálculo 2 5 3 2 3 2" xfId="29198" xr:uid="{00000000-0005-0000-0000-00009C0F0000}"/>
    <cellStyle name="Cálculo 2 5 3 2 4" xfId="20876" xr:uid="{00000000-0005-0000-0000-00009D0F0000}"/>
    <cellStyle name="Cálculo 2 5 3 3" xfId="9513" xr:uid="{00000000-0005-0000-0000-00009E0F0000}"/>
    <cellStyle name="Cálculo 2 5 3 3 2" xfId="24621" xr:uid="{00000000-0005-0000-0000-00009F0F0000}"/>
    <cellStyle name="Cálculo 2 5 3 4" xfId="15002" xr:uid="{00000000-0005-0000-0000-0000A00F0000}"/>
    <cellStyle name="Cálculo 2 5 3 4 2" xfId="30110" xr:uid="{00000000-0005-0000-0000-0000A10F0000}"/>
    <cellStyle name="Cálculo 2 5 3 5" xfId="18239" xr:uid="{00000000-0005-0000-0000-0000A20F0000}"/>
    <cellStyle name="Cálculo 2 5 4" xfId="3457" xr:uid="{00000000-0005-0000-0000-0000A30F0000}"/>
    <cellStyle name="Cálculo 2 5 4 2" xfId="6094" xr:uid="{00000000-0005-0000-0000-0000A40F0000}"/>
    <cellStyle name="Cálculo 2 5 4 2 2" xfId="12405" xr:uid="{00000000-0005-0000-0000-0000A50F0000}"/>
    <cellStyle name="Cálculo 2 5 4 2 2 2" xfId="27513" xr:uid="{00000000-0005-0000-0000-0000A60F0000}"/>
    <cellStyle name="Cálculo 2 5 4 2 3" xfId="7575" xr:uid="{00000000-0005-0000-0000-0000A70F0000}"/>
    <cellStyle name="Cálculo 2 5 4 2 3 2" xfId="22683" xr:uid="{00000000-0005-0000-0000-0000A80F0000}"/>
    <cellStyle name="Cálculo 2 5 4 2 4" xfId="21202" xr:uid="{00000000-0005-0000-0000-0000A90F0000}"/>
    <cellStyle name="Cálculo 2 5 4 3" xfId="9839" xr:uid="{00000000-0005-0000-0000-0000AA0F0000}"/>
    <cellStyle name="Cálculo 2 5 4 3 2" xfId="24947" xr:uid="{00000000-0005-0000-0000-0000AB0F0000}"/>
    <cellStyle name="Cálculo 2 5 4 4" xfId="7413" xr:uid="{00000000-0005-0000-0000-0000AC0F0000}"/>
    <cellStyle name="Cálculo 2 5 4 4 2" xfId="22521" xr:uid="{00000000-0005-0000-0000-0000AD0F0000}"/>
    <cellStyle name="Cálculo 2 5 4 5" xfId="18565" xr:uid="{00000000-0005-0000-0000-0000AE0F0000}"/>
    <cellStyle name="Cálculo 2 5 5" xfId="3763" xr:uid="{00000000-0005-0000-0000-0000AF0F0000}"/>
    <cellStyle name="Cálculo 2 5 5 2" xfId="6400" xr:uid="{00000000-0005-0000-0000-0000B00F0000}"/>
    <cellStyle name="Cálculo 2 5 5 2 2" xfId="12711" xr:uid="{00000000-0005-0000-0000-0000B10F0000}"/>
    <cellStyle name="Cálculo 2 5 5 2 2 2" xfId="27819" xr:uid="{00000000-0005-0000-0000-0000B20F0000}"/>
    <cellStyle name="Cálculo 2 5 5 2 3" xfId="13555" xr:uid="{00000000-0005-0000-0000-0000B30F0000}"/>
    <cellStyle name="Cálculo 2 5 5 2 3 2" xfId="28663" xr:uid="{00000000-0005-0000-0000-0000B40F0000}"/>
    <cellStyle name="Cálculo 2 5 5 2 4" xfId="21508" xr:uid="{00000000-0005-0000-0000-0000B50F0000}"/>
    <cellStyle name="Cálculo 2 5 5 3" xfId="10145" xr:uid="{00000000-0005-0000-0000-0000B60F0000}"/>
    <cellStyle name="Cálculo 2 5 5 3 2" xfId="25253" xr:uid="{00000000-0005-0000-0000-0000B70F0000}"/>
    <cellStyle name="Cálculo 2 5 5 4" xfId="14929" xr:uid="{00000000-0005-0000-0000-0000B80F0000}"/>
    <cellStyle name="Cálculo 2 5 5 4 2" xfId="30037" xr:uid="{00000000-0005-0000-0000-0000B90F0000}"/>
    <cellStyle name="Cálculo 2 5 5 5" xfId="18871" xr:uid="{00000000-0005-0000-0000-0000BA0F0000}"/>
    <cellStyle name="Cálculo 2 5 6" xfId="4140" xr:uid="{00000000-0005-0000-0000-0000BB0F0000}"/>
    <cellStyle name="Cálculo 2 5 6 2" xfId="6777" xr:uid="{00000000-0005-0000-0000-0000BC0F0000}"/>
    <cellStyle name="Cálculo 2 5 6 2 2" xfId="13088" xr:uid="{00000000-0005-0000-0000-0000BD0F0000}"/>
    <cellStyle name="Cálculo 2 5 6 2 2 2" xfId="28196" xr:uid="{00000000-0005-0000-0000-0000BE0F0000}"/>
    <cellStyle name="Cálculo 2 5 6 2 3" xfId="16762" xr:uid="{00000000-0005-0000-0000-0000BF0F0000}"/>
    <cellStyle name="Cálculo 2 5 6 2 3 2" xfId="31870" xr:uid="{00000000-0005-0000-0000-0000C00F0000}"/>
    <cellStyle name="Cálculo 2 5 6 2 4" xfId="21885" xr:uid="{00000000-0005-0000-0000-0000C10F0000}"/>
    <cellStyle name="Cálculo 2 5 6 3" xfId="10522" xr:uid="{00000000-0005-0000-0000-0000C20F0000}"/>
    <cellStyle name="Cálculo 2 5 6 3 2" xfId="25630" xr:uid="{00000000-0005-0000-0000-0000C30F0000}"/>
    <cellStyle name="Cálculo 2 5 6 4" xfId="13970" xr:uid="{00000000-0005-0000-0000-0000C40F0000}"/>
    <cellStyle name="Cálculo 2 5 6 4 2" xfId="29078" xr:uid="{00000000-0005-0000-0000-0000C50F0000}"/>
    <cellStyle name="Cálculo 2 5 6 5" xfId="19248" xr:uid="{00000000-0005-0000-0000-0000C60F0000}"/>
    <cellStyle name="Cálculo 2 5 7" xfId="4705" xr:uid="{00000000-0005-0000-0000-0000C70F0000}"/>
    <cellStyle name="Cálculo 2 5 7 2" xfId="11087" xr:uid="{00000000-0005-0000-0000-0000C80F0000}"/>
    <cellStyle name="Cálculo 2 5 7 2 2" xfId="26195" xr:uid="{00000000-0005-0000-0000-0000C90F0000}"/>
    <cellStyle name="Cálculo 2 5 7 3" xfId="14027" xr:uid="{00000000-0005-0000-0000-0000CA0F0000}"/>
    <cellStyle name="Cálculo 2 5 7 3 2" xfId="29135" xr:uid="{00000000-0005-0000-0000-0000CB0F0000}"/>
    <cellStyle name="Cálculo 2 5 7 4" xfId="19813" xr:uid="{00000000-0005-0000-0000-0000CC0F0000}"/>
    <cellStyle name="Cálculo 2 5 8" xfId="8566" xr:uid="{00000000-0005-0000-0000-0000CD0F0000}"/>
    <cellStyle name="Cálculo 2 5 8 2" xfId="23674" xr:uid="{00000000-0005-0000-0000-0000CE0F0000}"/>
    <cellStyle name="Cálculo 2 5 9" xfId="13682" xr:uid="{00000000-0005-0000-0000-0000CF0F0000}"/>
    <cellStyle name="Cálculo 2 5 9 2" xfId="28790" xr:uid="{00000000-0005-0000-0000-0000D00F0000}"/>
    <cellStyle name="Cálculo 3" xfId="760" xr:uid="{00000000-0005-0000-0000-0000D10F0000}"/>
    <cellStyle name="Cálculo 3 2" xfId="1834" xr:uid="{00000000-0005-0000-0000-0000D20F0000}"/>
    <cellStyle name="Cálculo 3 2 10" xfId="8335" xr:uid="{00000000-0005-0000-0000-0000D30F0000}"/>
    <cellStyle name="Cálculo 3 2 10 2" xfId="23443" xr:uid="{00000000-0005-0000-0000-0000D40F0000}"/>
    <cellStyle name="Cálculo 3 2 11" xfId="16364" xr:uid="{00000000-0005-0000-0000-0000D50F0000}"/>
    <cellStyle name="Cálculo 3 2 11 2" xfId="31472" xr:uid="{00000000-0005-0000-0000-0000D60F0000}"/>
    <cellStyle name="Cálculo 3 2 12" xfId="14341" xr:uid="{00000000-0005-0000-0000-0000D70F0000}"/>
    <cellStyle name="Cálculo 3 2 12 2" xfId="29449" xr:uid="{00000000-0005-0000-0000-0000D80F0000}"/>
    <cellStyle name="Cálculo 3 2 13" xfId="17059" xr:uid="{00000000-0005-0000-0000-0000D90F0000}"/>
    <cellStyle name="Cálculo 3 2 2" xfId="2394" xr:uid="{00000000-0005-0000-0000-0000DA0F0000}"/>
    <cellStyle name="Cálculo 3 2 2 2" xfId="5031" xr:uid="{00000000-0005-0000-0000-0000DB0F0000}"/>
    <cellStyle name="Cálculo 3 2 2 2 2" xfId="11395" xr:uid="{00000000-0005-0000-0000-0000DC0F0000}"/>
    <cellStyle name="Cálculo 3 2 2 2 2 2" xfId="26503" xr:uid="{00000000-0005-0000-0000-0000DD0F0000}"/>
    <cellStyle name="Cálculo 3 2 2 2 3" xfId="16479" xr:uid="{00000000-0005-0000-0000-0000DE0F0000}"/>
    <cellStyle name="Cálculo 3 2 2 2 3 2" xfId="31587" xr:uid="{00000000-0005-0000-0000-0000DF0F0000}"/>
    <cellStyle name="Cálculo 3 2 2 2 4" xfId="20139" xr:uid="{00000000-0005-0000-0000-0000E00F0000}"/>
    <cellStyle name="Cálculo 3 2 2 3" xfId="8861" xr:uid="{00000000-0005-0000-0000-0000E10F0000}"/>
    <cellStyle name="Cálculo 3 2 2 3 2" xfId="23969" xr:uid="{00000000-0005-0000-0000-0000E20F0000}"/>
    <cellStyle name="Cálculo 3 2 3" xfId="2226" xr:uid="{00000000-0005-0000-0000-0000E30F0000}"/>
    <cellStyle name="Cálculo 3 2 3 2" xfId="4863" xr:uid="{00000000-0005-0000-0000-0000E40F0000}"/>
    <cellStyle name="Cálculo 3 2 3 2 2" xfId="16125" xr:uid="{00000000-0005-0000-0000-0000E50F0000}"/>
    <cellStyle name="Cálculo 3 2 3 2 2 2" xfId="31233" xr:uid="{00000000-0005-0000-0000-0000E60F0000}"/>
    <cellStyle name="Cálculo 3 2 3 2 3" xfId="19971" xr:uid="{00000000-0005-0000-0000-0000E70F0000}"/>
    <cellStyle name="Cálculo 3 2 3 3" xfId="16260" xr:uid="{00000000-0005-0000-0000-0000E80F0000}"/>
    <cellStyle name="Cálculo 3 2 3 3 2" xfId="31368" xr:uid="{00000000-0005-0000-0000-0000E90F0000}"/>
    <cellStyle name="Cálculo 3 2 3 4" xfId="17451" xr:uid="{00000000-0005-0000-0000-0000EA0F0000}"/>
    <cellStyle name="Cálculo 3 2 4" xfId="2928" xr:uid="{00000000-0005-0000-0000-0000EB0F0000}"/>
    <cellStyle name="Cálculo 3 2 4 2" xfId="5565" xr:uid="{00000000-0005-0000-0000-0000EC0F0000}"/>
    <cellStyle name="Cálculo 3 2 4 2 2" xfId="11876" xr:uid="{00000000-0005-0000-0000-0000ED0F0000}"/>
    <cellStyle name="Cálculo 3 2 4 2 2 2" xfId="26984" xr:uid="{00000000-0005-0000-0000-0000EE0F0000}"/>
    <cellStyle name="Cálculo 3 2 4 2 3" xfId="11235" xr:uid="{00000000-0005-0000-0000-0000EF0F0000}"/>
    <cellStyle name="Cálculo 3 2 4 2 3 2" xfId="26343" xr:uid="{00000000-0005-0000-0000-0000F00F0000}"/>
    <cellStyle name="Cálculo 3 2 4 2 4" xfId="20673" xr:uid="{00000000-0005-0000-0000-0000F10F0000}"/>
    <cellStyle name="Cálculo 3 2 4 3" xfId="9310" xr:uid="{00000000-0005-0000-0000-0000F20F0000}"/>
    <cellStyle name="Cálculo 3 2 4 3 2" xfId="24418" xr:uid="{00000000-0005-0000-0000-0000F30F0000}"/>
    <cellStyle name="Cálculo 3 2 4 4" xfId="13486" xr:uid="{00000000-0005-0000-0000-0000F40F0000}"/>
    <cellStyle name="Cálculo 3 2 4 4 2" xfId="28594" xr:uid="{00000000-0005-0000-0000-0000F50F0000}"/>
    <cellStyle name="Cálculo 3 2 4 5" xfId="18036" xr:uid="{00000000-0005-0000-0000-0000F60F0000}"/>
    <cellStyle name="Cálculo 3 2 5" xfId="3254" xr:uid="{00000000-0005-0000-0000-0000F70F0000}"/>
    <cellStyle name="Cálculo 3 2 5 2" xfId="5891" xr:uid="{00000000-0005-0000-0000-0000F80F0000}"/>
    <cellStyle name="Cálculo 3 2 5 2 2" xfId="12202" xr:uid="{00000000-0005-0000-0000-0000F90F0000}"/>
    <cellStyle name="Cálculo 3 2 5 2 2 2" xfId="27310" xr:uid="{00000000-0005-0000-0000-0000FA0F0000}"/>
    <cellStyle name="Cálculo 3 2 5 2 3" xfId="15015" xr:uid="{00000000-0005-0000-0000-0000FB0F0000}"/>
    <cellStyle name="Cálculo 3 2 5 2 3 2" xfId="30123" xr:uid="{00000000-0005-0000-0000-0000FC0F0000}"/>
    <cellStyle name="Cálculo 3 2 5 2 4" xfId="20999" xr:uid="{00000000-0005-0000-0000-0000FD0F0000}"/>
    <cellStyle name="Cálculo 3 2 5 3" xfId="9636" xr:uid="{00000000-0005-0000-0000-0000FE0F0000}"/>
    <cellStyle name="Cálculo 3 2 5 3 2" xfId="24744" xr:uid="{00000000-0005-0000-0000-0000FF0F0000}"/>
    <cellStyle name="Cálculo 3 2 5 4" xfId="7601" xr:uid="{00000000-0005-0000-0000-000000100000}"/>
    <cellStyle name="Cálculo 3 2 5 4 2" xfId="22709" xr:uid="{00000000-0005-0000-0000-000001100000}"/>
    <cellStyle name="Cálculo 3 2 5 5" xfId="18362" xr:uid="{00000000-0005-0000-0000-000002100000}"/>
    <cellStyle name="Cálculo 3 2 6" xfId="3560" xr:uid="{00000000-0005-0000-0000-000003100000}"/>
    <cellStyle name="Cálculo 3 2 6 2" xfId="6197" xr:uid="{00000000-0005-0000-0000-000004100000}"/>
    <cellStyle name="Cálculo 3 2 6 2 2" xfId="12508" xr:uid="{00000000-0005-0000-0000-000005100000}"/>
    <cellStyle name="Cálculo 3 2 6 2 2 2" xfId="27616" xr:uid="{00000000-0005-0000-0000-000006100000}"/>
    <cellStyle name="Cálculo 3 2 6 2 3" xfId="15127" xr:uid="{00000000-0005-0000-0000-000007100000}"/>
    <cellStyle name="Cálculo 3 2 6 2 3 2" xfId="30235" xr:uid="{00000000-0005-0000-0000-000008100000}"/>
    <cellStyle name="Cálculo 3 2 6 2 4" xfId="21305" xr:uid="{00000000-0005-0000-0000-000009100000}"/>
    <cellStyle name="Cálculo 3 2 6 3" xfId="9942" xr:uid="{00000000-0005-0000-0000-00000A100000}"/>
    <cellStyle name="Cálculo 3 2 6 3 2" xfId="25050" xr:uid="{00000000-0005-0000-0000-00000B100000}"/>
    <cellStyle name="Cálculo 3 2 6 4" xfId="15424" xr:uid="{00000000-0005-0000-0000-00000C100000}"/>
    <cellStyle name="Cálculo 3 2 6 4 2" xfId="30532" xr:uid="{00000000-0005-0000-0000-00000D100000}"/>
    <cellStyle name="Cálculo 3 2 6 5" xfId="18668" xr:uid="{00000000-0005-0000-0000-00000E100000}"/>
    <cellStyle name="Cálculo 3 2 7" xfId="3906" xr:uid="{00000000-0005-0000-0000-00000F100000}"/>
    <cellStyle name="Cálculo 3 2 7 2" xfId="6543" xr:uid="{00000000-0005-0000-0000-000010100000}"/>
    <cellStyle name="Cálculo 3 2 7 2 2" xfId="12854" xr:uid="{00000000-0005-0000-0000-000011100000}"/>
    <cellStyle name="Cálculo 3 2 7 2 2 2" xfId="27962" xr:uid="{00000000-0005-0000-0000-000012100000}"/>
    <cellStyle name="Cálculo 3 2 7 2 3" xfId="7109" xr:uid="{00000000-0005-0000-0000-000013100000}"/>
    <cellStyle name="Cálculo 3 2 7 2 3 2" xfId="22217" xr:uid="{00000000-0005-0000-0000-000014100000}"/>
    <cellStyle name="Cálculo 3 2 7 2 4" xfId="21651" xr:uid="{00000000-0005-0000-0000-000015100000}"/>
    <cellStyle name="Cálculo 3 2 7 3" xfId="10288" xr:uid="{00000000-0005-0000-0000-000016100000}"/>
    <cellStyle name="Cálculo 3 2 7 3 2" xfId="25396" xr:uid="{00000000-0005-0000-0000-000017100000}"/>
    <cellStyle name="Cálculo 3 2 7 4" xfId="15246" xr:uid="{00000000-0005-0000-0000-000018100000}"/>
    <cellStyle name="Cálculo 3 2 7 4 2" xfId="30354" xr:uid="{00000000-0005-0000-0000-000019100000}"/>
    <cellStyle name="Cálculo 3 2 7 5" xfId="19014" xr:uid="{00000000-0005-0000-0000-00001A100000}"/>
    <cellStyle name="Cálculo 3 2 8" xfId="4270" xr:uid="{00000000-0005-0000-0000-00001B100000}"/>
    <cellStyle name="Cálculo 3 2 8 2" xfId="6907" xr:uid="{00000000-0005-0000-0000-00001C100000}"/>
    <cellStyle name="Cálculo 3 2 8 2 2" xfId="13218" xr:uid="{00000000-0005-0000-0000-00001D100000}"/>
    <cellStyle name="Cálculo 3 2 8 2 2 2" xfId="28326" xr:uid="{00000000-0005-0000-0000-00001E100000}"/>
    <cellStyle name="Cálculo 3 2 8 2 3" xfId="16882" xr:uid="{00000000-0005-0000-0000-00001F100000}"/>
    <cellStyle name="Cálculo 3 2 8 2 3 2" xfId="31990" xr:uid="{00000000-0005-0000-0000-000020100000}"/>
    <cellStyle name="Cálculo 3 2 8 2 4" xfId="22015" xr:uid="{00000000-0005-0000-0000-000021100000}"/>
    <cellStyle name="Cálculo 3 2 8 3" xfId="10652" xr:uid="{00000000-0005-0000-0000-000022100000}"/>
    <cellStyle name="Cálculo 3 2 8 3 2" xfId="25760" xr:uid="{00000000-0005-0000-0000-000023100000}"/>
    <cellStyle name="Cálculo 3 2 8 4" xfId="13421" xr:uid="{00000000-0005-0000-0000-000024100000}"/>
    <cellStyle name="Cálculo 3 2 8 4 2" xfId="28529" xr:uid="{00000000-0005-0000-0000-000025100000}"/>
    <cellStyle name="Cálculo 3 2 8 5" xfId="19378" xr:uid="{00000000-0005-0000-0000-000026100000}"/>
    <cellStyle name="Cálculo 3 2 9" xfId="4471" xr:uid="{00000000-0005-0000-0000-000027100000}"/>
    <cellStyle name="Cálculo 3 2 9 2" xfId="10853" xr:uid="{00000000-0005-0000-0000-000028100000}"/>
    <cellStyle name="Cálculo 3 2 9 2 2" xfId="25961" xr:uid="{00000000-0005-0000-0000-000029100000}"/>
    <cellStyle name="Cálculo 3 2 9 3" xfId="8041" xr:uid="{00000000-0005-0000-0000-00002A100000}"/>
    <cellStyle name="Cálculo 3 2 9 3 2" xfId="23149" xr:uid="{00000000-0005-0000-0000-00002B100000}"/>
    <cellStyle name="Cálculo 3 2 9 4" xfId="19579" xr:uid="{00000000-0005-0000-0000-00002C100000}"/>
    <cellStyle name="Cálculo 3 3" xfId="1817" xr:uid="{00000000-0005-0000-0000-00002D100000}"/>
    <cellStyle name="Cálculo 3 3 10" xfId="15818" xr:uid="{00000000-0005-0000-0000-00002E100000}"/>
    <cellStyle name="Cálculo 3 3 10 2" xfId="30926" xr:uid="{00000000-0005-0000-0000-00002F100000}"/>
    <cellStyle name="Cálculo 3 3 11" xfId="13610" xr:uid="{00000000-0005-0000-0000-000030100000}"/>
    <cellStyle name="Cálculo 3 3 11 2" xfId="28718" xr:uid="{00000000-0005-0000-0000-000031100000}"/>
    <cellStyle name="Cálculo 3 3 12" xfId="17042" xr:uid="{00000000-0005-0000-0000-000032100000}"/>
    <cellStyle name="Cálculo 3 3 2" xfId="2377" xr:uid="{00000000-0005-0000-0000-000033100000}"/>
    <cellStyle name="Cálculo 3 3 2 2" xfId="5014" xr:uid="{00000000-0005-0000-0000-000034100000}"/>
    <cellStyle name="Cálculo 3 3 2 2 2" xfId="11378" xr:uid="{00000000-0005-0000-0000-000035100000}"/>
    <cellStyle name="Cálculo 3 3 2 2 2 2" xfId="26486" xr:uid="{00000000-0005-0000-0000-000036100000}"/>
    <cellStyle name="Cálculo 3 3 2 2 3" xfId="7592" xr:uid="{00000000-0005-0000-0000-000037100000}"/>
    <cellStyle name="Cálculo 3 3 2 2 3 2" xfId="22700" xr:uid="{00000000-0005-0000-0000-000038100000}"/>
    <cellStyle name="Cálculo 3 3 2 2 4" xfId="20122" xr:uid="{00000000-0005-0000-0000-000039100000}"/>
    <cellStyle name="Cálculo 3 3 2 3" xfId="8844" xr:uid="{00000000-0005-0000-0000-00003A100000}"/>
    <cellStyle name="Cálculo 3 3 2 3 2" xfId="23952" xr:uid="{00000000-0005-0000-0000-00003B100000}"/>
    <cellStyle name="Cálculo 3 3 2 4" xfId="16499" xr:uid="{00000000-0005-0000-0000-00003C100000}"/>
    <cellStyle name="Cálculo 3 3 2 4 2" xfId="31607" xr:uid="{00000000-0005-0000-0000-00003D100000}"/>
    <cellStyle name="Cálculo 3 3 2 5" xfId="13462" xr:uid="{00000000-0005-0000-0000-00003E100000}"/>
    <cellStyle name="Cálculo 3 3 2 5 2" xfId="28570" xr:uid="{00000000-0005-0000-0000-00003F100000}"/>
    <cellStyle name="Cálculo 3 3 2 6" xfId="17585" xr:uid="{00000000-0005-0000-0000-000040100000}"/>
    <cellStyle name="Cálculo 3 3 3" xfId="2243" xr:uid="{00000000-0005-0000-0000-000041100000}"/>
    <cellStyle name="Cálculo 3 3 3 2" xfId="4880" xr:uid="{00000000-0005-0000-0000-000042100000}"/>
    <cellStyle name="Cálculo 3 3 3 2 2" xfId="8115" xr:uid="{00000000-0005-0000-0000-000043100000}"/>
    <cellStyle name="Cálculo 3 3 3 2 2 2" xfId="23223" xr:uid="{00000000-0005-0000-0000-000044100000}"/>
    <cellStyle name="Cálculo 3 3 3 2 3" xfId="19988" xr:uid="{00000000-0005-0000-0000-000045100000}"/>
    <cellStyle name="Cálculo 3 3 3 3" xfId="7959" xr:uid="{00000000-0005-0000-0000-000046100000}"/>
    <cellStyle name="Cálculo 3 3 3 3 2" xfId="23067" xr:uid="{00000000-0005-0000-0000-000047100000}"/>
    <cellStyle name="Cálculo 3 3 3 4" xfId="17468" xr:uid="{00000000-0005-0000-0000-000048100000}"/>
    <cellStyle name="Cálculo 3 3 4" xfId="2650" xr:uid="{00000000-0005-0000-0000-000049100000}"/>
    <cellStyle name="Cálculo 3 3 4 2" xfId="5287" xr:uid="{00000000-0005-0000-0000-00004A100000}"/>
    <cellStyle name="Cálculo 3 3 4 2 2" xfId="11651" xr:uid="{00000000-0005-0000-0000-00004B100000}"/>
    <cellStyle name="Cálculo 3 3 4 2 2 2" xfId="26759" xr:uid="{00000000-0005-0000-0000-00004C100000}"/>
    <cellStyle name="Cálculo 3 3 4 2 3" xfId="14817" xr:uid="{00000000-0005-0000-0000-00004D100000}"/>
    <cellStyle name="Cálculo 3 3 4 2 3 2" xfId="29925" xr:uid="{00000000-0005-0000-0000-00004E100000}"/>
    <cellStyle name="Cálculo 3 3 4 2 4" xfId="20395" xr:uid="{00000000-0005-0000-0000-00004F100000}"/>
    <cellStyle name="Cálculo 3 3 4 3" xfId="9117" xr:uid="{00000000-0005-0000-0000-000050100000}"/>
    <cellStyle name="Cálculo 3 3 4 3 2" xfId="24225" xr:uid="{00000000-0005-0000-0000-000051100000}"/>
    <cellStyle name="Cálculo 3 3 4 4" xfId="15849" xr:uid="{00000000-0005-0000-0000-000052100000}"/>
    <cellStyle name="Cálculo 3 3 4 4 2" xfId="30957" xr:uid="{00000000-0005-0000-0000-000053100000}"/>
    <cellStyle name="Cálculo 3 3 4 5" xfId="17758" xr:uid="{00000000-0005-0000-0000-000054100000}"/>
    <cellStyle name="Cálculo 3 3 5" xfId="3237" xr:uid="{00000000-0005-0000-0000-000055100000}"/>
    <cellStyle name="Cálculo 3 3 5 2" xfId="5874" xr:uid="{00000000-0005-0000-0000-000056100000}"/>
    <cellStyle name="Cálculo 3 3 5 2 2" xfId="12185" xr:uid="{00000000-0005-0000-0000-000057100000}"/>
    <cellStyle name="Cálculo 3 3 5 2 2 2" xfId="27293" xr:uid="{00000000-0005-0000-0000-000058100000}"/>
    <cellStyle name="Cálculo 3 3 5 2 3" xfId="15309" xr:uid="{00000000-0005-0000-0000-000059100000}"/>
    <cellStyle name="Cálculo 3 3 5 2 3 2" xfId="30417" xr:uid="{00000000-0005-0000-0000-00005A100000}"/>
    <cellStyle name="Cálculo 3 3 5 2 4" xfId="20982" xr:uid="{00000000-0005-0000-0000-00005B100000}"/>
    <cellStyle name="Cálculo 3 3 5 3" xfId="9619" xr:uid="{00000000-0005-0000-0000-00005C100000}"/>
    <cellStyle name="Cálculo 3 3 5 3 2" xfId="24727" xr:uid="{00000000-0005-0000-0000-00005D100000}"/>
    <cellStyle name="Cálculo 3 3 5 4" xfId="7553" xr:uid="{00000000-0005-0000-0000-00005E100000}"/>
    <cellStyle name="Cálculo 3 3 5 4 2" xfId="22661" xr:uid="{00000000-0005-0000-0000-00005F100000}"/>
    <cellStyle name="Cálculo 3 3 5 5" xfId="18345" xr:uid="{00000000-0005-0000-0000-000060100000}"/>
    <cellStyle name="Cálculo 3 3 6" xfId="2319" xr:uid="{00000000-0005-0000-0000-000061100000}"/>
    <cellStyle name="Cálculo 3 3 6 2" xfId="4956" xr:uid="{00000000-0005-0000-0000-000062100000}"/>
    <cellStyle name="Cálculo 3 3 6 2 2" xfId="11320" xr:uid="{00000000-0005-0000-0000-000063100000}"/>
    <cellStyle name="Cálculo 3 3 6 2 2 2" xfId="26428" xr:uid="{00000000-0005-0000-0000-000064100000}"/>
    <cellStyle name="Cálculo 3 3 6 2 3" xfId="14736" xr:uid="{00000000-0005-0000-0000-000065100000}"/>
    <cellStyle name="Cálculo 3 3 6 2 3 2" xfId="29844" xr:uid="{00000000-0005-0000-0000-000066100000}"/>
    <cellStyle name="Cálculo 3 3 6 2 4" xfId="20064" xr:uid="{00000000-0005-0000-0000-000067100000}"/>
    <cellStyle name="Cálculo 3 3 6 3" xfId="8786" xr:uid="{00000000-0005-0000-0000-000068100000}"/>
    <cellStyle name="Cálculo 3 3 6 3 2" xfId="23894" xr:uid="{00000000-0005-0000-0000-000069100000}"/>
    <cellStyle name="Cálculo 3 3 6 4" xfId="7825" xr:uid="{00000000-0005-0000-0000-00006A100000}"/>
    <cellStyle name="Cálculo 3 3 6 4 2" xfId="22933" xr:uid="{00000000-0005-0000-0000-00006B100000}"/>
    <cellStyle name="Cálculo 3 3 6 5" xfId="17544" xr:uid="{00000000-0005-0000-0000-00006C100000}"/>
    <cellStyle name="Cálculo 3 3 7" xfId="3889" xr:uid="{00000000-0005-0000-0000-00006D100000}"/>
    <cellStyle name="Cálculo 3 3 7 2" xfId="6526" xr:uid="{00000000-0005-0000-0000-00006E100000}"/>
    <cellStyle name="Cálculo 3 3 7 2 2" xfId="12837" xr:uid="{00000000-0005-0000-0000-00006F100000}"/>
    <cellStyle name="Cálculo 3 3 7 2 2 2" xfId="27945" xr:uid="{00000000-0005-0000-0000-000070100000}"/>
    <cellStyle name="Cálculo 3 3 7 2 3" xfId="13442" xr:uid="{00000000-0005-0000-0000-000071100000}"/>
    <cellStyle name="Cálculo 3 3 7 2 3 2" xfId="28550" xr:uid="{00000000-0005-0000-0000-000072100000}"/>
    <cellStyle name="Cálculo 3 3 7 2 4" xfId="21634" xr:uid="{00000000-0005-0000-0000-000073100000}"/>
    <cellStyle name="Cálculo 3 3 7 3" xfId="10271" xr:uid="{00000000-0005-0000-0000-000074100000}"/>
    <cellStyle name="Cálculo 3 3 7 3 2" xfId="25379" xr:uid="{00000000-0005-0000-0000-000075100000}"/>
    <cellStyle name="Cálculo 3 3 7 4" xfId="7627" xr:uid="{00000000-0005-0000-0000-000076100000}"/>
    <cellStyle name="Cálculo 3 3 7 4 2" xfId="22735" xr:uid="{00000000-0005-0000-0000-000077100000}"/>
    <cellStyle name="Cálculo 3 3 7 5" xfId="18997" xr:uid="{00000000-0005-0000-0000-000078100000}"/>
    <cellStyle name="Cálculo 3 3 8" xfId="4454" xr:uid="{00000000-0005-0000-0000-000079100000}"/>
    <cellStyle name="Cálculo 3 3 8 2" xfId="10836" xr:uid="{00000000-0005-0000-0000-00007A100000}"/>
    <cellStyle name="Cálculo 3 3 8 2 2" xfId="25944" xr:uid="{00000000-0005-0000-0000-00007B100000}"/>
    <cellStyle name="Cálculo 3 3 8 3" xfId="7987" xr:uid="{00000000-0005-0000-0000-00007C100000}"/>
    <cellStyle name="Cálculo 3 3 8 3 2" xfId="23095" xr:uid="{00000000-0005-0000-0000-00007D100000}"/>
    <cellStyle name="Cálculo 3 3 8 4" xfId="19562" xr:uid="{00000000-0005-0000-0000-00007E100000}"/>
    <cellStyle name="Cálculo 3 3 9" xfId="8318" xr:uid="{00000000-0005-0000-0000-00007F100000}"/>
    <cellStyle name="Cálculo 3 3 9 2" xfId="23426" xr:uid="{00000000-0005-0000-0000-000080100000}"/>
    <cellStyle name="Cálculo 3 4" xfId="2054" xr:uid="{00000000-0005-0000-0000-000081100000}"/>
    <cellStyle name="Cálculo 3 4 10" xfId="15167" xr:uid="{00000000-0005-0000-0000-000082100000}"/>
    <cellStyle name="Cálculo 3 4 10 2" xfId="30275" xr:uid="{00000000-0005-0000-0000-000083100000}"/>
    <cellStyle name="Cálculo 3 4 11" xfId="15464" xr:uid="{00000000-0005-0000-0000-000084100000}"/>
    <cellStyle name="Cálculo 3 4 11 2" xfId="30572" xr:uid="{00000000-0005-0000-0000-000085100000}"/>
    <cellStyle name="Cálculo 3 4 12" xfId="17279" xr:uid="{00000000-0005-0000-0000-000086100000}"/>
    <cellStyle name="Cálculo 3 4 2" xfId="2561" xr:uid="{00000000-0005-0000-0000-000087100000}"/>
    <cellStyle name="Cálculo 3 4 2 2" xfId="5198" xr:uid="{00000000-0005-0000-0000-000088100000}"/>
    <cellStyle name="Cálculo 3 4 2 2 2" xfId="11562" xr:uid="{00000000-0005-0000-0000-000089100000}"/>
    <cellStyle name="Cálculo 3 4 2 2 2 2" xfId="26670" xr:uid="{00000000-0005-0000-0000-00008A100000}"/>
    <cellStyle name="Cálculo 3 4 2 2 3" xfId="14964" xr:uid="{00000000-0005-0000-0000-00008B100000}"/>
    <cellStyle name="Cálculo 3 4 2 2 3 2" xfId="30072" xr:uid="{00000000-0005-0000-0000-00008C100000}"/>
    <cellStyle name="Cálculo 3 4 2 2 4" xfId="20306" xr:uid="{00000000-0005-0000-0000-00008D100000}"/>
    <cellStyle name="Cálculo 3 4 2 3" xfId="9028" xr:uid="{00000000-0005-0000-0000-00008E100000}"/>
    <cellStyle name="Cálculo 3 4 2 3 2" xfId="24136" xr:uid="{00000000-0005-0000-0000-00008F100000}"/>
    <cellStyle name="Cálculo 3 4 2 4" xfId="14885" xr:uid="{00000000-0005-0000-0000-000090100000}"/>
    <cellStyle name="Cálculo 3 4 2 4 2" xfId="29993" xr:uid="{00000000-0005-0000-0000-000091100000}"/>
    <cellStyle name="Cálculo 3 4 2 5" xfId="13487" xr:uid="{00000000-0005-0000-0000-000092100000}"/>
    <cellStyle name="Cálculo 3 4 2 5 2" xfId="28595" xr:uid="{00000000-0005-0000-0000-000093100000}"/>
    <cellStyle name="Cálculo 3 4 2 6" xfId="17669" xr:uid="{00000000-0005-0000-0000-000094100000}"/>
    <cellStyle name="Cálculo 3 4 3" xfId="2814" xr:uid="{00000000-0005-0000-0000-000095100000}"/>
    <cellStyle name="Cálculo 3 4 3 2" xfId="5451" xr:uid="{00000000-0005-0000-0000-000096100000}"/>
    <cellStyle name="Cálculo 3 4 3 2 2" xfId="13926" xr:uid="{00000000-0005-0000-0000-000097100000}"/>
    <cellStyle name="Cálculo 3 4 3 2 2 2" xfId="29034" xr:uid="{00000000-0005-0000-0000-000098100000}"/>
    <cellStyle name="Cálculo 3 4 3 2 3" xfId="20559" xr:uid="{00000000-0005-0000-0000-000099100000}"/>
    <cellStyle name="Cálculo 3 4 3 3" xfId="13738" xr:uid="{00000000-0005-0000-0000-00009A100000}"/>
    <cellStyle name="Cálculo 3 4 3 3 2" xfId="28846" xr:uid="{00000000-0005-0000-0000-00009B100000}"/>
    <cellStyle name="Cálculo 3 4 3 4" xfId="17922" xr:uid="{00000000-0005-0000-0000-00009C100000}"/>
    <cellStyle name="Cálculo 3 4 4" xfId="3117" xr:uid="{00000000-0005-0000-0000-00009D100000}"/>
    <cellStyle name="Cálculo 3 4 4 2" xfId="5754" xr:uid="{00000000-0005-0000-0000-00009E100000}"/>
    <cellStyle name="Cálculo 3 4 4 2 2" xfId="12065" xr:uid="{00000000-0005-0000-0000-00009F100000}"/>
    <cellStyle name="Cálculo 3 4 4 2 2 2" xfId="27173" xr:uid="{00000000-0005-0000-0000-0000A0100000}"/>
    <cellStyle name="Cálculo 3 4 4 2 3" xfId="14989" xr:uid="{00000000-0005-0000-0000-0000A1100000}"/>
    <cellStyle name="Cálculo 3 4 4 2 3 2" xfId="30097" xr:uid="{00000000-0005-0000-0000-0000A2100000}"/>
    <cellStyle name="Cálculo 3 4 4 2 4" xfId="20862" xr:uid="{00000000-0005-0000-0000-0000A3100000}"/>
    <cellStyle name="Cálculo 3 4 4 3" xfId="9499" xr:uid="{00000000-0005-0000-0000-0000A4100000}"/>
    <cellStyle name="Cálculo 3 4 4 3 2" xfId="24607" xr:uid="{00000000-0005-0000-0000-0000A5100000}"/>
    <cellStyle name="Cálculo 3 4 4 4" xfId="13436" xr:uid="{00000000-0005-0000-0000-0000A6100000}"/>
    <cellStyle name="Cálculo 3 4 4 4 2" xfId="28544" xr:uid="{00000000-0005-0000-0000-0000A7100000}"/>
    <cellStyle name="Cálculo 3 4 4 5" xfId="18225" xr:uid="{00000000-0005-0000-0000-0000A8100000}"/>
    <cellStyle name="Cálculo 3 4 5" xfId="3443" xr:uid="{00000000-0005-0000-0000-0000A9100000}"/>
    <cellStyle name="Cálculo 3 4 5 2" xfId="6080" xr:uid="{00000000-0005-0000-0000-0000AA100000}"/>
    <cellStyle name="Cálculo 3 4 5 2 2" xfId="12391" xr:uid="{00000000-0005-0000-0000-0000AB100000}"/>
    <cellStyle name="Cálculo 3 4 5 2 2 2" xfId="27499" xr:uid="{00000000-0005-0000-0000-0000AC100000}"/>
    <cellStyle name="Cálculo 3 4 5 2 3" xfId="16005" xr:uid="{00000000-0005-0000-0000-0000AD100000}"/>
    <cellStyle name="Cálculo 3 4 5 2 3 2" xfId="31113" xr:uid="{00000000-0005-0000-0000-0000AE100000}"/>
    <cellStyle name="Cálculo 3 4 5 2 4" xfId="21188" xr:uid="{00000000-0005-0000-0000-0000AF100000}"/>
    <cellStyle name="Cálculo 3 4 5 3" xfId="9825" xr:uid="{00000000-0005-0000-0000-0000B0100000}"/>
    <cellStyle name="Cálculo 3 4 5 3 2" xfId="24933" xr:uid="{00000000-0005-0000-0000-0000B1100000}"/>
    <cellStyle name="Cálculo 3 4 5 4" xfId="7957" xr:uid="{00000000-0005-0000-0000-0000B2100000}"/>
    <cellStyle name="Cálculo 3 4 5 4 2" xfId="23065" xr:uid="{00000000-0005-0000-0000-0000B3100000}"/>
    <cellStyle name="Cálculo 3 4 5 5" xfId="18551" xr:uid="{00000000-0005-0000-0000-0000B4100000}"/>
    <cellStyle name="Cálculo 3 4 6" xfId="3749" xr:uid="{00000000-0005-0000-0000-0000B5100000}"/>
    <cellStyle name="Cálculo 3 4 6 2" xfId="6386" xr:uid="{00000000-0005-0000-0000-0000B6100000}"/>
    <cellStyle name="Cálculo 3 4 6 2 2" xfId="12697" xr:uid="{00000000-0005-0000-0000-0000B7100000}"/>
    <cellStyle name="Cálculo 3 4 6 2 2 2" xfId="27805" xr:uid="{00000000-0005-0000-0000-0000B8100000}"/>
    <cellStyle name="Cálculo 3 4 6 2 3" xfId="13935" xr:uid="{00000000-0005-0000-0000-0000B9100000}"/>
    <cellStyle name="Cálculo 3 4 6 2 3 2" xfId="29043" xr:uid="{00000000-0005-0000-0000-0000BA100000}"/>
    <cellStyle name="Cálculo 3 4 6 2 4" xfId="21494" xr:uid="{00000000-0005-0000-0000-0000BB100000}"/>
    <cellStyle name="Cálculo 3 4 6 3" xfId="10131" xr:uid="{00000000-0005-0000-0000-0000BC100000}"/>
    <cellStyle name="Cálculo 3 4 6 3 2" xfId="25239" xr:uid="{00000000-0005-0000-0000-0000BD100000}"/>
    <cellStyle name="Cálculo 3 4 6 4" xfId="7154" xr:uid="{00000000-0005-0000-0000-0000BE100000}"/>
    <cellStyle name="Cálculo 3 4 6 4 2" xfId="22262" xr:uid="{00000000-0005-0000-0000-0000BF100000}"/>
    <cellStyle name="Cálculo 3 4 6 5" xfId="18857" xr:uid="{00000000-0005-0000-0000-0000C0100000}"/>
    <cellStyle name="Cálculo 3 4 7" xfId="4126" xr:uid="{00000000-0005-0000-0000-0000C1100000}"/>
    <cellStyle name="Cálculo 3 4 7 2" xfId="6763" xr:uid="{00000000-0005-0000-0000-0000C2100000}"/>
    <cellStyle name="Cálculo 3 4 7 2 2" xfId="13074" xr:uid="{00000000-0005-0000-0000-0000C3100000}"/>
    <cellStyle name="Cálculo 3 4 7 2 2 2" xfId="28182" xr:uid="{00000000-0005-0000-0000-0000C4100000}"/>
    <cellStyle name="Cálculo 3 4 7 2 3" xfId="16748" xr:uid="{00000000-0005-0000-0000-0000C5100000}"/>
    <cellStyle name="Cálculo 3 4 7 2 3 2" xfId="31856" xr:uid="{00000000-0005-0000-0000-0000C6100000}"/>
    <cellStyle name="Cálculo 3 4 7 2 4" xfId="21871" xr:uid="{00000000-0005-0000-0000-0000C7100000}"/>
    <cellStyle name="Cálculo 3 4 7 3" xfId="10508" xr:uid="{00000000-0005-0000-0000-0000C8100000}"/>
    <cellStyle name="Cálculo 3 4 7 3 2" xfId="25616" xr:uid="{00000000-0005-0000-0000-0000C9100000}"/>
    <cellStyle name="Cálculo 3 4 7 4" xfId="15841" xr:uid="{00000000-0005-0000-0000-0000CA100000}"/>
    <cellStyle name="Cálculo 3 4 7 4 2" xfId="30949" xr:uid="{00000000-0005-0000-0000-0000CB100000}"/>
    <cellStyle name="Cálculo 3 4 7 5" xfId="19234" xr:uid="{00000000-0005-0000-0000-0000CC100000}"/>
    <cellStyle name="Cálculo 3 4 8" xfId="4691" xr:uid="{00000000-0005-0000-0000-0000CD100000}"/>
    <cellStyle name="Cálculo 3 4 8 2" xfId="11073" xr:uid="{00000000-0005-0000-0000-0000CE100000}"/>
    <cellStyle name="Cálculo 3 4 8 2 2" xfId="26181" xr:uid="{00000000-0005-0000-0000-0000CF100000}"/>
    <cellStyle name="Cálculo 3 4 8 3" xfId="14013" xr:uid="{00000000-0005-0000-0000-0000D0100000}"/>
    <cellStyle name="Cálculo 3 4 8 3 2" xfId="29121" xr:uid="{00000000-0005-0000-0000-0000D1100000}"/>
    <cellStyle name="Cálculo 3 4 8 4" xfId="19799" xr:uid="{00000000-0005-0000-0000-0000D2100000}"/>
    <cellStyle name="Cálculo 3 4 9" xfId="8552" xr:uid="{00000000-0005-0000-0000-0000D3100000}"/>
    <cellStyle name="Cálculo 3 4 9 2" xfId="23660" xr:uid="{00000000-0005-0000-0000-0000D4100000}"/>
    <cellStyle name="Cálculo 3 5" xfId="2067" xr:uid="{00000000-0005-0000-0000-0000D5100000}"/>
    <cellStyle name="Cálculo 3 5 10" xfId="14078" xr:uid="{00000000-0005-0000-0000-0000D6100000}"/>
    <cellStyle name="Cálculo 3 5 10 2" xfId="29186" xr:uid="{00000000-0005-0000-0000-0000D7100000}"/>
    <cellStyle name="Cálculo 3 5 11" xfId="17292" xr:uid="{00000000-0005-0000-0000-0000D8100000}"/>
    <cellStyle name="Cálculo 3 5 2" xfId="2827" xr:uid="{00000000-0005-0000-0000-0000D9100000}"/>
    <cellStyle name="Cálculo 3 5 2 2" xfId="5464" xr:uid="{00000000-0005-0000-0000-0000DA100000}"/>
    <cellStyle name="Cálculo 3 5 2 2 2" xfId="14187" xr:uid="{00000000-0005-0000-0000-0000DB100000}"/>
    <cellStyle name="Cálculo 3 5 2 2 2 2" xfId="29295" xr:uid="{00000000-0005-0000-0000-0000DC100000}"/>
    <cellStyle name="Cálculo 3 5 2 2 3" xfId="20572" xr:uid="{00000000-0005-0000-0000-0000DD100000}"/>
    <cellStyle name="Cálculo 3 5 2 3" xfId="9241" xr:uid="{00000000-0005-0000-0000-0000DE100000}"/>
    <cellStyle name="Cálculo 3 5 2 3 2" xfId="24349" xr:uid="{00000000-0005-0000-0000-0000DF100000}"/>
    <cellStyle name="Cálculo 3 5 2 4" xfId="17935" xr:uid="{00000000-0005-0000-0000-0000E0100000}"/>
    <cellStyle name="Cálculo 3 5 3" xfId="3130" xr:uid="{00000000-0005-0000-0000-0000E1100000}"/>
    <cellStyle name="Cálculo 3 5 3 2" xfId="5767" xr:uid="{00000000-0005-0000-0000-0000E2100000}"/>
    <cellStyle name="Cálculo 3 5 3 2 2" xfId="12078" xr:uid="{00000000-0005-0000-0000-0000E3100000}"/>
    <cellStyle name="Cálculo 3 5 3 2 2 2" xfId="27186" xr:uid="{00000000-0005-0000-0000-0000E4100000}"/>
    <cellStyle name="Cálculo 3 5 3 2 3" xfId="14565" xr:uid="{00000000-0005-0000-0000-0000E5100000}"/>
    <cellStyle name="Cálculo 3 5 3 2 3 2" xfId="29673" xr:uid="{00000000-0005-0000-0000-0000E6100000}"/>
    <cellStyle name="Cálculo 3 5 3 2 4" xfId="20875" xr:uid="{00000000-0005-0000-0000-0000E7100000}"/>
    <cellStyle name="Cálculo 3 5 3 3" xfId="9512" xr:uid="{00000000-0005-0000-0000-0000E8100000}"/>
    <cellStyle name="Cálculo 3 5 3 3 2" xfId="24620" xr:uid="{00000000-0005-0000-0000-0000E9100000}"/>
    <cellStyle name="Cálculo 3 5 3 4" xfId="8468" xr:uid="{00000000-0005-0000-0000-0000EA100000}"/>
    <cellStyle name="Cálculo 3 5 3 4 2" xfId="23576" xr:uid="{00000000-0005-0000-0000-0000EB100000}"/>
    <cellStyle name="Cálculo 3 5 3 5" xfId="18238" xr:uid="{00000000-0005-0000-0000-0000EC100000}"/>
    <cellStyle name="Cálculo 3 5 4" xfId="3456" xr:uid="{00000000-0005-0000-0000-0000ED100000}"/>
    <cellStyle name="Cálculo 3 5 4 2" xfId="6093" xr:uid="{00000000-0005-0000-0000-0000EE100000}"/>
    <cellStyle name="Cálculo 3 5 4 2 2" xfId="12404" xr:uid="{00000000-0005-0000-0000-0000EF100000}"/>
    <cellStyle name="Cálculo 3 5 4 2 2 2" xfId="27512" xr:uid="{00000000-0005-0000-0000-0000F0100000}"/>
    <cellStyle name="Cálculo 3 5 4 2 3" xfId="14765" xr:uid="{00000000-0005-0000-0000-0000F1100000}"/>
    <cellStyle name="Cálculo 3 5 4 2 3 2" xfId="29873" xr:uid="{00000000-0005-0000-0000-0000F2100000}"/>
    <cellStyle name="Cálculo 3 5 4 2 4" xfId="21201" xr:uid="{00000000-0005-0000-0000-0000F3100000}"/>
    <cellStyle name="Cálculo 3 5 4 3" xfId="9838" xr:uid="{00000000-0005-0000-0000-0000F4100000}"/>
    <cellStyle name="Cálculo 3 5 4 3 2" xfId="24946" xr:uid="{00000000-0005-0000-0000-0000F5100000}"/>
    <cellStyle name="Cálculo 3 5 4 4" xfId="9266" xr:uid="{00000000-0005-0000-0000-0000F6100000}"/>
    <cellStyle name="Cálculo 3 5 4 4 2" xfId="24374" xr:uid="{00000000-0005-0000-0000-0000F7100000}"/>
    <cellStyle name="Cálculo 3 5 4 5" xfId="18564" xr:uid="{00000000-0005-0000-0000-0000F8100000}"/>
    <cellStyle name="Cálculo 3 5 5" xfId="3762" xr:uid="{00000000-0005-0000-0000-0000F9100000}"/>
    <cellStyle name="Cálculo 3 5 5 2" xfId="6399" xr:uid="{00000000-0005-0000-0000-0000FA100000}"/>
    <cellStyle name="Cálculo 3 5 5 2 2" xfId="12710" xr:uid="{00000000-0005-0000-0000-0000FB100000}"/>
    <cellStyle name="Cálculo 3 5 5 2 2 2" xfId="27818" xr:uid="{00000000-0005-0000-0000-0000FC100000}"/>
    <cellStyle name="Cálculo 3 5 5 2 3" xfId="8288" xr:uid="{00000000-0005-0000-0000-0000FD100000}"/>
    <cellStyle name="Cálculo 3 5 5 2 3 2" xfId="23396" xr:uid="{00000000-0005-0000-0000-0000FE100000}"/>
    <cellStyle name="Cálculo 3 5 5 2 4" xfId="21507" xr:uid="{00000000-0005-0000-0000-0000FF100000}"/>
    <cellStyle name="Cálculo 3 5 5 3" xfId="10144" xr:uid="{00000000-0005-0000-0000-000000110000}"/>
    <cellStyle name="Cálculo 3 5 5 3 2" xfId="25252" xr:uid="{00000000-0005-0000-0000-000001110000}"/>
    <cellStyle name="Cálculo 3 5 5 4" xfId="15771" xr:uid="{00000000-0005-0000-0000-000002110000}"/>
    <cellStyle name="Cálculo 3 5 5 4 2" xfId="30879" xr:uid="{00000000-0005-0000-0000-000003110000}"/>
    <cellStyle name="Cálculo 3 5 5 5" xfId="18870" xr:uid="{00000000-0005-0000-0000-000004110000}"/>
    <cellStyle name="Cálculo 3 5 6" xfId="4139" xr:uid="{00000000-0005-0000-0000-000005110000}"/>
    <cellStyle name="Cálculo 3 5 6 2" xfId="6776" xr:uid="{00000000-0005-0000-0000-000006110000}"/>
    <cellStyle name="Cálculo 3 5 6 2 2" xfId="13087" xr:uid="{00000000-0005-0000-0000-000007110000}"/>
    <cellStyle name="Cálculo 3 5 6 2 2 2" xfId="28195" xr:uid="{00000000-0005-0000-0000-000008110000}"/>
    <cellStyle name="Cálculo 3 5 6 2 3" xfId="16761" xr:uid="{00000000-0005-0000-0000-000009110000}"/>
    <cellStyle name="Cálculo 3 5 6 2 3 2" xfId="31869" xr:uid="{00000000-0005-0000-0000-00000A110000}"/>
    <cellStyle name="Cálculo 3 5 6 2 4" xfId="21884" xr:uid="{00000000-0005-0000-0000-00000B110000}"/>
    <cellStyle name="Cálculo 3 5 6 3" xfId="10521" xr:uid="{00000000-0005-0000-0000-00000C110000}"/>
    <cellStyle name="Cálculo 3 5 6 3 2" xfId="25629" xr:uid="{00000000-0005-0000-0000-00000D110000}"/>
    <cellStyle name="Cálculo 3 5 6 4" xfId="8133" xr:uid="{00000000-0005-0000-0000-00000E110000}"/>
    <cellStyle name="Cálculo 3 5 6 4 2" xfId="23241" xr:uid="{00000000-0005-0000-0000-00000F110000}"/>
    <cellStyle name="Cálculo 3 5 6 5" xfId="19247" xr:uid="{00000000-0005-0000-0000-000010110000}"/>
    <cellStyle name="Cálculo 3 5 7" xfId="4704" xr:uid="{00000000-0005-0000-0000-000011110000}"/>
    <cellStyle name="Cálculo 3 5 7 2" xfId="11086" xr:uid="{00000000-0005-0000-0000-000012110000}"/>
    <cellStyle name="Cálculo 3 5 7 2 2" xfId="26194" xr:uid="{00000000-0005-0000-0000-000013110000}"/>
    <cellStyle name="Cálculo 3 5 7 3" xfId="14126" xr:uid="{00000000-0005-0000-0000-000014110000}"/>
    <cellStyle name="Cálculo 3 5 7 3 2" xfId="29234" xr:uid="{00000000-0005-0000-0000-000015110000}"/>
    <cellStyle name="Cálculo 3 5 7 4" xfId="19812" xr:uid="{00000000-0005-0000-0000-000016110000}"/>
    <cellStyle name="Cálculo 3 5 8" xfId="8565" xr:uid="{00000000-0005-0000-0000-000017110000}"/>
    <cellStyle name="Cálculo 3 5 8 2" xfId="23673" xr:uid="{00000000-0005-0000-0000-000018110000}"/>
    <cellStyle name="Cálculo 3 5 9" xfId="15809" xr:uid="{00000000-0005-0000-0000-000019110000}"/>
    <cellStyle name="Cálculo 3 5 9 2" xfId="30917" xr:uid="{00000000-0005-0000-0000-00001A110000}"/>
    <cellStyle name="Cálculo 4" xfId="761" xr:uid="{00000000-0005-0000-0000-00001B110000}"/>
    <cellStyle name="Cálculo 4 2" xfId="1835" xr:uid="{00000000-0005-0000-0000-00001C110000}"/>
    <cellStyle name="Cálculo 4 2 10" xfId="8336" xr:uid="{00000000-0005-0000-0000-00001D110000}"/>
    <cellStyle name="Cálculo 4 2 10 2" xfId="23444" xr:uid="{00000000-0005-0000-0000-00001E110000}"/>
    <cellStyle name="Cálculo 4 2 11" xfId="7498" xr:uid="{00000000-0005-0000-0000-00001F110000}"/>
    <cellStyle name="Cálculo 4 2 11 2" xfId="22606" xr:uid="{00000000-0005-0000-0000-000020110000}"/>
    <cellStyle name="Cálculo 4 2 12" xfId="14883" xr:uid="{00000000-0005-0000-0000-000021110000}"/>
    <cellStyle name="Cálculo 4 2 12 2" xfId="29991" xr:uid="{00000000-0005-0000-0000-000022110000}"/>
    <cellStyle name="Cálculo 4 2 13" xfId="17060" xr:uid="{00000000-0005-0000-0000-000023110000}"/>
    <cellStyle name="Cálculo 4 2 2" xfId="2395" xr:uid="{00000000-0005-0000-0000-000024110000}"/>
    <cellStyle name="Cálculo 4 2 2 2" xfId="5032" xr:uid="{00000000-0005-0000-0000-000025110000}"/>
    <cellStyle name="Cálculo 4 2 2 2 2" xfId="11396" xr:uid="{00000000-0005-0000-0000-000026110000}"/>
    <cellStyle name="Cálculo 4 2 2 2 2 2" xfId="26504" xr:uid="{00000000-0005-0000-0000-000027110000}"/>
    <cellStyle name="Cálculo 4 2 2 2 3" xfId="8015" xr:uid="{00000000-0005-0000-0000-000028110000}"/>
    <cellStyle name="Cálculo 4 2 2 2 3 2" xfId="23123" xr:uid="{00000000-0005-0000-0000-000029110000}"/>
    <cellStyle name="Cálculo 4 2 2 2 4" xfId="20140" xr:uid="{00000000-0005-0000-0000-00002A110000}"/>
    <cellStyle name="Cálculo 4 2 2 3" xfId="8862" xr:uid="{00000000-0005-0000-0000-00002B110000}"/>
    <cellStyle name="Cálculo 4 2 2 3 2" xfId="23970" xr:uid="{00000000-0005-0000-0000-00002C110000}"/>
    <cellStyle name="Cálculo 4 2 3" xfId="2225" xr:uid="{00000000-0005-0000-0000-00002D110000}"/>
    <cellStyle name="Cálculo 4 2 3 2" xfId="4862" xr:uid="{00000000-0005-0000-0000-00002E110000}"/>
    <cellStyle name="Cálculo 4 2 3 2 2" xfId="14535" xr:uid="{00000000-0005-0000-0000-00002F110000}"/>
    <cellStyle name="Cálculo 4 2 3 2 2 2" xfId="29643" xr:uid="{00000000-0005-0000-0000-000030110000}"/>
    <cellStyle name="Cálculo 4 2 3 2 3" xfId="19970" xr:uid="{00000000-0005-0000-0000-000031110000}"/>
    <cellStyle name="Cálculo 4 2 3 3" xfId="13566" xr:uid="{00000000-0005-0000-0000-000032110000}"/>
    <cellStyle name="Cálculo 4 2 3 3 2" xfId="28674" xr:uid="{00000000-0005-0000-0000-000033110000}"/>
    <cellStyle name="Cálculo 4 2 3 4" xfId="17450" xr:uid="{00000000-0005-0000-0000-000034110000}"/>
    <cellStyle name="Cálculo 4 2 4" xfId="2929" xr:uid="{00000000-0005-0000-0000-000035110000}"/>
    <cellStyle name="Cálculo 4 2 4 2" xfId="5566" xr:uid="{00000000-0005-0000-0000-000036110000}"/>
    <cellStyle name="Cálculo 4 2 4 2 2" xfId="11877" xr:uid="{00000000-0005-0000-0000-000037110000}"/>
    <cellStyle name="Cálculo 4 2 4 2 2 2" xfId="26985" xr:uid="{00000000-0005-0000-0000-000038110000}"/>
    <cellStyle name="Cálculo 4 2 4 2 3" xfId="7319" xr:uid="{00000000-0005-0000-0000-000039110000}"/>
    <cellStyle name="Cálculo 4 2 4 2 3 2" xfId="22427" xr:uid="{00000000-0005-0000-0000-00003A110000}"/>
    <cellStyle name="Cálculo 4 2 4 2 4" xfId="20674" xr:uid="{00000000-0005-0000-0000-00003B110000}"/>
    <cellStyle name="Cálculo 4 2 4 3" xfId="9311" xr:uid="{00000000-0005-0000-0000-00003C110000}"/>
    <cellStyle name="Cálculo 4 2 4 3 2" xfId="24419" xr:uid="{00000000-0005-0000-0000-00003D110000}"/>
    <cellStyle name="Cálculo 4 2 4 4" xfId="14938" xr:uid="{00000000-0005-0000-0000-00003E110000}"/>
    <cellStyle name="Cálculo 4 2 4 4 2" xfId="30046" xr:uid="{00000000-0005-0000-0000-00003F110000}"/>
    <cellStyle name="Cálculo 4 2 4 5" xfId="18037" xr:uid="{00000000-0005-0000-0000-000040110000}"/>
    <cellStyle name="Cálculo 4 2 5" xfId="3255" xr:uid="{00000000-0005-0000-0000-000041110000}"/>
    <cellStyle name="Cálculo 4 2 5 2" xfId="5892" xr:uid="{00000000-0005-0000-0000-000042110000}"/>
    <cellStyle name="Cálculo 4 2 5 2 2" xfId="12203" xr:uid="{00000000-0005-0000-0000-000043110000}"/>
    <cellStyle name="Cálculo 4 2 5 2 2 2" xfId="27311" xr:uid="{00000000-0005-0000-0000-000044110000}"/>
    <cellStyle name="Cálculo 4 2 5 2 3" xfId="14307" xr:uid="{00000000-0005-0000-0000-000045110000}"/>
    <cellStyle name="Cálculo 4 2 5 2 3 2" xfId="29415" xr:uid="{00000000-0005-0000-0000-000046110000}"/>
    <cellStyle name="Cálculo 4 2 5 2 4" xfId="21000" xr:uid="{00000000-0005-0000-0000-000047110000}"/>
    <cellStyle name="Cálculo 4 2 5 3" xfId="9637" xr:uid="{00000000-0005-0000-0000-000048110000}"/>
    <cellStyle name="Cálculo 4 2 5 3 2" xfId="24745" xr:uid="{00000000-0005-0000-0000-000049110000}"/>
    <cellStyle name="Cálculo 4 2 5 4" xfId="8212" xr:uid="{00000000-0005-0000-0000-00004A110000}"/>
    <cellStyle name="Cálculo 4 2 5 4 2" xfId="23320" xr:uid="{00000000-0005-0000-0000-00004B110000}"/>
    <cellStyle name="Cálculo 4 2 5 5" xfId="18363" xr:uid="{00000000-0005-0000-0000-00004C110000}"/>
    <cellStyle name="Cálculo 4 2 6" xfId="3561" xr:uid="{00000000-0005-0000-0000-00004D110000}"/>
    <cellStyle name="Cálculo 4 2 6 2" xfId="6198" xr:uid="{00000000-0005-0000-0000-00004E110000}"/>
    <cellStyle name="Cálculo 4 2 6 2 2" xfId="12509" xr:uid="{00000000-0005-0000-0000-00004F110000}"/>
    <cellStyle name="Cálculo 4 2 6 2 2 2" xfId="27617" xr:uid="{00000000-0005-0000-0000-000050110000}"/>
    <cellStyle name="Cálculo 4 2 6 2 3" xfId="13786" xr:uid="{00000000-0005-0000-0000-000051110000}"/>
    <cellStyle name="Cálculo 4 2 6 2 3 2" xfId="28894" xr:uid="{00000000-0005-0000-0000-000052110000}"/>
    <cellStyle name="Cálculo 4 2 6 2 4" xfId="21306" xr:uid="{00000000-0005-0000-0000-000053110000}"/>
    <cellStyle name="Cálculo 4 2 6 3" xfId="9943" xr:uid="{00000000-0005-0000-0000-000054110000}"/>
    <cellStyle name="Cálculo 4 2 6 3 2" xfId="25051" xr:uid="{00000000-0005-0000-0000-000055110000}"/>
    <cellStyle name="Cálculo 4 2 6 4" xfId="13384" xr:uid="{00000000-0005-0000-0000-000056110000}"/>
    <cellStyle name="Cálculo 4 2 6 4 2" xfId="28492" xr:uid="{00000000-0005-0000-0000-000057110000}"/>
    <cellStyle name="Cálculo 4 2 6 5" xfId="18669" xr:uid="{00000000-0005-0000-0000-000058110000}"/>
    <cellStyle name="Cálculo 4 2 7" xfId="3907" xr:uid="{00000000-0005-0000-0000-000059110000}"/>
    <cellStyle name="Cálculo 4 2 7 2" xfId="6544" xr:uid="{00000000-0005-0000-0000-00005A110000}"/>
    <cellStyle name="Cálculo 4 2 7 2 2" xfId="12855" xr:uid="{00000000-0005-0000-0000-00005B110000}"/>
    <cellStyle name="Cálculo 4 2 7 2 2 2" xfId="27963" xr:uid="{00000000-0005-0000-0000-00005C110000}"/>
    <cellStyle name="Cálculo 4 2 7 2 3" xfId="15052" xr:uid="{00000000-0005-0000-0000-00005D110000}"/>
    <cellStyle name="Cálculo 4 2 7 2 3 2" xfId="30160" xr:uid="{00000000-0005-0000-0000-00005E110000}"/>
    <cellStyle name="Cálculo 4 2 7 2 4" xfId="21652" xr:uid="{00000000-0005-0000-0000-00005F110000}"/>
    <cellStyle name="Cálculo 4 2 7 3" xfId="10289" xr:uid="{00000000-0005-0000-0000-000060110000}"/>
    <cellStyle name="Cálculo 4 2 7 3 2" xfId="25397" xr:uid="{00000000-0005-0000-0000-000061110000}"/>
    <cellStyle name="Cálculo 4 2 7 4" xfId="13622" xr:uid="{00000000-0005-0000-0000-000062110000}"/>
    <cellStyle name="Cálculo 4 2 7 4 2" xfId="28730" xr:uid="{00000000-0005-0000-0000-000063110000}"/>
    <cellStyle name="Cálculo 4 2 7 5" xfId="19015" xr:uid="{00000000-0005-0000-0000-000064110000}"/>
    <cellStyle name="Cálculo 4 2 8" xfId="4271" xr:uid="{00000000-0005-0000-0000-000065110000}"/>
    <cellStyle name="Cálculo 4 2 8 2" xfId="6908" xr:uid="{00000000-0005-0000-0000-000066110000}"/>
    <cellStyle name="Cálculo 4 2 8 2 2" xfId="13219" xr:uid="{00000000-0005-0000-0000-000067110000}"/>
    <cellStyle name="Cálculo 4 2 8 2 2 2" xfId="28327" xr:uid="{00000000-0005-0000-0000-000068110000}"/>
    <cellStyle name="Cálculo 4 2 8 2 3" xfId="16883" xr:uid="{00000000-0005-0000-0000-000069110000}"/>
    <cellStyle name="Cálculo 4 2 8 2 3 2" xfId="31991" xr:uid="{00000000-0005-0000-0000-00006A110000}"/>
    <cellStyle name="Cálculo 4 2 8 2 4" xfId="22016" xr:uid="{00000000-0005-0000-0000-00006B110000}"/>
    <cellStyle name="Cálculo 4 2 8 3" xfId="10653" xr:uid="{00000000-0005-0000-0000-00006C110000}"/>
    <cellStyle name="Cálculo 4 2 8 3 2" xfId="25761" xr:uid="{00000000-0005-0000-0000-00006D110000}"/>
    <cellStyle name="Cálculo 4 2 8 4" xfId="15808" xr:uid="{00000000-0005-0000-0000-00006E110000}"/>
    <cellStyle name="Cálculo 4 2 8 4 2" xfId="30916" xr:uid="{00000000-0005-0000-0000-00006F110000}"/>
    <cellStyle name="Cálculo 4 2 8 5" xfId="19379" xr:uid="{00000000-0005-0000-0000-000070110000}"/>
    <cellStyle name="Cálculo 4 2 9" xfId="4472" xr:uid="{00000000-0005-0000-0000-000071110000}"/>
    <cellStyle name="Cálculo 4 2 9 2" xfId="10854" xr:uid="{00000000-0005-0000-0000-000072110000}"/>
    <cellStyle name="Cálculo 4 2 9 2 2" xfId="25962" xr:uid="{00000000-0005-0000-0000-000073110000}"/>
    <cellStyle name="Cálculo 4 2 9 3" xfId="7787" xr:uid="{00000000-0005-0000-0000-000074110000}"/>
    <cellStyle name="Cálculo 4 2 9 3 2" xfId="22895" xr:uid="{00000000-0005-0000-0000-000075110000}"/>
    <cellStyle name="Cálculo 4 2 9 4" xfId="19580" xr:uid="{00000000-0005-0000-0000-000076110000}"/>
    <cellStyle name="Cálculo 4 3" xfId="1818" xr:uid="{00000000-0005-0000-0000-000077110000}"/>
    <cellStyle name="Cálculo 4 3 10" xfId="11661" xr:uid="{00000000-0005-0000-0000-000078110000}"/>
    <cellStyle name="Cálculo 4 3 10 2" xfId="26769" xr:uid="{00000000-0005-0000-0000-000079110000}"/>
    <cellStyle name="Cálculo 4 3 11" xfId="14442" xr:uid="{00000000-0005-0000-0000-00007A110000}"/>
    <cellStyle name="Cálculo 4 3 11 2" xfId="29550" xr:uid="{00000000-0005-0000-0000-00007B110000}"/>
    <cellStyle name="Cálculo 4 3 12" xfId="17043" xr:uid="{00000000-0005-0000-0000-00007C110000}"/>
    <cellStyle name="Cálculo 4 3 2" xfId="2378" xr:uid="{00000000-0005-0000-0000-00007D110000}"/>
    <cellStyle name="Cálculo 4 3 2 2" xfId="5015" xr:uid="{00000000-0005-0000-0000-00007E110000}"/>
    <cellStyle name="Cálculo 4 3 2 2 2" xfId="11379" xr:uid="{00000000-0005-0000-0000-00007F110000}"/>
    <cellStyle name="Cálculo 4 3 2 2 2 2" xfId="26487" xr:uid="{00000000-0005-0000-0000-000080110000}"/>
    <cellStyle name="Cálculo 4 3 2 2 3" xfId="14853" xr:uid="{00000000-0005-0000-0000-000081110000}"/>
    <cellStyle name="Cálculo 4 3 2 2 3 2" xfId="29961" xr:uid="{00000000-0005-0000-0000-000082110000}"/>
    <cellStyle name="Cálculo 4 3 2 2 4" xfId="20123" xr:uid="{00000000-0005-0000-0000-000083110000}"/>
    <cellStyle name="Cálculo 4 3 2 3" xfId="8845" xr:uid="{00000000-0005-0000-0000-000084110000}"/>
    <cellStyle name="Cálculo 4 3 2 3 2" xfId="23953" xr:uid="{00000000-0005-0000-0000-000085110000}"/>
    <cellStyle name="Cálculo 4 3 2 4" xfId="15289" xr:uid="{00000000-0005-0000-0000-000086110000}"/>
    <cellStyle name="Cálculo 4 3 2 4 2" xfId="30397" xr:uid="{00000000-0005-0000-0000-000087110000}"/>
    <cellStyle name="Cálculo 4 3 2 5" xfId="15297" xr:uid="{00000000-0005-0000-0000-000088110000}"/>
    <cellStyle name="Cálculo 4 3 2 5 2" xfId="30405" xr:uid="{00000000-0005-0000-0000-000089110000}"/>
    <cellStyle name="Cálculo 4 3 2 6" xfId="17586" xr:uid="{00000000-0005-0000-0000-00008A110000}"/>
    <cellStyle name="Cálculo 4 3 3" xfId="2242" xr:uid="{00000000-0005-0000-0000-00008B110000}"/>
    <cellStyle name="Cálculo 4 3 3 2" xfId="4879" xr:uid="{00000000-0005-0000-0000-00008C110000}"/>
    <cellStyle name="Cálculo 4 3 3 2 2" xfId="15946" xr:uid="{00000000-0005-0000-0000-00008D110000}"/>
    <cellStyle name="Cálculo 4 3 3 2 2 2" xfId="31054" xr:uid="{00000000-0005-0000-0000-00008E110000}"/>
    <cellStyle name="Cálculo 4 3 3 2 3" xfId="19987" xr:uid="{00000000-0005-0000-0000-00008F110000}"/>
    <cellStyle name="Cálculo 4 3 3 3" xfId="14289" xr:uid="{00000000-0005-0000-0000-000090110000}"/>
    <cellStyle name="Cálculo 4 3 3 3 2" xfId="29397" xr:uid="{00000000-0005-0000-0000-000091110000}"/>
    <cellStyle name="Cálculo 4 3 3 4" xfId="17467" xr:uid="{00000000-0005-0000-0000-000092110000}"/>
    <cellStyle name="Cálculo 4 3 4" xfId="2344" xr:uid="{00000000-0005-0000-0000-000093110000}"/>
    <cellStyle name="Cálculo 4 3 4 2" xfId="4981" xr:uid="{00000000-0005-0000-0000-000094110000}"/>
    <cellStyle name="Cálculo 4 3 4 2 2" xfId="11345" xr:uid="{00000000-0005-0000-0000-000095110000}"/>
    <cellStyle name="Cálculo 4 3 4 2 2 2" xfId="26453" xr:uid="{00000000-0005-0000-0000-000096110000}"/>
    <cellStyle name="Cálculo 4 3 4 2 3" xfId="15860" xr:uid="{00000000-0005-0000-0000-000097110000}"/>
    <cellStyle name="Cálculo 4 3 4 2 3 2" xfId="30968" xr:uid="{00000000-0005-0000-0000-000098110000}"/>
    <cellStyle name="Cálculo 4 3 4 2 4" xfId="20089" xr:uid="{00000000-0005-0000-0000-000099110000}"/>
    <cellStyle name="Cálculo 4 3 4 3" xfId="8811" xr:uid="{00000000-0005-0000-0000-00009A110000}"/>
    <cellStyle name="Cálculo 4 3 4 3 2" xfId="23919" xr:uid="{00000000-0005-0000-0000-00009B110000}"/>
    <cellStyle name="Cálculo 4 3 4 4" xfId="13829" xr:uid="{00000000-0005-0000-0000-00009C110000}"/>
    <cellStyle name="Cálculo 4 3 4 4 2" xfId="28937" xr:uid="{00000000-0005-0000-0000-00009D110000}"/>
    <cellStyle name="Cálculo 4 3 4 5" xfId="17569" xr:uid="{00000000-0005-0000-0000-00009E110000}"/>
    <cellStyle name="Cálculo 4 3 5" xfId="3238" xr:uid="{00000000-0005-0000-0000-00009F110000}"/>
    <cellStyle name="Cálculo 4 3 5 2" xfId="5875" xr:uid="{00000000-0005-0000-0000-0000A0110000}"/>
    <cellStyle name="Cálculo 4 3 5 2 2" xfId="12186" xr:uid="{00000000-0005-0000-0000-0000A1110000}"/>
    <cellStyle name="Cálculo 4 3 5 2 2 2" xfId="27294" xr:uid="{00000000-0005-0000-0000-0000A2110000}"/>
    <cellStyle name="Cálculo 4 3 5 2 3" xfId="7463" xr:uid="{00000000-0005-0000-0000-0000A3110000}"/>
    <cellStyle name="Cálculo 4 3 5 2 3 2" xfId="22571" xr:uid="{00000000-0005-0000-0000-0000A4110000}"/>
    <cellStyle name="Cálculo 4 3 5 2 4" xfId="20983" xr:uid="{00000000-0005-0000-0000-0000A5110000}"/>
    <cellStyle name="Cálculo 4 3 5 3" xfId="9620" xr:uid="{00000000-0005-0000-0000-0000A6110000}"/>
    <cellStyle name="Cálculo 4 3 5 3 2" xfId="24728" xr:uid="{00000000-0005-0000-0000-0000A7110000}"/>
    <cellStyle name="Cálculo 4 3 5 4" xfId="13934" xr:uid="{00000000-0005-0000-0000-0000A8110000}"/>
    <cellStyle name="Cálculo 4 3 5 4 2" xfId="29042" xr:uid="{00000000-0005-0000-0000-0000A9110000}"/>
    <cellStyle name="Cálculo 4 3 5 5" xfId="18346" xr:uid="{00000000-0005-0000-0000-0000AA110000}"/>
    <cellStyle name="Cálculo 4 3 6" xfId="2320" xr:uid="{00000000-0005-0000-0000-0000AB110000}"/>
    <cellStyle name="Cálculo 4 3 6 2" xfId="4957" xr:uid="{00000000-0005-0000-0000-0000AC110000}"/>
    <cellStyle name="Cálculo 4 3 6 2 2" xfId="11321" xr:uid="{00000000-0005-0000-0000-0000AD110000}"/>
    <cellStyle name="Cálculo 4 3 6 2 2 2" xfId="26429" xr:uid="{00000000-0005-0000-0000-0000AE110000}"/>
    <cellStyle name="Cálculo 4 3 6 2 3" xfId="14653" xr:uid="{00000000-0005-0000-0000-0000AF110000}"/>
    <cellStyle name="Cálculo 4 3 6 2 3 2" xfId="29761" xr:uid="{00000000-0005-0000-0000-0000B0110000}"/>
    <cellStyle name="Cálculo 4 3 6 2 4" xfId="20065" xr:uid="{00000000-0005-0000-0000-0000B1110000}"/>
    <cellStyle name="Cálculo 4 3 6 3" xfId="8787" xr:uid="{00000000-0005-0000-0000-0000B2110000}"/>
    <cellStyle name="Cálculo 4 3 6 3 2" xfId="23895" xr:uid="{00000000-0005-0000-0000-0000B3110000}"/>
    <cellStyle name="Cálculo 4 3 6 4" xfId="16376" xr:uid="{00000000-0005-0000-0000-0000B4110000}"/>
    <cellStyle name="Cálculo 4 3 6 4 2" xfId="31484" xr:uid="{00000000-0005-0000-0000-0000B5110000}"/>
    <cellStyle name="Cálculo 4 3 6 5" xfId="17545" xr:uid="{00000000-0005-0000-0000-0000B6110000}"/>
    <cellStyle name="Cálculo 4 3 7" xfId="3890" xr:uid="{00000000-0005-0000-0000-0000B7110000}"/>
    <cellStyle name="Cálculo 4 3 7 2" xfId="6527" xr:uid="{00000000-0005-0000-0000-0000B8110000}"/>
    <cellStyle name="Cálculo 4 3 7 2 2" xfId="12838" xr:uid="{00000000-0005-0000-0000-0000B9110000}"/>
    <cellStyle name="Cálculo 4 3 7 2 2 2" xfId="27946" xr:uid="{00000000-0005-0000-0000-0000BA110000}"/>
    <cellStyle name="Cálculo 4 3 7 2 3" xfId="14953" xr:uid="{00000000-0005-0000-0000-0000BB110000}"/>
    <cellStyle name="Cálculo 4 3 7 2 3 2" xfId="30061" xr:uid="{00000000-0005-0000-0000-0000BC110000}"/>
    <cellStyle name="Cálculo 4 3 7 2 4" xfId="21635" xr:uid="{00000000-0005-0000-0000-0000BD110000}"/>
    <cellStyle name="Cálculo 4 3 7 3" xfId="10272" xr:uid="{00000000-0005-0000-0000-0000BE110000}"/>
    <cellStyle name="Cálculo 4 3 7 3 2" xfId="25380" xr:uid="{00000000-0005-0000-0000-0000BF110000}"/>
    <cellStyle name="Cálculo 4 3 7 4" xfId="7385" xr:uid="{00000000-0005-0000-0000-0000C0110000}"/>
    <cellStyle name="Cálculo 4 3 7 4 2" xfId="22493" xr:uid="{00000000-0005-0000-0000-0000C1110000}"/>
    <cellStyle name="Cálculo 4 3 7 5" xfId="18998" xr:uid="{00000000-0005-0000-0000-0000C2110000}"/>
    <cellStyle name="Cálculo 4 3 8" xfId="4455" xr:uid="{00000000-0005-0000-0000-0000C3110000}"/>
    <cellStyle name="Cálculo 4 3 8 2" xfId="10837" xr:uid="{00000000-0005-0000-0000-0000C4110000}"/>
    <cellStyle name="Cálculo 4 3 8 2 2" xfId="25945" xr:uid="{00000000-0005-0000-0000-0000C5110000}"/>
    <cellStyle name="Cálculo 4 3 8 3" xfId="16035" xr:uid="{00000000-0005-0000-0000-0000C6110000}"/>
    <cellStyle name="Cálculo 4 3 8 3 2" xfId="31143" xr:uid="{00000000-0005-0000-0000-0000C7110000}"/>
    <cellStyle name="Cálculo 4 3 8 4" xfId="19563" xr:uid="{00000000-0005-0000-0000-0000C8110000}"/>
    <cellStyle name="Cálculo 4 3 9" xfId="8319" xr:uid="{00000000-0005-0000-0000-0000C9110000}"/>
    <cellStyle name="Cálculo 4 3 9 2" xfId="23427" xr:uid="{00000000-0005-0000-0000-0000CA110000}"/>
    <cellStyle name="Cálculo 4 4" xfId="2055" xr:uid="{00000000-0005-0000-0000-0000CB110000}"/>
    <cellStyle name="Cálculo 4 4 10" xfId="9245" xr:uid="{00000000-0005-0000-0000-0000CC110000}"/>
    <cellStyle name="Cálculo 4 4 10 2" xfId="24353" xr:uid="{00000000-0005-0000-0000-0000CD110000}"/>
    <cellStyle name="Cálculo 4 4 11" xfId="15227" xr:uid="{00000000-0005-0000-0000-0000CE110000}"/>
    <cellStyle name="Cálculo 4 4 11 2" xfId="30335" xr:uid="{00000000-0005-0000-0000-0000CF110000}"/>
    <cellStyle name="Cálculo 4 4 12" xfId="17280" xr:uid="{00000000-0005-0000-0000-0000D0110000}"/>
    <cellStyle name="Cálculo 4 4 2" xfId="2562" xr:uid="{00000000-0005-0000-0000-0000D1110000}"/>
    <cellStyle name="Cálculo 4 4 2 2" xfId="5199" xr:uid="{00000000-0005-0000-0000-0000D2110000}"/>
    <cellStyle name="Cálculo 4 4 2 2 2" xfId="11563" xr:uid="{00000000-0005-0000-0000-0000D3110000}"/>
    <cellStyle name="Cálculo 4 4 2 2 2 2" xfId="26671" xr:uid="{00000000-0005-0000-0000-0000D4110000}"/>
    <cellStyle name="Cálculo 4 4 2 2 3" xfId="7972" xr:uid="{00000000-0005-0000-0000-0000D5110000}"/>
    <cellStyle name="Cálculo 4 4 2 2 3 2" xfId="23080" xr:uid="{00000000-0005-0000-0000-0000D6110000}"/>
    <cellStyle name="Cálculo 4 4 2 2 4" xfId="20307" xr:uid="{00000000-0005-0000-0000-0000D7110000}"/>
    <cellStyle name="Cálculo 4 4 2 3" xfId="9029" xr:uid="{00000000-0005-0000-0000-0000D8110000}"/>
    <cellStyle name="Cálculo 4 4 2 3 2" xfId="24137" xr:uid="{00000000-0005-0000-0000-0000D9110000}"/>
    <cellStyle name="Cálculo 4 4 2 4" xfId="15704" xr:uid="{00000000-0005-0000-0000-0000DA110000}"/>
    <cellStyle name="Cálculo 4 4 2 4 2" xfId="30812" xr:uid="{00000000-0005-0000-0000-0000DB110000}"/>
    <cellStyle name="Cálculo 4 4 2 5" xfId="15761" xr:uid="{00000000-0005-0000-0000-0000DC110000}"/>
    <cellStyle name="Cálculo 4 4 2 5 2" xfId="30869" xr:uid="{00000000-0005-0000-0000-0000DD110000}"/>
    <cellStyle name="Cálculo 4 4 2 6" xfId="17670" xr:uid="{00000000-0005-0000-0000-0000DE110000}"/>
    <cellStyle name="Cálculo 4 4 3" xfId="2815" xr:uid="{00000000-0005-0000-0000-0000DF110000}"/>
    <cellStyle name="Cálculo 4 4 3 2" xfId="5452" xr:uid="{00000000-0005-0000-0000-0000E0110000}"/>
    <cellStyle name="Cálculo 4 4 3 2 2" xfId="15971" xr:uid="{00000000-0005-0000-0000-0000E1110000}"/>
    <cellStyle name="Cálculo 4 4 3 2 2 2" xfId="31079" xr:uid="{00000000-0005-0000-0000-0000E2110000}"/>
    <cellStyle name="Cálculo 4 4 3 2 3" xfId="20560" xr:uid="{00000000-0005-0000-0000-0000E3110000}"/>
    <cellStyle name="Cálculo 4 4 3 3" xfId="15258" xr:uid="{00000000-0005-0000-0000-0000E4110000}"/>
    <cellStyle name="Cálculo 4 4 3 3 2" xfId="30366" xr:uid="{00000000-0005-0000-0000-0000E5110000}"/>
    <cellStyle name="Cálculo 4 4 3 4" xfId="17923" xr:uid="{00000000-0005-0000-0000-0000E6110000}"/>
    <cellStyle name="Cálculo 4 4 4" xfId="3118" xr:uid="{00000000-0005-0000-0000-0000E7110000}"/>
    <cellStyle name="Cálculo 4 4 4 2" xfId="5755" xr:uid="{00000000-0005-0000-0000-0000E8110000}"/>
    <cellStyle name="Cálculo 4 4 4 2 2" xfId="12066" xr:uid="{00000000-0005-0000-0000-0000E9110000}"/>
    <cellStyle name="Cálculo 4 4 4 2 2 2" xfId="27174" xr:uid="{00000000-0005-0000-0000-0000EA110000}"/>
    <cellStyle name="Cálculo 4 4 4 2 3" xfId="15445" xr:uid="{00000000-0005-0000-0000-0000EB110000}"/>
    <cellStyle name="Cálculo 4 4 4 2 3 2" xfId="30553" xr:uid="{00000000-0005-0000-0000-0000EC110000}"/>
    <cellStyle name="Cálculo 4 4 4 2 4" xfId="20863" xr:uid="{00000000-0005-0000-0000-0000ED110000}"/>
    <cellStyle name="Cálculo 4 4 4 3" xfId="9500" xr:uid="{00000000-0005-0000-0000-0000EE110000}"/>
    <cellStyle name="Cálculo 4 4 4 3 2" xfId="24608" xr:uid="{00000000-0005-0000-0000-0000EF110000}"/>
    <cellStyle name="Cálculo 4 4 4 4" xfId="13679" xr:uid="{00000000-0005-0000-0000-0000F0110000}"/>
    <cellStyle name="Cálculo 4 4 4 4 2" xfId="28787" xr:uid="{00000000-0005-0000-0000-0000F1110000}"/>
    <cellStyle name="Cálculo 4 4 4 5" xfId="18226" xr:uid="{00000000-0005-0000-0000-0000F2110000}"/>
    <cellStyle name="Cálculo 4 4 5" xfId="3444" xr:uid="{00000000-0005-0000-0000-0000F3110000}"/>
    <cellStyle name="Cálculo 4 4 5 2" xfId="6081" xr:uid="{00000000-0005-0000-0000-0000F4110000}"/>
    <cellStyle name="Cálculo 4 4 5 2 2" xfId="12392" xr:uid="{00000000-0005-0000-0000-0000F5110000}"/>
    <cellStyle name="Cálculo 4 4 5 2 2 2" xfId="27500" xr:uid="{00000000-0005-0000-0000-0000F6110000}"/>
    <cellStyle name="Cálculo 4 4 5 2 3" xfId="16356" xr:uid="{00000000-0005-0000-0000-0000F7110000}"/>
    <cellStyle name="Cálculo 4 4 5 2 3 2" xfId="31464" xr:uid="{00000000-0005-0000-0000-0000F8110000}"/>
    <cellStyle name="Cálculo 4 4 5 2 4" xfId="21189" xr:uid="{00000000-0005-0000-0000-0000F9110000}"/>
    <cellStyle name="Cálculo 4 4 5 3" xfId="9826" xr:uid="{00000000-0005-0000-0000-0000FA110000}"/>
    <cellStyle name="Cálculo 4 4 5 3 2" xfId="24934" xr:uid="{00000000-0005-0000-0000-0000FB110000}"/>
    <cellStyle name="Cálculo 4 4 5 4" xfId="15136" xr:uid="{00000000-0005-0000-0000-0000FC110000}"/>
    <cellStyle name="Cálculo 4 4 5 4 2" xfId="30244" xr:uid="{00000000-0005-0000-0000-0000FD110000}"/>
    <cellStyle name="Cálculo 4 4 5 5" xfId="18552" xr:uid="{00000000-0005-0000-0000-0000FE110000}"/>
    <cellStyle name="Cálculo 4 4 6" xfId="3750" xr:uid="{00000000-0005-0000-0000-0000FF110000}"/>
    <cellStyle name="Cálculo 4 4 6 2" xfId="6387" xr:uid="{00000000-0005-0000-0000-000000120000}"/>
    <cellStyle name="Cálculo 4 4 6 2 2" xfId="12698" xr:uid="{00000000-0005-0000-0000-000001120000}"/>
    <cellStyle name="Cálculo 4 4 6 2 2 2" xfId="27806" xr:uid="{00000000-0005-0000-0000-000002120000}"/>
    <cellStyle name="Cálculo 4 4 6 2 3" xfId="13805" xr:uid="{00000000-0005-0000-0000-000003120000}"/>
    <cellStyle name="Cálculo 4 4 6 2 3 2" xfId="28913" xr:uid="{00000000-0005-0000-0000-000004120000}"/>
    <cellStyle name="Cálculo 4 4 6 2 4" xfId="21495" xr:uid="{00000000-0005-0000-0000-000005120000}"/>
    <cellStyle name="Cálculo 4 4 6 3" xfId="10132" xr:uid="{00000000-0005-0000-0000-000006120000}"/>
    <cellStyle name="Cálculo 4 4 6 3 2" xfId="25240" xr:uid="{00000000-0005-0000-0000-000007120000}"/>
    <cellStyle name="Cálculo 4 4 6 4" xfId="14011" xr:uid="{00000000-0005-0000-0000-000008120000}"/>
    <cellStyle name="Cálculo 4 4 6 4 2" xfId="29119" xr:uid="{00000000-0005-0000-0000-000009120000}"/>
    <cellStyle name="Cálculo 4 4 6 5" xfId="18858" xr:uid="{00000000-0005-0000-0000-00000A120000}"/>
    <cellStyle name="Cálculo 4 4 7" xfId="4127" xr:uid="{00000000-0005-0000-0000-00000B120000}"/>
    <cellStyle name="Cálculo 4 4 7 2" xfId="6764" xr:uid="{00000000-0005-0000-0000-00000C120000}"/>
    <cellStyle name="Cálculo 4 4 7 2 2" xfId="13075" xr:uid="{00000000-0005-0000-0000-00000D120000}"/>
    <cellStyle name="Cálculo 4 4 7 2 2 2" xfId="28183" xr:uid="{00000000-0005-0000-0000-00000E120000}"/>
    <cellStyle name="Cálculo 4 4 7 2 3" xfId="16749" xr:uid="{00000000-0005-0000-0000-00000F120000}"/>
    <cellStyle name="Cálculo 4 4 7 2 3 2" xfId="31857" xr:uid="{00000000-0005-0000-0000-000010120000}"/>
    <cellStyle name="Cálculo 4 4 7 2 4" xfId="21872" xr:uid="{00000000-0005-0000-0000-000011120000}"/>
    <cellStyle name="Cálculo 4 4 7 3" xfId="10509" xr:uid="{00000000-0005-0000-0000-000012120000}"/>
    <cellStyle name="Cálculo 4 4 7 3 2" xfId="25617" xr:uid="{00000000-0005-0000-0000-000013120000}"/>
    <cellStyle name="Cálculo 4 4 7 4" xfId="15610" xr:uid="{00000000-0005-0000-0000-000014120000}"/>
    <cellStyle name="Cálculo 4 4 7 4 2" xfId="30718" xr:uid="{00000000-0005-0000-0000-000015120000}"/>
    <cellStyle name="Cálculo 4 4 7 5" xfId="19235" xr:uid="{00000000-0005-0000-0000-000016120000}"/>
    <cellStyle name="Cálculo 4 4 8" xfId="4692" xr:uid="{00000000-0005-0000-0000-000017120000}"/>
    <cellStyle name="Cálculo 4 4 8 2" xfId="11074" xr:uid="{00000000-0005-0000-0000-000018120000}"/>
    <cellStyle name="Cálculo 4 4 8 2 2" xfId="26182" xr:uid="{00000000-0005-0000-0000-000019120000}"/>
    <cellStyle name="Cálculo 4 4 8 3" xfId="9240" xr:uid="{00000000-0005-0000-0000-00001A120000}"/>
    <cellStyle name="Cálculo 4 4 8 3 2" xfId="24348" xr:uid="{00000000-0005-0000-0000-00001B120000}"/>
    <cellStyle name="Cálculo 4 4 8 4" xfId="19800" xr:uid="{00000000-0005-0000-0000-00001C120000}"/>
    <cellStyle name="Cálculo 4 4 9" xfId="8553" xr:uid="{00000000-0005-0000-0000-00001D120000}"/>
    <cellStyle name="Cálculo 4 4 9 2" xfId="23661" xr:uid="{00000000-0005-0000-0000-00001E120000}"/>
    <cellStyle name="Cálculo 4 5" xfId="2066" xr:uid="{00000000-0005-0000-0000-00001F120000}"/>
    <cellStyle name="Cálculo 4 5 10" xfId="7548" xr:uid="{00000000-0005-0000-0000-000020120000}"/>
    <cellStyle name="Cálculo 4 5 10 2" xfId="22656" xr:uid="{00000000-0005-0000-0000-000021120000}"/>
    <cellStyle name="Cálculo 4 5 11" xfId="17291" xr:uid="{00000000-0005-0000-0000-000022120000}"/>
    <cellStyle name="Cálculo 4 5 2" xfId="2826" xr:uid="{00000000-0005-0000-0000-000023120000}"/>
    <cellStyle name="Cálculo 4 5 2 2" xfId="5463" xr:uid="{00000000-0005-0000-0000-000024120000}"/>
    <cellStyle name="Cálculo 4 5 2 2 2" xfId="7343" xr:uid="{00000000-0005-0000-0000-000025120000}"/>
    <cellStyle name="Cálculo 4 5 2 2 2 2" xfId="22451" xr:uid="{00000000-0005-0000-0000-000026120000}"/>
    <cellStyle name="Cálculo 4 5 2 2 3" xfId="20571" xr:uid="{00000000-0005-0000-0000-000027120000}"/>
    <cellStyle name="Cálculo 4 5 2 3" xfId="13663" xr:uid="{00000000-0005-0000-0000-000028120000}"/>
    <cellStyle name="Cálculo 4 5 2 3 2" xfId="28771" xr:uid="{00000000-0005-0000-0000-000029120000}"/>
    <cellStyle name="Cálculo 4 5 2 4" xfId="17934" xr:uid="{00000000-0005-0000-0000-00002A120000}"/>
    <cellStyle name="Cálculo 4 5 3" xfId="3129" xr:uid="{00000000-0005-0000-0000-00002B120000}"/>
    <cellStyle name="Cálculo 4 5 3 2" xfId="5766" xr:uid="{00000000-0005-0000-0000-00002C120000}"/>
    <cellStyle name="Cálculo 4 5 3 2 2" xfId="12077" xr:uid="{00000000-0005-0000-0000-00002D120000}"/>
    <cellStyle name="Cálculo 4 5 3 2 2 2" xfId="27185" xr:uid="{00000000-0005-0000-0000-00002E120000}"/>
    <cellStyle name="Cálculo 4 5 3 2 3" xfId="16338" xr:uid="{00000000-0005-0000-0000-00002F120000}"/>
    <cellStyle name="Cálculo 4 5 3 2 3 2" xfId="31446" xr:uid="{00000000-0005-0000-0000-000030120000}"/>
    <cellStyle name="Cálculo 4 5 3 2 4" xfId="20874" xr:uid="{00000000-0005-0000-0000-000031120000}"/>
    <cellStyle name="Cálculo 4 5 3 3" xfId="9511" xr:uid="{00000000-0005-0000-0000-000032120000}"/>
    <cellStyle name="Cálculo 4 5 3 3 2" xfId="24619" xr:uid="{00000000-0005-0000-0000-000033120000}"/>
    <cellStyle name="Cálculo 4 5 3 4" xfId="14924" xr:uid="{00000000-0005-0000-0000-000034120000}"/>
    <cellStyle name="Cálculo 4 5 3 4 2" xfId="30032" xr:uid="{00000000-0005-0000-0000-000035120000}"/>
    <cellStyle name="Cálculo 4 5 3 5" xfId="18237" xr:uid="{00000000-0005-0000-0000-000036120000}"/>
    <cellStyle name="Cálculo 4 5 4" xfId="3455" xr:uid="{00000000-0005-0000-0000-000037120000}"/>
    <cellStyle name="Cálculo 4 5 4 2" xfId="6092" xr:uid="{00000000-0005-0000-0000-000038120000}"/>
    <cellStyle name="Cálculo 4 5 4 2 2" xfId="12403" xr:uid="{00000000-0005-0000-0000-000039120000}"/>
    <cellStyle name="Cálculo 4 5 4 2 2 2" xfId="27511" xr:uid="{00000000-0005-0000-0000-00003A120000}"/>
    <cellStyle name="Cálculo 4 5 4 2 3" xfId="7105" xr:uid="{00000000-0005-0000-0000-00003B120000}"/>
    <cellStyle name="Cálculo 4 5 4 2 3 2" xfId="22213" xr:uid="{00000000-0005-0000-0000-00003C120000}"/>
    <cellStyle name="Cálculo 4 5 4 2 4" xfId="21200" xr:uid="{00000000-0005-0000-0000-00003D120000}"/>
    <cellStyle name="Cálculo 4 5 4 3" xfId="9837" xr:uid="{00000000-0005-0000-0000-00003E120000}"/>
    <cellStyle name="Cálculo 4 5 4 3 2" xfId="24945" xr:uid="{00000000-0005-0000-0000-00003F120000}"/>
    <cellStyle name="Cálculo 4 5 4 4" xfId="7569" xr:uid="{00000000-0005-0000-0000-000040120000}"/>
    <cellStyle name="Cálculo 4 5 4 4 2" xfId="22677" xr:uid="{00000000-0005-0000-0000-000041120000}"/>
    <cellStyle name="Cálculo 4 5 4 5" xfId="18563" xr:uid="{00000000-0005-0000-0000-000042120000}"/>
    <cellStyle name="Cálculo 4 5 5" xfId="3761" xr:uid="{00000000-0005-0000-0000-000043120000}"/>
    <cellStyle name="Cálculo 4 5 5 2" xfId="6398" xr:uid="{00000000-0005-0000-0000-000044120000}"/>
    <cellStyle name="Cálculo 4 5 5 2 2" xfId="12709" xr:uid="{00000000-0005-0000-0000-000045120000}"/>
    <cellStyle name="Cálculo 4 5 5 2 2 2" xfId="27817" xr:uid="{00000000-0005-0000-0000-000046120000}"/>
    <cellStyle name="Cálculo 4 5 5 2 3" xfId="16071" xr:uid="{00000000-0005-0000-0000-000047120000}"/>
    <cellStyle name="Cálculo 4 5 5 2 3 2" xfId="31179" xr:uid="{00000000-0005-0000-0000-000048120000}"/>
    <cellStyle name="Cálculo 4 5 5 2 4" xfId="21506" xr:uid="{00000000-0005-0000-0000-000049120000}"/>
    <cellStyle name="Cálculo 4 5 5 3" xfId="10143" xr:uid="{00000000-0005-0000-0000-00004A120000}"/>
    <cellStyle name="Cálculo 4 5 5 3 2" xfId="25251" xr:uid="{00000000-0005-0000-0000-00004B120000}"/>
    <cellStyle name="Cálculo 4 5 5 4" xfId="13485" xr:uid="{00000000-0005-0000-0000-00004C120000}"/>
    <cellStyle name="Cálculo 4 5 5 4 2" xfId="28593" xr:uid="{00000000-0005-0000-0000-00004D120000}"/>
    <cellStyle name="Cálculo 4 5 5 5" xfId="18869" xr:uid="{00000000-0005-0000-0000-00004E120000}"/>
    <cellStyle name="Cálculo 4 5 6" xfId="4138" xr:uid="{00000000-0005-0000-0000-00004F120000}"/>
    <cellStyle name="Cálculo 4 5 6 2" xfId="6775" xr:uid="{00000000-0005-0000-0000-000050120000}"/>
    <cellStyle name="Cálculo 4 5 6 2 2" xfId="13086" xr:uid="{00000000-0005-0000-0000-000051120000}"/>
    <cellStyle name="Cálculo 4 5 6 2 2 2" xfId="28194" xr:uid="{00000000-0005-0000-0000-000052120000}"/>
    <cellStyle name="Cálculo 4 5 6 2 3" xfId="16760" xr:uid="{00000000-0005-0000-0000-000053120000}"/>
    <cellStyle name="Cálculo 4 5 6 2 3 2" xfId="31868" xr:uid="{00000000-0005-0000-0000-000054120000}"/>
    <cellStyle name="Cálculo 4 5 6 2 4" xfId="21883" xr:uid="{00000000-0005-0000-0000-000055120000}"/>
    <cellStyle name="Cálculo 4 5 6 3" xfId="10520" xr:uid="{00000000-0005-0000-0000-000056120000}"/>
    <cellStyle name="Cálculo 4 5 6 3 2" xfId="25628" xr:uid="{00000000-0005-0000-0000-000057120000}"/>
    <cellStyle name="Cálculo 4 5 6 4" xfId="16087" xr:uid="{00000000-0005-0000-0000-000058120000}"/>
    <cellStyle name="Cálculo 4 5 6 4 2" xfId="31195" xr:uid="{00000000-0005-0000-0000-000059120000}"/>
    <cellStyle name="Cálculo 4 5 6 5" xfId="19246" xr:uid="{00000000-0005-0000-0000-00005A120000}"/>
    <cellStyle name="Cálculo 4 5 7" xfId="4703" xr:uid="{00000000-0005-0000-0000-00005B120000}"/>
    <cellStyle name="Cálculo 4 5 7 2" xfId="11085" xr:uid="{00000000-0005-0000-0000-00005C120000}"/>
    <cellStyle name="Cálculo 4 5 7 2 2" xfId="26193" xr:uid="{00000000-0005-0000-0000-00005D120000}"/>
    <cellStyle name="Cálculo 4 5 7 3" xfId="14734" xr:uid="{00000000-0005-0000-0000-00005E120000}"/>
    <cellStyle name="Cálculo 4 5 7 3 2" xfId="29842" xr:uid="{00000000-0005-0000-0000-00005F120000}"/>
    <cellStyle name="Cálculo 4 5 7 4" xfId="19811" xr:uid="{00000000-0005-0000-0000-000060120000}"/>
    <cellStyle name="Cálculo 4 5 8" xfId="8564" xr:uid="{00000000-0005-0000-0000-000061120000}"/>
    <cellStyle name="Cálculo 4 5 8 2" xfId="23672" xr:uid="{00000000-0005-0000-0000-000062120000}"/>
    <cellStyle name="Cálculo 4 5 9" xfId="16085" xr:uid="{00000000-0005-0000-0000-000063120000}"/>
    <cellStyle name="Cálculo 4 5 9 2" xfId="31193" xr:uid="{00000000-0005-0000-0000-000064120000}"/>
    <cellStyle name="Cálculo 5" xfId="762" xr:uid="{00000000-0005-0000-0000-000065120000}"/>
    <cellStyle name="Cálculo 5 2" xfId="1836" xr:uid="{00000000-0005-0000-0000-000066120000}"/>
    <cellStyle name="Cálculo 5 2 10" xfId="8337" xr:uid="{00000000-0005-0000-0000-000067120000}"/>
    <cellStyle name="Cálculo 5 2 10 2" xfId="23445" xr:uid="{00000000-0005-0000-0000-000068120000}"/>
    <cellStyle name="Cálculo 5 2 11" xfId="9159" xr:uid="{00000000-0005-0000-0000-000069120000}"/>
    <cellStyle name="Cálculo 5 2 11 2" xfId="24267" xr:uid="{00000000-0005-0000-0000-00006A120000}"/>
    <cellStyle name="Cálculo 5 2 12" xfId="15612" xr:uid="{00000000-0005-0000-0000-00006B120000}"/>
    <cellStyle name="Cálculo 5 2 12 2" xfId="30720" xr:uid="{00000000-0005-0000-0000-00006C120000}"/>
    <cellStyle name="Cálculo 5 2 13" xfId="17061" xr:uid="{00000000-0005-0000-0000-00006D120000}"/>
    <cellStyle name="Cálculo 5 2 2" xfId="2396" xr:uid="{00000000-0005-0000-0000-00006E120000}"/>
    <cellStyle name="Cálculo 5 2 2 2" xfId="5033" xr:uid="{00000000-0005-0000-0000-00006F120000}"/>
    <cellStyle name="Cálculo 5 2 2 2 2" xfId="11397" xr:uid="{00000000-0005-0000-0000-000070120000}"/>
    <cellStyle name="Cálculo 5 2 2 2 2 2" xfId="26505" xr:uid="{00000000-0005-0000-0000-000071120000}"/>
    <cellStyle name="Cálculo 5 2 2 2 3" xfId="16524" xr:uid="{00000000-0005-0000-0000-000072120000}"/>
    <cellStyle name="Cálculo 5 2 2 2 3 2" xfId="31632" xr:uid="{00000000-0005-0000-0000-000073120000}"/>
    <cellStyle name="Cálculo 5 2 2 2 4" xfId="20141" xr:uid="{00000000-0005-0000-0000-000074120000}"/>
    <cellStyle name="Cálculo 5 2 2 3" xfId="8863" xr:uid="{00000000-0005-0000-0000-000075120000}"/>
    <cellStyle name="Cálculo 5 2 2 3 2" xfId="23971" xr:uid="{00000000-0005-0000-0000-000076120000}"/>
    <cellStyle name="Cálculo 5 2 3" xfId="2224" xr:uid="{00000000-0005-0000-0000-000077120000}"/>
    <cellStyle name="Cálculo 5 2 3 2" xfId="4861" xr:uid="{00000000-0005-0000-0000-000078120000}"/>
    <cellStyle name="Cálculo 5 2 3 2 2" xfId="14686" xr:uid="{00000000-0005-0000-0000-000079120000}"/>
    <cellStyle name="Cálculo 5 2 3 2 2 2" xfId="29794" xr:uid="{00000000-0005-0000-0000-00007A120000}"/>
    <cellStyle name="Cálculo 5 2 3 2 3" xfId="19969" xr:uid="{00000000-0005-0000-0000-00007B120000}"/>
    <cellStyle name="Cálculo 5 2 3 3" xfId="14159" xr:uid="{00000000-0005-0000-0000-00007C120000}"/>
    <cellStyle name="Cálculo 5 2 3 3 2" xfId="29267" xr:uid="{00000000-0005-0000-0000-00007D120000}"/>
    <cellStyle name="Cálculo 5 2 3 4" xfId="17449" xr:uid="{00000000-0005-0000-0000-00007E120000}"/>
    <cellStyle name="Cálculo 5 2 4" xfId="2930" xr:uid="{00000000-0005-0000-0000-00007F120000}"/>
    <cellStyle name="Cálculo 5 2 4 2" xfId="5567" xr:uid="{00000000-0005-0000-0000-000080120000}"/>
    <cellStyle name="Cálculo 5 2 4 2 2" xfId="11878" xr:uid="{00000000-0005-0000-0000-000081120000}"/>
    <cellStyle name="Cálculo 5 2 4 2 2 2" xfId="26986" xr:uid="{00000000-0005-0000-0000-000082120000}"/>
    <cellStyle name="Cálculo 5 2 4 2 3" xfId="14804" xr:uid="{00000000-0005-0000-0000-000083120000}"/>
    <cellStyle name="Cálculo 5 2 4 2 3 2" xfId="29912" xr:uid="{00000000-0005-0000-0000-000084120000}"/>
    <cellStyle name="Cálculo 5 2 4 2 4" xfId="20675" xr:uid="{00000000-0005-0000-0000-000085120000}"/>
    <cellStyle name="Cálculo 5 2 4 3" xfId="9312" xr:uid="{00000000-0005-0000-0000-000086120000}"/>
    <cellStyle name="Cálculo 5 2 4 3 2" xfId="24420" xr:uid="{00000000-0005-0000-0000-000087120000}"/>
    <cellStyle name="Cálculo 5 2 4 4" xfId="8462" xr:uid="{00000000-0005-0000-0000-000088120000}"/>
    <cellStyle name="Cálculo 5 2 4 4 2" xfId="23570" xr:uid="{00000000-0005-0000-0000-000089120000}"/>
    <cellStyle name="Cálculo 5 2 4 5" xfId="18038" xr:uid="{00000000-0005-0000-0000-00008A120000}"/>
    <cellStyle name="Cálculo 5 2 5" xfId="3256" xr:uid="{00000000-0005-0000-0000-00008B120000}"/>
    <cellStyle name="Cálculo 5 2 5 2" xfId="5893" xr:uid="{00000000-0005-0000-0000-00008C120000}"/>
    <cellStyle name="Cálculo 5 2 5 2 2" xfId="12204" xr:uid="{00000000-0005-0000-0000-00008D120000}"/>
    <cellStyle name="Cálculo 5 2 5 2 2 2" xfId="27312" xr:uid="{00000000-0005-0000-0000-00008E120000}"/>
    <cellStyle name="Cálculo 5 2 5 2 3" xfId="15586" xr:uid="{00000000-0005-0000-0000-00008F120000}"/>
    <cellStyle name="Cálculo 5 2 5 2 3 2" xfId="30694" xr:uid="{00000000-0005-0000-0000-000090120000}"/>
    <cellStyle name="Cálculo 5 2 5 2 4" xfId="21001" xr:uid="{00000000-0005-0000-0000-000091120000}"/>
    <cellStyle name="Cálculo 5 2 5 3" xfId="9638" xr:uid="{00000000-0005-0000-0000-000092120000}"/>
    <cellStyle name="Cálculo 5 2 5 3 2" xfId="24746" xr:uid="{00000000-0005-0000-0000-000093120000}"/>
    <cellStyle name="Cálculo 5 2 5 4" xfId="16315" xr:uid="{00000000-0005-0000-0000-000094120000}"/>
    <cellStyle name="Cálculo 5 2 5 4 2" xfId="31423" xr:uid="{00000000-0005-0000-0000-000095120000}"/>
    <cellStyle name="Cálculo 5 2 5 5" xfId="18364" xr:uid="{00000000-0005-0000-0000-000096120000}"/>
    <cellStyle name="Cálculo 5 2 6" xfId="3562" xr:uid="{00000000-0005-0000-0000-000097120000}"/>
    <cellStyle name="Cálculo 5 2 6 2" xfId="6199" xr:uid="{00000000-0005-0000-0000-000098120000}"/>
    <cellStyle name="Cálculo 5 2 6 2 2" xfId="12510" xr:uid="{00000000-0005-0000-0000-000099120000}"/>
    <cellStyle name="Cálculo 5 2 6 2 2 2" xfId="27618" xr:uid="{00000000-0005-0000-0000-00009A120000}"/>
    <cellStyle name="Cálculo 5 2 6 2 3" xfId="15222" xr:uid="{00000000-0005-0000-0000-00009B120000}"/>
    <cellStyle name="Cálculo 5 2 6 2 3 2" xfId="30330" xr:uid="{00000000-0005-0000-0000-00009C120000}"/>
    <cellStyle name="Cálculo 5 2 6 2 4" xfId="21307" xr:uid="{00000000-0005-0000-0000-00009D120000}"/>
    <cellStyle name="Cálculo 5 2 6 3" xfId="9944" xr:uid="{00000000-0005-0000-0000-00009E120000}"/>
    <cellStyle name="Cálculo 5 2 6 3 2" xfId="25052" xr:uid="{00000000-0005-0000-0000-00009F120000}"/>
    <cellStyle name="Cálculo 5 2 6 4" xfId="15096" xr:uid="{00000000-0005-0000-0000-0000A0120000}"/>
    <cellStyle name="Cálculo 5 2 6 4 2" xfId="30204" xr:uid="{00000000-0005-0000-0000-0000A1120000}"/>
    <cellStyle name="Cálculo 5 2 6 5" xfId="18670" xr:uid="{00000000-0005-0000-0000-0000A2120000}"/>
    <cellStyle name="Cálculo 5 2 7" xfId="3908" xr:uid="{00000000-0005-0000-0000-0000A3120000}"/>
    <cellStyle name="Cálculo 5 2 7 2" xfId="6545" xr:uid="{00000000-0005-0000-0000-0000A4120000}"/>
    <cellStyle name="Cálculo 5 2 7 2 2" xfId="12856" xr:uid="{00000000-0005-0000-0000-0000A5120000}"/>
    <cellStyle name="Cálculo 5 2 7 2 2 2" xfId="27964" xr:uid="{00000000-0005-0000-0000-0000A6120000}"/>
    <cellStyle name="Cálculo 5 2 7 2 3" xfId="16339" xr:uid="{00000000-0005-0000-0000-0000A7120000}"/>
    <cellStyle name="Cálculo 5 2 7 2 3 2" xfId="31447" xr:uid="{00000000-0005-0000-0000-0000A8120000}"/>
    <cellStyle name="Cálculo 5 2 7 2 4" xfId="21653" xr:uid="{00000000-0005-0000-0000-0000A9120000}"/>
    <cellStyle name="Cálculo 5 2 7 3" xfId="10290" xr:uid="{00000000-0005-0000-0000-0000AA120000}"/>
    <cellStyle name="Cálculo 5 2 7 3 2" xfId="25398" xr:uid="{00000000-0005-0000-0000-0000AB120000}"/>
    <cellStyle name="Cálculo 5 2 7 4" xfId="13764" xr:uid="{00000000-0005-0000-0000-0000AC120000}"/>
    <cellStyle name="Cálculo 5 2 7 4 2" xfId="28872" xr:uid="{00000000-0005-0000-0000-0000AD120000}"/>
    <cellStyle name="Cálculo 5 2 7 5" xfId="19016" xr:uid="{00000000-0005-0000-0000-0000AE120000}"/>
    <cellStyle name="Cálculo 5 2 8" xfId="4272" xr:uid="{00000000-0005-0000-0000-0000AF120000}"/>
    <cellStyle name="Cálculo 5 2 8 2" xfId="6909" xr:uid="{00000000-0005-0000-0000-0000B0120000}"/>
    <cellStyle name="Cálculo 5 2 8 2 2" xfId="13220" xr:uid="{00000000-0005-0000-0000-0000B1120000}"/>
    <cellStyle name="Cálculo 5 2 8 2 2 2" xfId="28328" xr:uid="{00000000-0005-0000-0000-0000B2120000}"/>
    <cellStyle name="Cálculo 5 2 8 2 3" xfId="16884" xr:uid="{00000000-0005-0000-0000-0000B3120000}"/>
    <cellStyle name="Cálculo 5 2 8 2 3 2" xfId="31992" xr:uid="{00000000-0005-0000-0000-0000B4120000}"/>
    <cellStyle name="Cálculo 5 2 8 2 4" xfId="22017" xr:uid="{00000000-0005-0000-0000-0000B5120000}"/>
    <cellStyle name="Cálculo 5 2 8 3" xfId="10654" xr:uid="{00000000-0005-0000-0000-0000B6120000}"/>
    <cellStyle name="Cálculo 5 2 8 3 2" xfId="25762" xr:uid="{00000000-0005-0000-0000-0000B7120000}"/>
    <cellStyle name="Cálculo 5 2 8 4" xfId="13760" xr:uid="{00000000-0005-0000-0000-0000B8120000}"/>
    <cellStyle name="Cálculo 5 2 8 4 2" xfId="28868" xr:uid="{00000000-0005-0000-0000-0000B9120000}"/>
    <cellStyle name="Cálculo 5 2 8 5" xfId="19380" xr:uid="{00000000-0005-0000-0000-0000BA120000}"/>
    <cellStyle name="Cálculo 5 2 9" xfId="4473" xr:uid="{00000000-0005-0000-0000-0000BB120000}"/>
    <cellStyle name="Cálculo 5 2 9 2" xfId="10855" xr:uid="{00000000-0005-0000-0000-0000BC120000}"/>
    <cellStyle name="Cálculo 5 2 9 2 2" xfId="25963" xr:uid="{00000000-0005-0000-0000-0000BD120000}"/>
    <cellStyle name="Cálculo 5 2 9 3" xfId="7918" xr:uid="{00000000-0005-0000-0000-0000BE120000}"/>
    <cellStyle name="Cálculo 5 2 9 3 2" xfId="23026" xr:uid="{00000000-0005-0000-0000-0000BF120000}"/>
    <cellStyle name="Cálculo 5 2 9 4" xfId="19581" xr:uid="{00000000-0005-0000-0000-0000C0120000}"/>
    <cellStyle name="Cálculo 5 3" xfId="1819" xr:uid="{00000000-0005-0000-0000-0000C1120000}"/>
    <cellStyle name="Cálculo 5 3 10" xfId="11238" xr:uid="{00000000-0005-0000-0000-0000C2120000}"/>
    <cellStyle name="Cálculo 5 3 10 2" xfId="26346" xr:uid="{00000000-0005-0000-0000-0000C3120000}"/>
    <cellStyle name="Cálculo 5 3 11" xfId="13508" xr:uid="{00000000-0005-0000-0000-0000C4120000}"/>
    <cellStyle name="Cálculo 5 3 11 2" xfId="28616" xr:uid="{00000000-0005-0000-0000-0000C5120000}"/>
    <cellStyle name="Cálculo 5 3 12" xfId="17044" xr:uid="{00000000-0005-0000-0000-0000C6120000}"/>
    <cellStyle name="Cálculo 5 3 2" xfId="2379" xr:uid="{00000000-0005-0000-0000-0000C7120000}"/>
    <cellStyle name="Cálculo 5 3 2 2" xfId="5016" xr:uid="{00000000-0005-0000-0000-0000C8120000}"/>
    <cellStyle name="Cálculo 5 3 2 2 2" xfId="11380" xr:uid="{00000000-0005-0000-0000-0000C9120000}"/>
    <cellStyle name="Cálculo 5 3 2 2 2 2" xfId="26488" xr:uid="{00000000-0005-0000-0000-0000CA120000}"/>
    <cellStyle name="Cálculo 5 3 2 2 3" xfId="14621" xr:uid="{00000000-0005-0000-0000-0000CB120000}"/>
    <cellStyle name="Cálculo 5 3 2 2 3 2" xfId="29729" xr:uid="{00000000-0005-0000-0000-0000CC120000}"/>
    <cellStyle name="Cálculo 5 3 2 2 4" xfId="20124" xr:uid="{00000000-0005-0000-0000-0000CD120000}"/>
    <cellStyle name="Cálculo 5 3 2 3" xfId="8846" xr:uid="{00000000-0005-0000-0000-0000CE120000}"/>
    <cellStyle name="Cálculo 5 3 2 3 2" xfId="23954" xr:uid="{00000000-0005-0000-0000-0000CF120000}"/>
    <cellStyle name="Cálculo 5 3 2 4" xfId="15815" xr:uid="{00000000-0005-0000-0000-0000D0120000}"/>
    <cellStyle name="Cálculo 5 3 2 4 2" xfId="30923" xr:uid="{00000000-0005-0000-0000-0000D1120000}"/>
    <cellStyle name="Cálculo 5 3 2 5" xfId="7216" xr:uid="{00000000-0005-0000-0000-0000D2120000}"/>
    <cellStyle name="Cálculo 5 3 2 5 2" xfId="22324" xr:uid="{00000000-0005-0000-0000-0000D3120000}"/>
    <cellStyle name="Cálculo 5 3 2 6" xfId="17587" xr:uid="{00000000-0005-0000-0000-0000D4120000}"/>
    <cellStyle name="Cálculo 5 3 3" xfId="2241" xr:uid="{00000000-0005-0000-0000-0000D5120000}"/>
    <cellStyle name="Cálculo 5 3 3 2" xfId="4878" xr:uid="{00000000-0005-0000-0000-0000D6120000}"/>
    <cellStyle name="Cálculo 5 3 3 2 2" xfId="7264" xr:uid="{00000000-0005-0000-0000-0000D7120000}"/>
    <cellStyle name="Cálculo 5 3 3 2 2 2" xfId="22372" xr:uid="{00000000-0005-0000-0000-0000D8120000}"/>
    <cellStyle name="Cálculo 5 3 3 2 3" xfId="19986" xr:uid="{00000000-0005-0000-0000-0000D9120000}"/>
    <cellStyle name="Cálculo 5 3 3 3" xfId="16137" xr:uid="{00000000-0005-0000-0000-0000DA120000}"/>
    <cellStyle name="Cálculo 5 3 3 3 2" xfId="31245" xr:uid="{00000000-0005-0000-0000-0000DB120000}"/>
    <cellStyle name="Cálculo 5 3 3 4" xfId="17466" xr:uid="{00000000-0005-0000-0000-0000DC120000}"/>
    <cellStyle name="Cálculo 5 3 4" xfId="2651" xr:uid="{00000000-0005-0000-0000-0000DD120000}"/>
    <cellStyle name="Cálculo 5 3 4 2" xfId="5288" xr:uid="{00000000-0005-0000-0000-0000DE120000}"/>
    <cellStyle name="Cálculo 5 3 4 2 2" xfId="11652" xr:uid="{00000000-0005-0000-0000-0000DF120000}"/>
    <cellStyle name="Cálculo 5 3 4 2 2 2" xfId="26760" xr:uid="{00000000-0005-0000-0000-0000E0120000}"/>
    <cellStyle name="Cálculo 5 3 4 2 3" xfId="13512" xr:uid="{00000000-0005-0000-0000-0000E1120000}"/>
    <cellStyle name="Cálculo 5 3 4 2 3 2" xfId="28620" xr:uid="{00000000-0005-0000-0000-0000E2120000}"/>
    <cellStyle name="Cálculo 5 3 4 2 4" xfId="20396" xr:uid="{00000000-0005-0000-0000-0000E3120000}"/>
    <cellStyle name="Cálculo 5 3 4 3" xfId="9118" xr:uid="{00000000-0005-0000-0000-0000E4120000}"/>
    <cellStyle name="Cálculo 5 3 4 3 2" xfId="24226" xr:uid="{00000000-0005-0000-0000-0000E5120000}"/>
    <cellStyle name="Cálculo 5 3 4 4" xfId="13516" xr:uid="{00000000-0005-0000-0000-0000E6120000}"/>
    <cellStyle name="Cálculo 5 3 4 4 2" xfId="28624" xr:uid="{00000000-0005-0000-0000-0000E7120000}"/>
    <cellStyle name="Cálculo 5 3 4 5" xfId="17759" xr:uid="{00000000-0005-0000-0000-0000E8120000}"/>
    <cellStyle name="Cálculo 5 3 5" xfId="3239" xr:uid="{00000000-0005-0000-0000-0000E9120000}"/>
    <cellStyle name="Cálculo 5 3 5 2" xfId="5876" xr:uid="{00000000-0005-0000-0000-0000EA120000}"/>
    <cellStyle name="Cálculo 5 3 5 2 2" xfId="12187" xr:uid="{00000000-0005-0000-0000-0000EB120000}"/>
    <cellStyle name="Cálculo 5 3 5 2 2 2" xfId="27295" xr:uid="{00000000-0005-0000-0000-0000EC120000}"/>
    <cellStyle name="Cálculo 5 3 5 2 3" xfId="15589" xr:uid="{00000000-0005-0000-0000-0000ED120000}"/>
    <cellStyle name="Cálculo 5 3 5 2 3 2" xfId="30697" xr:uid="{00000000-0005-0000-0000-0000EE120000}"/>
    <cellStyle name="Cálculo 5 3 5 2 4" xfId="20984" xr:uid="{00000000-0005-0000-0000-0000EF120000}"/>
    <cellStyle name="Cálculo 5 3 5 3" xfId="9621" xr:uid="{00000000-0005-0000-0000-0000F0120000}"/>
    <cellStyle name="Cálculo 5 3 5 3 2" xfId="24729" xr:uid="{00000000-0005-0000-0000-0000F1120000}"/>
    <cellStyle name="Cálculo 5 3 5 4" xfId="15636" xr:uid="{00000000-0005-0000-0000-0000F2120000}"/>
    <cellStyle name="Cálculo 5 3 5 4 2" xfId="30744" xr:uid="{00000000-0005-0000-0000-0000F3120000}"/>
    <cellStyle name="Cálculo 5 3 5 5" xfId="18347" xr:uid="{00000000-0005-0000-0000-0000F4120000}"/>
    <cellStyle name="Cálculo 5 3 6" xfId="2321" xr:uid="{00000000-0005-0000-0000-0000F5120000}"/>
    <cellStyle name="Cálculo 5 3 6 2" xfId="4958" xr:uid="{00000000-0005-0000-0000-0000F6120000}"/>
    <cellStyle name="Cálculo 5 3 6 2 2" xfId="11322" xr:uid="{00000000-0005-0000-0000-0000F7120000}"/>
    <cellStyle name="Cálculo 5 3 6 2 2 2" xfId="26430" xr:uid="{00000000-0005-0000-0000-0000F8120000}"/>
    <cellStyle name="Cálculo 5 3 6 2 3" xfId="13350" xr:uid="{00000000-0005-0000-0000-0000F9120000}"/>
    <cellStyle name="Cálculo 5 3 6 2 3 2" xfId="28458" xr:uid="{00000000-0005-0000-0000-0000FA120000}"/>
    <cellStyle name="Cálculo 5 3 6 2 4" xfId="20066" xr:uid="{00000000-0005-0000-0000-0000FB120000}"/>
    <cellStyle name="Cálculo 5 3 6 3" xfId="8788" xr:uid="{00000000-0005-0000-0000-0000FC120000}"/>
    <cellStyle name="Cálculo 5 3 6 3 2" xfId="23896" xr:uid="{00000000-0005-0000-0000-0000FD120000}"/>
    <cellStyle name="Cálculo 5 3 6 4" xfId="13736" xr:uid="{00000000-0005-0000-0000-0000FE120000}"/>
    <cellStyle name="Cálculo 5 3 6 4 2" xfId="28844" xr:uid="{00000000-0005-0000-0000-0000FF120000}"/>
    <cellStyle name="Cálculo 5 3 6 5" xfId="17546" xr:uid="{00000000-0005-0000-0000-000000130000}"/>
    <cellStyle name="Cálculo 5 3 7" xfId="3891" xr:uid="{00000000-0005-0000-0000-000001130000}"/>
    <cellStyle name="Cálculo 5 3 7 2" xfId="6528" xr:uid="{00000000-0005-0000-0000-000002130000}"/>
    <cellStyle name="Cálculo 5 3 7 2 2" xfId="12839" xr:uid="{00000000-0005-0000-0000-000003130000}"/>
    <cellStyle name="Cálculo 5 3 7 2 2 2" xfId="27947" xr:uid="{00000000-0005-0000-0000-000004130000}"/>
    <cellStyle name="Cálculo 5 3 7 2 3" xfId="7712" xr:uid="{00000000-0005-0000-0000-000005130000}"/>
    <cellStyle name="Cálculo 5 3 7 2 3 2" xfId="22820" xr:uid="{00000000-0005-0000-0000-000006130000}"/>
    <cellStyle name="Cálculo 5 3 7 2 4" xfId="21636" xr:uid="{00000000-0005-0000-0000-000007130000}"/>
    <cellStyle name="Cálculo 5 3 7 3" xfId="10273" xr:uid="{00000000-0005-0000-0000-000008130000}"/>
    <cellStyle name="Cálculo 5 3 7 3 2" xfId="25381" xr:uid="{00000000-0005-0000-0000-000009130000}"/>
    <cellStyle name="Cálculo 5 3 7 4" xfId="14627" xr:uid="{00000000-0005-0000-0000-00000A130000}"/>
    <cellStyle name="Cálculo 5 3 7 4 2" xfId="29735" xr:uid="{00000000-0005-0000-0000-00000B130000}"/>
    <cellStyle name="Cálculo 5 3 7 5" xfId="18999" xr:uid="{00000000-0005-0000-0000-00000C130000}"/>
    <cellStyle name="Cálculo 5 3 8" xfId="4456" xr:uid="{00000000-0005-0000-0000-00000D130000}"/>
    <cellStyle name="Cálculo 5 3 8 2" xfId="10838" xr:uid="{00000000-0005-0000-0000-00000E130000}"/>
    <cellStyle name="Cálculo 5 3 8 2 2" xfId="25946" xr:uid="{00000000-0005-0000-0000-00000F130000}"/>
    <cellStyle name="Cálculo 5 3 8 3" xfId="13505" xr:uid="{00000000-0005-0000-0000-000010130000}"/>
    <cellStyle name="Cálculo 5 3 8 3 2" xfId="28613" xr:uid="{00000000-0005-0000-0000-000011130000}"/>
    <cellStyle name="Cálculo 5 3 8 4" xfId="19564" xr:uid="{00000000-0005-0000-0000-000012130000}"/>
    <cellStyle name="Cálculo 5 3 9" xfId="8320" xr:uid="{00000000-0005-0000-0000-000013130000}"/>
    <cellStyle name="Cálculo 5 3 9 2" xfId="23428" xr:uid="{00000000-0005-0000-0000-000014130000}"/>
    <cellStyle name="Cálculo 5 4" xfId="2056" xr:uid="{00000000-0005-0000-0000-000015130000}"/>
    <cellStyle name="Cálculo 5 4 10" xfId="7341" xr:uid="{00000000-0005-0000-0000-000016130000}"/>
    <cellStyle name="Cálculo 5 4 10 2" xfId="22449" xr:uid="{00000000-0005-0000-0000-000017130000}"/>
    <cellStyle name="Cálculo 5 4 11" xfId="13824" xr:uid="{00000000-0005-0000-0000-000018130000}"/>
    <cellStyle name="Cálculo 5 4 11 2" xfId="28932" xr:uid="{00000000-0005-0000-0000-000019130000}"/>
    <cellStyle name="Cálculo 5 4 12" xfId="17281" xr:uid="{00000000-0005-0000-0000-00001A130000}"/>
    <cellStyle name="Cálculo 5 4 2" xfId="2563" xr:uid="{00000000-0005-0000-0000-00001B130000}"/>
    <cellStyle name="Cálculo 5 4 2 2" xfId="5200" xr:uid="{00000000-0005-0000-0000-00001C130000}"/>
    <cellStyle name="Cálculo 5 4 2 2 2" xfId="11564" xr:uid="{00000000-0005-0000-0000-00001D130000}"/>
    <cellStyle name="Cálculo 5 4 2 2 2 2" xfId="26672" xr:uid="{00000000-0005-0000-0000-00001E130000}"/>
    <cellStyle name="Cálculo 5 4 2 2 3" xfId="9234" xr:uid="{00000000-0005-0000-0000-00001F130000}"/>
    <cellStyle name="Cálculo 5 4 2 2 3 2" xfId="24342" xr:uid="{00000000-0005-0000-0000-000020130000}"/>
    <cellStyle name="Cálculo 5 4 2 2 4" xfId="20308" xr:uid="{00000000-0005-0000-0000-000021130000}"/>
    <cellStyle name="Cálculo 5 4 2 3" xfId="9030" xr:uid="{00000000-0005-0000-0000-000022130000}"/>
    <cellStyle name="Cálculo 5 4 2 3 2" xfId="24138" xr:uid="{00000000-0005-0000-0000-000023130000}"/>
    <cellStyle name="Cálculo 5 4 2 4" xfId="13950" xr:uid="{00000000-0005-0000-0000-000024130000}"/>
    <cellStyle name="Cálculo 5 4 2 4 2" xfId="29058" xr:uid="{00000000-0005-0000-0000-000025130000}"/>
    <cellStyle name="Cálculo 5 4 2 5" xfId="16271" xr:uid="{00000000-0005-0000-0000-000026130000}"/>
    <cellStyle name="Cálculo 5 4 2 5 2" xfId="31379" xr:uid="{00000000-0005-0000-0000-000027130000}"/>
    <cellStyle name="Cálculo 5 4 2 6" xfId="17671" xr:uid="{00000000-0005-0000-0000-000028130000}"/>
    <cellStyle name="Cálculo 5 4 3" xfId="2816" xr:uid="{00000000-0005-0000-0000-000029130000}"/>
    <cellStyle name="Cálculo 5 4 3 2" xfId="5453" xr:uid="{00000000-0005-0000-0000-00002A130000}"/>
    <cellStyle name="Cálculo 5 4 3 2 2" xfId="15412" xr:uid="{00000000-0005-0000-0000-00002B130000}"/>
    <cellStyle name="Cálculo 5 4 3 2 2 2" xfId="30520" xr:uid="{00000000-0005-0000-0000-00002C130000}"/>
    <cellStyle name="Cálculo 5 4 3 2 3" xfId="20561" xr:uid="{00000000-0005-0000-0000-00002D130000}"/>
    <cellStyle name="Cálculo 5 4 3 3" xfId="9246" xr:uid="{00000000-0005-0000-0000-00002E130000}"/>
    <cellStyle name="Cálculo 5 4 3 3 2" xfId="24354" xr:uid="{00000000-0005-0000-0000-00002F130000}"/>
    <cellStyle name="Cálculo 5 4 3 4" xfId="17924" xr:uid="{00000000-0005-0000-0000-000030130000}"/>
    <cellStyle name="Cálculo 5 4 4" xfId="3119" xr:uid="{00000000-0005-0000-0000-000031130000}"/>
    <cellStyle name="Cálculo 5 4 4 2" xfId="5756" xr:uid="{00000000-0005-0000-0000-000032130000}"/>
    <cellStyle name="Cálculo 5 4 4 2 2" xfId="12067" xr:uid="{00000000-0005-0000-0000-000033130000}"/>
    <cellStyle name="Cálculo 5 4 4 2 2 2" xfId="27175" xr:uid="{00000000-0005-0000-0000-000034130000}"/>
    <cellStyle name="Cálculo 5 4 4 2 3" xfId="14155" xr:uid="{00000000-0005-0000-0000-000035130000}"/>
    <cellStyle name="Cálculo 5 4 4 2 3 2" xfId="29263" xr:uid="{00000000-0005-0000-0000-000036130000}"/>
    <cellStyle name="Cálculo 5 4 4 2 4" xfId="20864" xr:uid="{00000000-0005-0000-0000-000037130000}"/>
    <cellStyle name="Cálculo 5 4 4 3" xfId="9501" xr:uid="{00000000-0005-0000-0000-000038130000}"/>
    <cellStyle name="Cálculo 5 4 4 3 2" xfId="24609" xr:uid="{00000000-0005-0000-0000-000039130000}"/>
    <cellStyle name="Cálculo 5 4 4 4" xfId="14353" xr:uid="{00000000-0005-0000-0000-00003A130000}"/>
    <cellStyle name="Cálculo 5 4 4 4 2" xfId="29461" xr:uid="{00000000-0005-0000-0000-00003B130000}"/>
    <cellStyle name="Cálculo 5 4 4 5" xfId="18227" xr:uid="{00000000-0005-0000-0000-00003C130000}"/>
    <cellStyle name="Cálculo 5 4 5" xfId="3445" xr:uid="{00000000-0005-0000-0000-00003D130000}"/>
    <cellStyle name="Cálculo 5 4 5 2" xfId="6082" xr:uid="{00000000-0005-0000-0000-00003E130000}"/>
    <cellStyle name="Cálculo 5 4 5 2 2" xfId="12393" xr:uid="{00000000-0005-0000-0000-00003F130000}"/>
    <cellStyle name="Cálculo 5 4 5 2 2 2" xfId="27501" xr:uid="{00000000-0005-0000-0000-000040130000}"/>
    <cellStyle name="Cálculo 5 4 5 2 3" xfId="8127" xr:uid="{00000000-0005-0000-0000-000041130000}"/>
    <cellStyle name="Cálculo 5 4 5 2 3 2" xfId="23235" xr:uid="{00000000-0005-0000-0000-000042130000}"/>
    <cellStyle name="Cálculo 5 4 5 2 4" xfId="21190" xr:uid="{00000000-0005-0000-0000-000043130000}"/>
    <cellStyle name="Cálculo 5 4 5 3" xfId="9827" xr:uid="{00000000-0005-0000-0000-000044130000}"/>
    <cellStyle name="Cálculo 5 4 5 3 2" xfId="24935" xr:uid="{00000000-0005-0000-0000-000045130000}"/>
    <cellStyle name="Cálculo 5 4 5 4" xfId="7062" xr:uid="{00000000-0005-0000-0000-000046130000}"/>
    <cellStyle name="Cálculo 5 4 5 4 2" xfId="22170" xr:uid="{00000000-0005-0000-0000-000047130000}"/>
    <cellStyle name="Cálculo 5 4 5 5" xfId="18553" xr:uid="{00000000-0005-0000-0000-000048130000}"/>
    <cellStyle name="Cálculo 5 4 6" xfId="3751" xr:uid="{00000000-0005-0000-0000-000049130000}"/>
    <cellStyle name="Cálculo 5 4 6 2" xfId="6388" xr:uid="{00000000-0005-0000-0000-00004A130000}"/>
    <cellStyle name="Cálculo 5 4 6 2 2" xfId="12699" xr:uid="{00000000-0005-0000-0000-00004B130000}"/>
    <cellStyle name="Cálculo 5 4 6 2 2 2" xfId="27807" xr:uid="{00000000-0005-0000-0000-00004C130000}"/>
    <cellStyle name="Cálculo 5 4 6 2 3" xfId="13976" xr:uid="{00000000-0005-0000-0000-00004D130000}"/>
    <cellStyle name="Cálculo 5 4 6 2 3 2" xfId="29084" xr:uid="{00000000-0005-0000-0000-00004E130000}"/>
    <cellStyle name="Cálculo 5 4 6 2 4" xfId="21496" xr:uid="{00000000-0005-0000-0000-00004F130000}"/>
    <cellStyle name="Cálculo 5 4 6 3" xfId="10133" xr:uid="{00000000-0005-0000-0000-000050130000}"/>
    <cellStyle name="Cálculo 5 4 6 3 2" xfId="25241" xr:uid="{00000000-0005-0000-0000-000051130000}"/>
    <cellStyle name="Cálculo 5 4 6 4" xfId="7617" xr:uid="{00000000-0005-0000-0000-000052130000}"/>
    <cellStyle name="Cálculo 5 4 6 4 2" xfId="22725" xr:uid="{00000000-0005-0000-0000-000053130000}"/>
    <cellStyle name="Cálculo 5 4 6 5" xfId="18859" xr:uid="{00000000-0005-0000-0000-000054130000}"/>
    <cellStyle name="Cálculo 5 4 7" xfId="4128" xr:uid="{00000000-0005-0000-0000-000055130000}"/>
    <cellStyle name="Cálculo 5 4 7 2" xfId="6765" xr:uid="{00000000-0005-0000-0000-000056130000}"/>
    <cellStyle name="Cálculo 5 4 7 2 2" xfId="13076" xr:uid="{00000000-0005-0000-0000-000057130000}"/>
    <cellStyle name="Cálculo 5 4 7 2 2 2" xfId="28184" xr:uid="{00000000-0005-0000-0000-000058130000}"/>
    <cellStyle name="Cálculo 5 4 7 2 3" xfId="16750" xr:uid="{00000000-0005-0000-0000-000059130000}"/>
    <cellStyle name="Cálculo 5 4 7 2 3 2" xfId="31858" xr:uid="{00000000-0005-0000-0000-00005A130000}"/>
    <cellStyle name="Cálculo 5 4 7 2 4" xfId="21873" xr:uid="{00000000-0005-0000-0000-00005B130000}"/>
    <cellStyle name="Cálculo 5 4 7 3" xfId="10510" xr:uid="{00000000-0005-0000-0000-00005C130000}"/>
    <cellStyle name="Cálculo 5 4 7 3 2" xfId="25618" xr:uid="{00000000-0005-0000-0000-00005D130000}"/>
    <cellStyle name="Cálculo 5 4 7 4" xfId="7099" xr:uid="{00000000-0005-0000-0000-00005E130000}"/>
    <cellStyle name="Cálculo 5 4 7 4 2" xfId="22207" xr:uid="{00000000-0005-0000-0000-00005F130000}"/>
    <cellStyle name="Cálculo 5 4 7 5" xfId="19236" xr:uid="{00000000-0005-0000-0000-000060130000}"/>
    <cellStyle name="Cálculo 5 4 8" xfId="4693" xr:uid="{00000000-0005-0000-0000-000061130000}"/>
    <cellStyle name="Cálculo 5 4 8 2" xfId="11075" xr:uid="{00000000-0005-0000-0000-000062130000}"/>
    <cellStyle name="Cálculo 5 4 8 2 2" xfId="26183" xr:uid="{00000000-0005-0000-0000-000063130000}"/>
    <cellStyle name="Cálculo 5 4 8 3" xfId="15469" xr:uid="{00000000-0005-0000-0000-000064130000}"/>
    <cellStyle name="Cálculo 5 4 8 3 2" xfId="30577" xr:uid="{00000000-0005-0000-0000-000065130000}"/>
    <cellStyle name="Cálculo 5 4 8 4" xfId="19801" xr:uid="{00000000-0005-0000-0000-000066130000}"/>
    <cellStyle name="Cálculo 5 4 9" xfId="8554" xr:uid="{00000000-0005-0000-0000-000067130000}"/>
    <cellStyle name="Cálculo 5 4 9 2" xfId="23662" xr:uid="{00000000-0005-0000-0000-000068130000}"/>
    <cellStyle name="Cálculo 5 5" xfId="2065" xr:uid="{00000000-0005-0000-0000-000069130000}"/>
    <cellStyle name="Cálculo 5 5 10" xfId="13790" xr:uid="{00000000-0005-0000-0000-00006A130000}"/>
    <cellStyle name="Cálculo 5 5 10 2" xfId="28898" xr:uid="{00000000-0005-0000-0000-00006B130000}"/>
    <cellStyle name="Cálculo 5 5 11" xfId="17290" xr:uid="{00000000-0005-0000-0000-00006C130000}"/>
    <cellStyle name="Cálculo 5 5 2" xfId="2825" xr:uid="{00000000-0005-0000-0000-00006D130000}"/>
    <cellStyle name="Cálculo 5 5 2 2" xfId="5462" xr:uid="{00000000-0005-0000-0000-00006E130000}"/>
    <cellStyle name="Cálculo 5 5 2 2 2" xfId="13372" xr:uid="{00000000-0005-0000-0000-00006F130000}"/>
    <cellStyle name="Cálculo 5 5 2 2 2 2" xfId="28480" xr:uid="{00000000-0005-0000-0000-000070130000}"/>
    <cellStyle name="Cálculo 5 5 2 2 3" xfId="20570" xr:uid="{00000000-0005-0000-0000-000071130000}"/>
    <cellStyle name="Cálculo 5 5 2 3" xfId="9302" xr:uid="{00000000-0005-0000-0000-000072130000}"/>
    <cellStyle name="Cálculo 5 5 2 3 2" xfId="24410" xr:uid="{00000000-0005-0000-0000-000073130000}"/>
    <cellStyle name="Cálculo 5 5 2 4" xfId="17933" xr:uid="{00000000-0005-0000-0000-000074130000}"/>
    <cellStyle name="Cálculo 5 5 3" xfId="3128" xr:uid="{00000000-0005-0000-0000-000075130000}"/>
    <cellStyle name="Cálculo 5 5 3 2" xfId="5765" xr:uid="{00000000-0005-0000-0000-000076130000}"/>
    <cellStyle name="Cálculo 5 5 3 2 2" xfId="12076" xr:uid="{00000000-0005-0000-0000-000077130000}"/>
    <cellStyle name="Cálculo 5 5 3 2 2 2" xfId="27184" xr:uid="{00000000-0005-0000-0000-000078130000}"/>
    <cellStyle name="Cálculo 5 5 3 2 3" xfId="16010" xr:uid="{00000000-0005-0000-0000-000079130000}"/>
    <cellStyle name="Cálculo 5 5 3 2 3 2" xfId="31118" xr:uid="{00000000-0005-0000-0000-00007A130000}"/>
    <cellStyle name="Cálculo 5 5 3 2 4" xfId="20873" xr:uid="{00000000-0005-0000-0000-00007B130000}"/>
    <cellStyle name="Cálculo 5 5 3 3" xfId="9510" xr:uid="{00000000-0005-0000-0000-00007C130000}"/>
    <cellStyle name="Cálculo 5 5 3 3 2" xfId="24618" xr:uid="{00000000-0005-0000-0000-00007D130000}"/>
    <cellStyle name="Cálculo 5 5 3 4" xfId="8018" xr:uid="{00000000-0005-0000-0000-00007E130000}"/>
    <cellStyle name="Cálculo 5 5 3 4 2" xfId="23126" xr:uid="{00000000-0005-0000-0000-00007F130000}"/>
    <cellStyle name="Cálculo 5 5 3 5" xfId="18236" xr:uid="{00000000-0005-0000-0000-000080130000}"/>
    <cellStyle name="Cálculo 5 5 4" xfId="3454" xr:uid="{00000000-0005-0000-0000-000081130000}"/>
    <cellStyle name="Cálculo 5 5 4 2" xfId="6091" xr:uid="{00000000-0005-0000-0000-000082130000}"/>
    <cellStyle name="Cálculo 5 5 4 2 2" xfId="12402" xr:uid="{00000000-0005-0000-0000-000083130000}"/>
    <cellStyle name="Cálculo 5 5 4 2 2 2" xfId="27510" xr:uid="{00000000-0005-0000-0000-000084130000}"/>
    <cellStyle name="Cálculo 5 5 4 2 3" xfId="7250" xr:uid="{00000000-0005-0000-0000-000085130000}"/>
    <cellStyle name="Cálculo 5 5 4 2 3 2" xfId="22358" xr:uid="{00000000-0005-0000-0000-000086130000}"/>
    <cellStyle name="Cálculo 5 5 4 2 4" xfId="21199" xr:uid="{00000000-0005-0000-0000-000087130000}"/>
    <cellStyle name="Cálculo 5 5 4 3" xfId="9836" xr:uid="{00000000-0005-0000-0000-000088130000}"/>
    <cellStyle name="Cálculo 5 5 4 3 2" xfId="24944" xr:uid="{00000000-0005-0000-0000-000089130000}"/>
    <cellStyle name="Cálculo 5 5 4 4" xfId="15796" xr:uid="{00000000-0005-0000-0000-00008A130000}"/>
    <cellStyle name="Cálculo 5 5 4 4 2" xfId="30904" xr:uid="{00000000-0005-0000-0000-00008B130000}"/>
    <cellStyle name="Cálculo 5 5 4 5" xfId="18562" xr:uid="{00000000-0005-0000-0000-00008C130000}"/>
    <cellStyle name="Cálculo 5 5 5" xfId="3760" xr:uid="{00000000-0005-0000-0000-00008D130000}"/>
    <cellStyle name="Cálculo 5 5 5 2" xfId="6397" xr:uid="{00000000-0005-0000-0000-00008E130000}"/>
    <cellStyle name="Cálculo 5 5 5 2 2" xfId="12708" xr:uid="{00000000-0005-0000-0000-00008F130000}"/>
    <cellStyle name="Cálculo 5 5 5 2 2 2" xfId="27816" xr:uid="{00000000-0005-0000-0000-000090130000}"/>
    <cellStyle name="Cálculo 5 5 5 2 3" xfId="15662" xr:uid="{00000000-0005-0000-0000-000091130000}"/>
    <cellStyle name="Cálculo 5 5 5 2 3 2" xfId="30770" xr:uid="{00000000-0005-0000-0000-000092130000}"/>
    <cellStyle name="Cálculo 5 5 5 2 4" xfId="21505" xr:uid="{00000000-0005-0000-0000-000093130000}"/>
    <cellStyle name="Cálculo 5 5 5 3" xfId="10142" xr:uid="{00000000-0005-0000-0000-000094130000}"/>
    <cellStyle name="Cálculo 5 5 5 3 2" xfId="25250" xr:uid="{00000000-0005-0000-0000-000095130000}"/>
    <cellStyle name="Cálculo 5 5 5 4" xfId="16278" xr:uid="{00000000-0005-0000-0000-000096130000}"/>
    <cellStyle name="Cálculo 5 5 5 4 2" xfId="31386" xr:uid="{00000000-0005-0000-0000-000097130000}"/>
    <cellStyle name="Cálculo 5 5 5 5" xfId="18868" xr:uid="{00000000-0005-0000-0000-000098130000}"/>
    <cellStyle name="Cálculo 5 5 6" xfId="4137" xr:uid="{00000000-0005-0000-0000-000099130000}"/>
    <cellStyle name="Cálculo 5 5 6 2" xfId="6774" xr:uid="{00000000-0005-0000-0000-00009A130000}"/>
    <cellStyle name="Cálculo 5 5 6 2 2" xfId="13085" xr:uid="{00000000-0005-0000-0000-00009B130000}"/>
    <cellStyle name="Cálculo 5 5 6 2 2 2" xfId="28193" xr:uid="{00000000-0005-0000-0000-00009C130000}"/>
    <cellStyle name="Cálculo 5 5 6 2 3" xfId="16759" xr:uid="{00000000-0005-0000-0000-00009D130000}"/>
    <cellStyle name="Cálculo 5 5 6 2 3 2" xfId="31867" xr:uid="{00000000-0005-0000-0000-00009E130000}"/>
    <cellStyle name="Cálculo 5 5 6 2 4" xfId="21882" xr:uid="{00000000-0005-0000-0000-00009F130000}"/>
    <cellStyle name="Cálculo 5 5 6 3" xfId="10519" xr:uid="{00000000-0005-0000-0000-0000A0130000}"/>
    <cellStyle name="Cálculo 5 5 6 3 2" xfId="25627" xr:uid="{00000000-0005-0000-0000-0000A1130000}"/>
    <cellStyle name="Cálculo 5 5 6 4" xfId="16475" xr:uid="{00000000-0005-0000-0000-0000A2130000}"/>
    <cellStyle name="Cálculo 5 5 6 4 2" xfId="31583" xr:uid="{00000000-0005-0000-0000-0000A3130000}"/>
    <cellStyle name="Cálculo 5 5 6 5" xfId="19245" xr:uid="{00000000-0005-0000-0000-0000A4130000}"/>
    <cellStyle name="Cálculo 5 5 7" xfId="4702" xr:uid="{00000000-0005-0000-0000-0000A5130000}"/>
    <cellStyle name="Cálculo 5 5 7 2" xfId="11084" xr:uid="{00000000-0005-0000-0000-0000A6130000}"/>
    <cellStyle name="Cálculo 5 5 7 2 2" xfId="26192" xr:uid="{00000000-0005-0000-0000-0000A7130000}"/>
    <cellStyle name="Cálculo 5 5 7 3" xfId="7804" xr:uid="{00000000-0005-0000-0000-0000A8130000}"/>
    <cellStyle name="Cálculo 5 5 7 3 2" xfId="22912" xr:uid="{00000000-0005-0000-0000-0000A9130000}"/>
    <cellStyle name="Cálculo 5 5 7 4" xfId="19810" xr:uid="{00000000-0005-0000-0000-0000AA130000}"/>
    <cellStyle name="Cálculo 5 5 8" xfId="8563" xr:uid="{00000000-0005-0000-0000-0000AB130000}"/>
    <cellStyle name="Cálculo 5 5 8 2" xfId="23671" xr:uid="{00000000-0005-0000-0000-0000AC130000}"/>
    <cellStyle name="Cálculo 5 5 9" xfId="15375" xr:uid="{00000000-0005-0000-0000-0000AD130000}"/>
    <cellStyle name="Cálculo 5 5 9 2" xfId="30483" xr:uid="{00000000-0005-0000-0000-0000AE130000}"/>
    <cellStyle name="Cálculo 6" xfId="763" xr:uid="{00000000-0005-0000-0000-0000AF130000}"/>
    <cellStyle name="Cálculo 6 2" xfId="1837" xr:uid="{00000000-0005-0000-0000-0000B0130000}"/>
    <cellStyle name="Cálculo 6 2 10" xfId="8338" xr:uid="{00000000-0005-0000-0000-0000B1130000}"/>
    <cellStyle name="Cálculo 6 2 10 2" xfId="23446" xr:uid="{00000000-0005-0000-0000-0000B2130000}"/>
    <cellStyle name="Cálculo 6 2 11" xfId="15904" xr:uid="{00000000-0005-0000-0000-0000B3130000}"/>
    <cellStyle name="Cálculo 6 2 11 2" xfId="31012" xr:uid="{00000000-0005-0000-0000-0000B4130000}"/>
    <cellStyle name="Cálculo 6 2 12" xfId="14428" xr:uid="{00000000-0005-0000-0000-0000B5130000}"/>
    <cellStyle name="Cálculo 6 2 12 2" xfId="29536" xr:uid="{00000000-0005-0000-0000-0000B6130000}"/>
    <cellStyle name="Cálculo 6 2 13" xfId="17062" xr:uid="{00000000-0005-0000-0000-0000B7130000}"/>
    <cellStyle name="Cálculo 6 2 2" xfId="2397" xr:uid="{00000000-0005-0000-0000-0000B8130000}"/>
    <cellStyle name="Cálculo 6 2 2 2" xfId="5034" xr:uid="{00000000-0005-0000-0000-0000B9130000}"/>
    <cellStyle name="Cálculo 6 2 2 2 2" xfId="11398" xr:uid="{00000000-0005-0000-0000-0000BA130000}"/>
    <cellStyle name="Cálculo 6 2 2 2 2 2" xfId="26506" xr:uid="{00000000-0005-0000-0000-0000BB130000}"/>
    <cellStyle name="Cálculo 6 2 2 2 3" xfId="14658" xr:uid="{00000000-0005-0000-0000-0000BC130000}"/>
    <cellStyle name="Cálculo 6 2 2 2 3 2" xfId="29766" xr:uid="{00000000-0005-0000-0000-0000BD130000}"/>
    <cellStyle name="Cálculo 6 2 2 2 4" xfId="20142" xr:uid="{00000000-0005-0000-0000-0000BE130000}"/>
    <cellStyle name="Cálculo 6 2 2 3" xfId="8864" xr:uid="{00000000-0005-0000-0000-0000BF130000}"/>
    <cellStyle name="Cálculo 6 2 2 3 2" xfId="23972" xr:uid="{00000000-0005-0000-0000-0000C0130000}"/>
    <cellStyle name="Cálculo 6 2 3" xfId="2223" xr:uid="{00000000-0005-0000-0000-0000C1130000}"/>
    <cellStyle name="Cálculo 6 2 3 2" xfId="4860" xr:uid="{00000000-0005-0000-0000-0000C2130000}"/>
    <cellStyle name="Cálculo 6 2 3 2 2" xfId="16194" xr:uid="{00000000-0005-0000-0000-0000C3130000}"/>
    <cellStyle name="Cálculo 6 2 3 2 2 2" xfId="31302" xr:uid="{00000000-0005-0000-0000-0000C4130000}"/>
    <cellStyle name="Cálculo 6 2 3 2 3" xfId="19968" xr:uid="{00000000-0005-0000-0000-0000C5130000}"/>
    <cellStyle name="Cálculo 6 2 3 3" xfId="7125" xr:uid="{00000000-0005-0000-0000-0000C6130000}"/>
    <cellStyle name="Cálculo 6 2 3 3 2" xfId="22233" xr:uid="{00000000-0005-0000-0000-0000C7130000}"/>
    <cellStyle name="Cálculo 6 2 3 4" xfId="17448" xr:uid="{00000000-0005-0000-0000-0000C8130000}"/>
    <cellStyle name="Cálculo 6 2 4" xfId="2931" xr:uid="{00000000-0005-0000-0000-0000C9130000}"/>
    <cellStyle name="Cálculo 6 2 4 2" xfId="5568" xr:uid="{00000000-0005-0000-0000-0000CA130000}"/>
    <cellStyle name="Cálculo 6 2 4 2 2" xfId="11879" xr:uid="{00000000-0005-0000-0000-0000CB130000}"/>
    <cellStyle name="Cálculo 6 2 4 2 2 2" xfId="26987" xr:uid="{00000000-0005-0000-0000-0000CC130000}"/>
    <cellStyle name="Cálculo 6 2 4 2 3" xfId="15693" xr:uid="{00000000-0005-0000-0000-0000CD130000}"/>
    <cellStyle name="Cálculo 6 2 4 2 3 2" xfId="30801" xr:uid="{00000000-0005-0000-0000-0000CE130000}"/>
    <cellStyle name="Cálculo 6 2 4 2 4" xfId="20676" xr:uid="{00000000-0005-0000-0000-0000CF130000}"/>
    <cellStyle name="Cálculo 6 2 4 3" xfId="9313" xr:uid="{00000000-0005-0000-0000-0000D0130000}"/>
    <cellStyle name="Cálculo 6 2 4 3 2" xfId="24421" xr:uid="{00000000-0005-0000-0000-0000D1130000}"/>
    <cellStyle name="Cálculo 6 2 4 4" xfId="15060" xr:uid="{00000000-0005-0000-0000-0000D2130000}"/>
    <cellStyle name="Cálculo 6 2 4 4 2" xfId="30168" xr:uid="{00000000-0005-0000-0000-0000D3130000}"/>
    <cellStyle name="Cálculo 6 2 4 5" xfId="18039" xr:uid="{00000000-0005-0000-0000-0000D4130000}"/>
    <cellStyle name="Cálculo 6 2 5" xfId="3257" xr:uid="{00000000-0005-0000-0000-0000D5130000}"/>
    <cellStyle name="Cálculo 6 2 5 2" xfId="5894" xr:uid="{00000000-0005-0000-0000-0000D6130000}"/>
    <cellStyle name="Cálculo 6 2 5 2 2" xfId="12205" xr:uid="{00000000-0005-0000-0000-0000D7130000}"/>
    <cellStyle name="Cálculo 6 2 5 2 2 2" xfId="27313" xr:uid="{00000000-0005-0000-0000-0000D8130000}"/>
    <cellStyle name="Cálculo 6 2 5 2 3" xfId="15676" xr:uid="{00000000-0005-0000-0000-0000D9130000}"/>
    <cellStyle name="Cálculo 6 2 5 2 3 2" xfId="30784" xr:uid="{00000000-0005-0000-0000-0000DA130000}"/>
    <cellStyle name="Cálculo 6 2 5 2 4" xfId="21002" xr:uid="{00000000-0005-0000-0000-0000DB130000}"/>
    <cellStyle name="Cálculo 6 2 5 3" xfId="9639" xr:uid="{00000000-0005-0000-0000-0000DC130000}"/>
    <cellStyle name="Cálculo 6 2 5 3 2" xfId="24747" xr:uid="{00000000-0005-0000-0000-0000DD130000}"/>
    <cellStyle name="Cálculo 6 2 5 4" xfId="8691" xr:uid="{00000000-0005-0000-0000-0000DE130000}"/>
    <cellStyle name="Cálculo 6 2 5 4 2" xfId="23799" xr:uid="{00000000-0005-0000-0000-0000DF130000}"/>
    <cellStyle name="Cálculo 6 2 5 5" xfId="18365" xr:uid="{00000000-0005-0000-0000-0000E0130000}"/>
    <cellStyle name="Cálculo 6 2 6" xfId="3563" xr:uid="{00000000-0005-0000-0000-0000E1130000}"/>
    <cellStyle name="Cálculo 6 2 6 2" xfId="6200" xr:uid="{00000000-0005-0000-0000-0000E2130000}"/>
    <cellStyle name="Cálculo 6 2 6 2 2" xfId="12511" xr:uid="{00000000-0005-0000-0000-0000E3130000}"/>
    <cellStyle name="Cálculo 6 2 6 2 2 2" xfId="27619" xr:uid="{00000000-0005-0000-0000-0000E4130000}"/>
    <cellStyle name="Cálculo 6 2 6 2 3" xfId="8022" xr:uid="{00000000-0005-0000-0000-0000E5130000}"/>
    <cellStyle name="Cálculo 6 2 6 2 3 2" xfId="23130" xr:uid="{00000000-0005-0000-0000-0000E6130000}"/>
    <cellStyle name="Cálculo 6 2 6 2 4" xfId="21308" xr:uid="{00000000-0005-0000-0000-0000E7130000}"/>
    <cellStyle name="Cálculo 6 2 6 3" xfId="9945" xr:uid="{00000000-0005-0000-0000-0000E8130000}"/>
    <cellStyle name="Cálculo 6 2 6 3 2" xfId="25053" xr:uid="{00000000-0005-0000-0000-0000E9130000}"/>
    <cellStyle name="Cálculo 6 2 6 4" xfId="14399" xr:uid="{00000000-0005-0000-0000-0000EA130000}"/>
    <cellStyle name="Cálculo 6 2 6 4 2" xfId="29507" xr:uid="{00000000-0005-0000-0000-0000EB130000}"/>
    <cellStyle name="Cálculo 6 2 6 5" xfId="18671" xr:uid="{00000000-0005-0000-0000-0000EC130000}"/>
    <cellStyle name="Cálculo 6 2 7" xfId="3909" xr:uid="{00000000-0005-0000-0000-0000ED130000}"/>
    <cellStyle name="Cálculo 6 2 7 2" xfId="6546" xr:uid="{00000000-0005-0000-0000-0000EE130000}"/>
    <cellStyle name="Cálculo 6 2 7 2 2" xfId="12857" xr:uid="{00000000-0005-0000-0000-0000EF130000}"/>
    <cellStyle name="Cálculo 6 2 7 2 2 2" xfId="27965" xr:uid="{00000000-0005-0000-0000-0000F0130000}"/>
    <cellStyle name="Cálculo 6 2 7 2 3" xfId="11778" xr:uid="{00000000-0005-0000-0000-0000F1130000}"/>
    <cellStyle name="Cálculo 6 2 7 2 3 2" xfId="26886" xr:uid="{00000000-0005-0000-0000-0000F2130000}"/>
    <cellStyle name="Cálculo 6 2 7 2 4" xfId="21654" xr:uid="{00000000-0005-0000-0000-0000F3130000}"/>
    <cellStyle name="Cálculo 6 2 7 3" xfId="10291" xr:uid="{00000000-0005-0000-0000-0000F4130000}"/>
    <cellStyle name="Cálculo 6 2 7 3 2" xfId="25399" xr:uid="{00000000-0005-0000-0000-0000F5130000}"/>
    <cellStyle name="Cálculo 6 2 7 4" xfId="15506" xr:uid="{00000000-0005-0000-0000-0000F6130000}"/>
    <cellStyle name="Cálculo 6 2 7 4 2" xfId="30614" xr:uid="{00000000-0005-0000-0000-0000F7130000}"/>
    <cellStyle name="Cálculo 6 2 7 5" xfId="19017" xr:uid="{00000000-0005-0000-0000-0000F8130000}"/>
    <cellStyle name="Cálculo 6 2 8" xfId="4273" xr:uid="{00000000-0005-0000-0000-0000F9130000}"/>
    <cellStyle name="Cálculo 6 2 8 2" xfId="6910" xr:uid="{00000000-0005-0000-0000-0000FA130000}"/>
    <cellStyle name="Cálculo 6 2 8 2 2" xfId="13221" xr:uid="{00000000-0005-0000-0000-0000FB130000}"/>
    <cellStyle name="Cálculo 6 2 8 2 2 2" xfId="28329" xr:uid="{00000000-0005-0000-0000-0000FC130000}"/>
    <cellStyle name="Cálculo 6 2 8 2 3" xfId="16885" xr:uid="{00000000-0005-0000-0000-0000FD130000}"/>
    <cellStyle name="Cálculo 6 2 8 2 3 2" xfId="31993" xr:uid="{00000000-0005-0000-0000-0000FE130000}"/>
    <cellStyle name="Cálculo 6 2 8 2 4" xfId="22018" xr:uid="{00000000-0005-0000-0000-0000FF130000}"/>
    <cellStyle name="Cálculo 6 2 8 3" xfId="10655" xr:uid="{00000000-0005-0000-0000-000000140000}"/>
    <cellStyle name="Cálculo 6 2 8 3 2" xfId="25763" xr:uid="{00000000-0005-0000-0000-000001140000}"/>
    <cellStyle name="Cálculo 6 2 8 4" xfId="7822" xr:uid="{00000000-0005-0000-0000-000002140000}"/>
    <cellStyle name="Cálculo 6 2 8 4 2" xfId="22930" xr:uid="{00000000-0005-0000-0000-000003140000}"/>
    <cellStyle name="Cálculo 6 2 8 5" xfId="19381" xr:uid="{00000000-0005-0000-0000-000004140000}"/>
    <cellStyle name="Cálculo 6 2 9" xfId="4474" xr:uid="{00000000-0005-0000-0000-000005140000}"/>
    <cellStyle name="Cálculo 6 2 9 2" xfId="10856" xr:uid="{00000000-0005-0000-0000-000006140000}"/>
    <cellStyle name="Cálculo 6 2 9 2 2" xfId="25964" xr:uid="{00000000-0005-0000-0000-000007140000}"/>
    <cellStyle name="Cálculo 6 2 9 3" xfId="15504" xr:uid="{00000000-0005-0000-0000-000008140000}"/>
    <cellStyle name="Cálculo 6 2 9 3 2" xfId="30612" xr:uid="{00000000-0005-0000-0000-000009140000}"/>
    <cellStyle name="Cálculo 6 2 9 4" xfId="19582" xr:uid="{00000000-0005-0000-0000-00000A140000}"/>
    <cellStyle name="Cálculo 6 3" xfId="1820" xr:uid="{00000000-0005-0000-0000-00000B140000}"/>
    <cellStyle name="Cálculo 6 3 10" xfId="13489" xr:uid="{00000000-0005-0000-0000-00000C140000}"/>
    <cellStyle name="Cálculo 6 3 10 2" xfId="28597" xr:uid="{00000000-0005-0000-0000-00000D140000}"/>
    <cellStyle name="Cálculo 6 3 11" xfId="14165" xr:uid="{00000000-0005-0000-0000-00000E140000}"/>
    <cellStyle name="Cálculo 6 3 11 2" xfId="29273" xr:uid="{00000000-0005-0000-0000-00000F140000}"/>
    <cellStyle name="Cálculo 6 3 12" xfId="17045" xr:uid="{00000000-0005-0000-0000-000010140000}"/>
    <cellStyle name="Cálculo 6 3 2" xfId="2380" xr:uid="{00000000-0005-0000-0000-000011140000}"/>
    <cellStyle name="Cálculo 6 3 2 2" xfId="5017" xr:uid="{00000000-0005-0000-0000-000012140000}"/>
    <cellStyle name="Cálculo 6 3 2 2 2" xfId="11381" xr:uid="{00000000-0005-0000-0000-000013140000}"/>
    <cellStyle name="Cálculo 6 3 2 2 2 2" xfId="26489" xr:uid="{00000000-0005-0000-0000-000014140000}"/>
    <cellStyle name="Cálculo 6 3 2 2 3" xfId="11779" xr:uid="{00000000-0005-0000-0000-000015140000}"/>
    <cellStyle name="Cálculo 6 3 2 2 3 2" xfId="26887" xr:uid="{00000000-0005-0000-0000-000016140000}"/>
    <cellStyle name="Cálculo 6 3 2 2 4" xfId="20125" xr:uid="{00000000-0005-0000-0000-000017140000}"/>
    <cellStyle name="Cálculo 6 3 2 3" xfId="8847" xr:uid="{00000000-0005-0000-0000-000018140000}"/>
    <cellStyle name="Cálculo 6 3 2 3 2" xfId="23955" xr:uid="{00000000-0005-0000-0000-000019140000}"/>
    <cellStyle name="Cálculo 6 3 2 4" xfId="15980" xr:uid="{00000000-0005-0000-0000-00001A140000}"/>
    <cellStyle name="Cálculo 6 3 2 4 2" xfId="31088" xr:uid="{00000000-0005-0000-0000-00001B140000}"/>
    <cellStyle name="Cálculo 6 3 2 5" xfId="13997" xr:uid="{00000000-0005-0000-0000-00001C140000}"/>
    <cellStyle name="Cálculo 6 3 2 5 2" xfId="29105" xr:uid="{00000000-0005-0000-0000-00001D140000}"/>
    <cellStyle name="Cálculo 6 3 2 6" xfId="17588" xr:uid="{00000000-0005-0000-0000-00001E140000}"/>
    <cellStyle name="Cálculo 6 3 3" xfId="2240" xr:uid="{00000000-0005-0000-0000-00001F140000}"/>
    <cellStyle name="Cálculo 6 3 3 2" xfId="4877" xr:uid="{00000000-0005-0000-0000-000020140000}"/>
    <cellStyle name="Cálculo 6 3 3 2 2" xfId="15568" xr:uid="{00000000-0005-0000-0000-000021140000}"/>
    <cellStyle name="Cálculo 6 3 3 2 2 2" xfId="30676" xr:uid="{00000000-0005-0000-0000-000022140000}"/>
    <cellStyle name="Cálculo 6 3 3 2 3" xfId="19985" xr:uid="{00000000-0005-0000-0000-000023140000}"/>
    <cellStyle name="Cálculo 6 3 3 3" xfId="9263" xr:uid="{00000000-0005-0000-0000-000024140000}"/>
    <cellStyle name="Cálculo 6 3 3 3 2" xfId="24371" xr:uid="{00000000-0005-0000-0000-000025140000}"/>
    <cellStyle name="Cálculo 6 3 3 4" xfId="17465" xr:uid="{00000000-0005-0000-0000-000026140000}"/>
    <cellStyle name="Cálculo 6 3 4" xfId="2345" xr:uid="{00000000-0005-0000-0000-000027140000}"/>
    <cellStyle name="Cálculo 6 3 4 2" xfId="4982" xr:uid="{00000000-0005-0000-0000-000028140000}"/>
    <cellStyle name="Cálculo 6 3 4 2 2" xfId="11346" xr:uid="{00000000-0005-0000-0000-000029140000}"/>
    <cellStyle name="Cálculo 6 3 4 2 2 2" xfId="26454" xr:uid="{00000000-0005-0000-0000-00002A140000}"/>
    <cellStyle name="Cálculo 6 3 4 2 3" xfId="16135" xr:uid="{00000000-0005-0000-0000-00002B140000}"/>
    <cellStyle name="Cálculo 6 3 4 2 3 2" xfId="31243" xr:uid="{00000000-0005-0000-0000-00002C140000}"/>
    <cellStyle name="Cálculo 6 3 4 2 4" xfId="20090" xr:uid="{00000000-0005-0000-0000-00002D140000}"/>
    <cellStyle name="Cálculo 6 3 4 3" xfId="8812" xr:uid="{00000000-0005-0000-0000-00002E140000}"/>
    <cellStyle name="Cálculo 6 3 4 3 2" xfId="23920" xr:uid="{00000000-0005-0000-0000-00002F140000}"/>
    <cellStyle name="Cálculo 6 3 4 4" xfId="11806" xr:uid="{00000000-0005-0000-0000-000030140000}"/>
    <cellStyle name="Cálculo 6 3 4 4 2" xfId="26914" xr:uid="{00000000-0005-0000-0000-000031140000}"/>
    <cellStyle name="Cálculo 6 3 4 5" xfId="17570" xr:uid="{00000000-0005-0000-0000-000032140000}"/>
    <cellStyle name="Cálculo 6 3 5" xfId="3240" xr:uid="{00000000-0005-0000-0000-000033140000}"/>
    <cellStyle name="Cálculo 6 3 5 2" xfId="5877" xr:uid="{00000000-0005-0000-0000-000034140000}"/>
    <cellStyle name="Cálculo 6 3 5 2 2" xfId="12188" xr:uid="{00000000-0005-0000-0000-000035140000}"/>
    <cellStyle name="Cálculo 6 3 5 2 2 2" xfId="27296" xr:uid="{00000000-0005-0000-0000-000036140000}"/>
    <cellStyle name="Cálculo 6 3 5 2 3" xfId="15977" xr:uid="{00000000-0005-0000-0000-000037140000}"/>
    <cellStyle name="Cálculo 6 3 5 2 3 2" xfId="31085" xr:uid="{00000000-0005-0000-0000-000038140000}"/>
    <cellStyle name="Cálculo 6 3 5 2 4" xfId="20985" xr:uid="{00000000-0005-0000-0000-000039140000}"/>
    <cellStyle name="Cálculo 6 3 5 3" xfId="9622" xr:uid="{00000000-0005-0000-0000-00003A140000}"/>
    <cellStyle name="Cálculo 6 3 5 3 2" xfId="24730" xr:uid="{00000000-0005-0000-0000-00003B140000}"/>
    <cellStyle name="Cálculo 6 3 5 4" xfId="15438" xr:uid="{00000000-0005-0000-0000-00003C140000}"/>
    <cellStyle name="Cálculo 6 3 5 4 2" xfId="30546" xr:uid="{00000000-0005-0000-0000-00003D140000}"/>
    <cellStyle name="Cálculo 6 3 5 5" xfId="18348" xr:uid="{00000000-0005-0000-0000-00003E140000}"/>
    <cellStyle name="Cálculo 6 3 6" xfId="2322" xr:uid="{00000000-0005-0000-0000-00003F140000}"/>
    <cellStyle name="Cálculo 6 3 6 2" xfId="4959" xr:uid="{00000000-0005-0000-0000-000040140000}"/>
    <cellStyle name="Cálculo 6 3 6 2 2" xfId="11323" xr:uid="{00000000-0005-0000-0000-000041140000}"/>
    <cellStyle name="Cálculo 6 3 6 2 2 2" xfId="26431" xr:uid="{00000000-0005-0000-0000-000042140000}"/>
    <cellStyle name="Cálculo 6 3 6 2 3" xfId="14500" xr:uid="{00000000-0005-0000-0000-000043140000}"/>
    <cellStyle name="Cálculo 6 3 6 2 3 2" xfId="29608" xr:uid="{00000000-0005-0000-0000-000044140000}"/>
    <cellStyle name="Cálculo 6 3 6 2 4" xfId="20067" xr:uid="{00000000-0005-0000-0000-000045140000}"/>
    <cellStyle name="Cálculo 6 3 6 3" xfId="8789" xr:uid="{00000000-0005-0000-0000-000046140000}"/>
    <cellStyle name="Cálculo 6 3 6 3 2" xfId="23897" xr:uid="{00000000-0005-0000-0000-000047140000}"/>
    <cellStyle name="Cálculo 6 3 6 4" xfId="15651" xr:uid="{00000000-0005-0000-0000-000048140000}"/>
    <cellStyle name="Cálculo 6 3 6 4 2" xfId="30759" xr:uid="{00000000-0005-0000-0000-000049140000}"/>
    <cellStyle name="Cálculo 6 3 6 5" xfId="17547" xr:uid="{00000000-0005-0000-0000-00004A140000}"/>
    <cellStyle name="Cálculo 6 3 7" xfId="3892" xr:uid="{00000000-0005-0000-0000-00004B140000}"/>
    <cellStyle name="Cálculo 6 3 7 2" xfId="6529" xr:uid="{00000000-0005-0000-0000-00004C140000}"/>
    <cellStyle name="Cálculo 6 3 7 2 2" xfId="12840" xr:uid="{00000000-0005-0000-0000-00004D140000}"/>
    <cellStyle name="Cálculo 6 3 7 2 2 2" xfId="27948" xr:uid="{00000000-0005-0000-0000-00004E140000}"/>
    <cellStyle name="Cálculo 6 3 7 2 3" xfId="15960" xr:uid="{00000000-0005-0000-0000-00004F140000}"/>
    <cellStyle name="Cálculo 6 3 7 2 3 2" xfId="31068" xr:uid="{00000000-0005-0000-0000-000050140000}"/>
    <cellStyle name="Cálculo 6 3 7 2 4" xfId="21637" xr:uid="{00000000-0005-0000-0000-000051140000}"/>
    <cellStyle name="Cálculo 6 3 7 3" xfId="10274" xr:uid="{00000000-0005-0000-0000-000052140000}"/>
    <cellStyle name="Cálculo 6 3 7 3 2" xfId="25382" xr:uid="{00000000-0005-0000-0000-000053140000}"/>
    <cellStyle name="Cálculo 6 3 7 4" xfId="7428" xr:uid="{00000000-0005-0000-0000-000054140000}"/>
    <cellStyle name="Cálculo 6 3 7 4 2" xfId="22536" xr:uid="{00000000-0005-0000-0000-000055140000}"/>
    <cellStyle name="Cálculo 6 3 7 5" xfId="19000" xr:uid="{00000000-0005-0000-0000-000056140000}"/>
    <cellStyle name="Cálculo 6 3 8" xfId="4457" xr:uid="{00000000-0005-0000-0000-000057140000}"/>
    <cellStyle name="Cálculo 6 3 8 2" xfId="10839" xr:uid="{00000000-0005-0000-0000-000058140000}"/>
    <cellStyle name="Cálculo 6 3 8 2 2" xfId="25947" xr:uid="{00000000-0005-0000-0000-000059140000}"/>
    <cellStyle name="Cálculo 6 3 8 3" xfId="16126" xr:uid="{00000000-0005-0000-0000-00005A140000}"/>
    <cellStyle name="Cálculo 6 3 8 3 2" xfId="31234" xr:uid="{00000000-0005-0000-0000-00005B140000}"/>
    <cellStyle name="Cálculo 6 3 8 4" xfId="19565" xr:uid="{00000000-0005-0000-0000-00005C140000}"/>
    <cellStyle name="Cálculo 6 3 9" xfId="8321" xr:uid="{00000000-0005-0000-0000-00005D140000}"/>
    <cellStyle name="Cálculo 6 3 9 2" xfId="23429" xr:uid="{00000000-0005-0000-0000-00005E140000}"/>
    <cellStyle name="Cálculo 6 4" xfId="2057" xr:uid="{00000000-0005-0000-0000-00005F140000}"/>
    <cellStyle name="Cálculo 6 4 10" xfId="15999" xr:uid="{00000000-0005-0000-0000-000060140000}"/>
    <cellStyle name="Cálculo 6 4 10 2" xfId="31107" xr:uid="{00000000-0005-0000-0000-000061140000}"/>
    <cellStyle name="Cálculo 6 4 11" xfId="15658" xr:uid="{00000000-0005-0000-0000-000062140000}"/>
    <cellStyle name="Cálculo 6 4 11 2" xfId="30766" xr:uid="{00000000-0005-0000-0000-000063140000}"/>
    <cellStyle name="Cálculo 6 4 12" xfId="17282" xr:uid="{00000000-0005-0000-0000-000064140000}"/>
    <cellStyle name="Cálculo 6 4 2" xfId="2564" xr:uid="{00000000-0005-0000-0000-000065140000}"/>
    <cellStyle name="Cálculo 6 4 2 2" xfId="5201" xr:uid="{00000000-0005-0000-0000-000066140000}"/>
    <cellStyle name="Cálculo 6 4 2 2 2" xfId="11565" xr:uid="{00000000-0005-0000-0000-000067140000}"/>
    <cellStyle name="Cálculo 6 4 2 2 2 2" xfId="26673" xr:uid="{00000000-0005-0000-0000-000068140000}"/>
    <cellStyle name="Cálculo 6 4 2 2 3" xfId="14892" xr:uid="{00000000-0005-0000-0000-000069140000}"/>
    <cellStyle name="Cálculo 6 4 2 2 3 2" xfId="30000" xr:uid="{00000000-0005-0000-0000-00006A140000}"/>
    <cellStyle name="Cálculo 6 4 2 2 4" xfId="20309" xr:uid="{00000000-0005-0000-0000-00006B140000}"/>
    <cellStyle name="Cálculo 6 4 2 3" xfId="9031" xr:uid="{00000000-0005-0000-0000-00006C140000}"/>
    <cellStyle name="Cálculo 6 4 2 3 2" xfId="24139" xr:uid="{00000000-0005-0000-0000-00006D140000}"/>
    <cellStyle name="Cálculo 6 4 2 4" xfId="15500" xr:uid="{00000000-0005-0000-0000-00006E140000}"/>
    <cellStyle name="Cálculo 6 4 2 4 2" xfId="30608" xr:uid="{00000000-0005-0000-0000-00006F140000}"/>
    <cellStyle name="Cálculo 6 4 2 5" xfId="13624" xr:uid="{00000000-0005-0000-0000-000070140000}"/>
    <cellStyle name="Cálculo 6 4 2 5 2" xfId="28732" xr:uid="{00000000-0005-0000-0000-000071140000}"/>
    <cellStyle name="Cálculo 6 4 2 6" xfId="17672" xr:uid="{00000000-0005-0000-0000-000072140000}"/>
    <cellStyle name="Cálculo 6 4 3" xfId="2817" xr:uid="{00000000-0005-0000-0000-000073140000}"/>
    <cellStyle name="Cálculo 6 4 3 2" xfId="5454" xr:uid="{00000000-0005-0000-0000-000074140000}"/>
    <cellStyle name="Cálculo 6 4 3 2 2" xfId="14919" xr:uid="{00000000-0005-0000-0000-000075140000}"/>
    <cellStyle name="Cálculo 6 4 3 2 2 2" xfId="30027" xr:uid="{00000000-0005-0000-0000-000076140000}"/>
    <cellStyle name="Cálculo 6 4 3 2 3" xfId="20562" xr:uid="{00000000-0005-0000-0000-000077140000}"/>
    <cellStyle name="Cálculo 6 4 3 3" xfId="14671" xr:uid="{00000000-0005-0000-0000-000078140000}"/>
    <cellStyle name="Cálculo 6 4 3 3 2" xfId="29779" xr:uid="{00000000-0005-0000-0000-000079140000}"/>
    <cellStyle name="Cálculo 6 4 3 4" xfId="17925" xr:uid="{00000000-0005-0000-0000-00007A140000}"/>
    <cellStyle name="Cálculo 6 4 4" xfId="3120" xr:uid="{00000000-0005-0000-0000-00007B140000}"/>
    <cellStyle name="Cálculo 6 4 4 2" xfId="5757" xr:uid="{00000000-0005-0000-0000-00007C140000}"/>
    <cellStyle name="Cálculo 6 4 4 2 2" xfId="12068" xr:uid="{00000000-0005-0000-0000-00007D140000}"/>
    <cellStyle name="Cálculo 6 4 4 2 2 2" xfId="27176" xr:uid="{00000000-0005-0000-0000-00007E140000}"/>
    <cellStyle name="Cálculo 6 4 4 2 3" xfId="15318" xr:uid="{00000000-0005-0000-0000-00007F140000}"/>
    <cellStyle name="Cálculo 6 4 4 2 3 2" xfId="30426" xr:uid="{00000000-0005-0000-0000-000080140000}"/>
    <cellStyle name="Cálculo 6 4 4 2 4" xfId="20865" xr:uid="{00000000-0005-0000-0000-000081140000}"/>
    <cellStyle name="Cálculo 6 4 4 3" xfId="9502" xr:uid="{00000000-0005-0000-0000-000082140000}"/>
    <cellStyle name="Cálculo 6 4 4 3 2" xfId="24610" xr:uid="{00000000-0005-0000-0000-000083140000}"/>
    <cellStyle name="Cálculo 6 4 4 4" xfId="7925" xr:uid="{00000000-0005-0000-0000-000084140000}"/>
    <cellStyle name="Cálculo 6 4 4 4 2" xfId="23033" xr:uid="{00000000-0005-0000-0000-000085140000}"/>
    <cellStyle name="Cálculo 6 4 4 5" xfId="18228" xr:uid="{00000000-0005-0000-0000-000086140000}"/>
    <cellStyle name="Cálculo 6 4 5" xfId="3446" xr:uid="{00000000-0005-0000-0000-000087140000}"/>
    <cellStyle name="Cálculo 6 4 5 2" xfId="6083" xr:uid="{00000000-0005-0000-0000-000088140000}"/>
    <cellStyle name="Cálculo 6 4 5 2 2" xfId="12394" xr:uid="{00000000-0005-0000-0000-000089140000}"/>
    <cellStyle name="Cálculo 6 4 5 2 2 2" xfId="27502" xr:uid="{00000000-0005-0000-0000-00008A140000}"/>
    <cellStyle name="Cálculo 6 4 5 2 3" xfId="15578" xr:uid="{00000000-0005-0000-0000-00008B140000}"/>
    <cellStyle name="Cálculo 6 4 5 2 3 2" xfId="30686" xr:uid="{00000000-0005-0000-0000-00008C140000}"/>
    <cellStyle name="Cálculo 6 4 5 2 4" xfId="21191" xr:uid="{00000000-0005-0000-0000-00008D140000}"/>
    <cellStyle name="Cálculo 6 4 5 3" xfId="9828" xr:uid="{00000000-0005-0000-0000-00008E140000}"/>
    <cellStyle name="Cálculo 6 4 5 3 2" xfId="24936" xr:uid="{00000000-0005-0000-0000-00008F140000}"/>
    <cellStyle name="Cálculo 6 4 5 4" xfId="14890" xr:uid="{00000000-0005-0000-0000-000090140000}"/>
    <cellStyle name="Cálculo 6 4 5 4 2" xfId="29998" xr:uid="{00000000-0005-0000-0000-000091140000}"/>
    <cellStyle name="Cálculo 6 4 5 5" xfId="18554" xr:uid="{00000000-0005-0000-0000-000092140000}"/>
    <cellStyle name="Cálculo 6 4 6" xfId="3752" xr:uid="{00000000-0005-0000-0000-000093140000}"/>
    <cellStyle name="Cálculo 6 4 6 2" xfId="6389" xr:uid="{00000000-0005-0000-0000-000094140000}"/>
    <cellStyle name="Cálculo 6 4 6 2 2" xfId="12700" xr:uid="{00000000-0005-0000-0000-000095140000}"/>
    <cellStyle name="Cálculo 6 4 6 2 2 2" xfId="27808" xr:uid="{00000000-0005-0000-0000-000096140000}"/>
    <cellStyle name="Cálculo 6 4 6 2 3" xfId="11221" xr:uid="{00000000-0005-0000-0000-000097140000}"/>
    <cellStyle name="Cálculo 6 4 6 2 3 2" xfId="26329" xr:uid="{00000000-0005-0000-0000-000098140000}"/>
    <cellStyle name="Cálculo 6 4 6 2 4" xfId="21497" xr:uid="{00000000-0005-0000-0000-000099140000}"/>
    <cellStyle name="Cálculo 6 4 6 3" xfId="10134" xr:uid="{00000000-0005-0000-0000-00009A140000}"/>
    <cellStyle name="Cálculo 6 4 6 3 2" xfId="25242" xr:uid="{00000000-0005-0000-0000-00009B140000}"/>
    <cellStyle name="Cálculo 6 4 6 4" xfId="7164" xr:uid="{00000000-0005-0000-0000-00009C140000}"/>
    <cellStyle name="Cálculo 6 4 6 4 2" xfId="22272" xr:uid="{00000000-0005-0000-0000-00009D140000}"/>
    <cellStyle name="Cálculo 6 4 6 5" xfId="18860" xr:uid="{00000000-0005-0000-0000-00009E140000}"/>
    <cellStyle name="Cálculo 6 4 7" xfId="4129" xr:uid="{00000000-0005-0000-0000-00009F140000}"/>
    <cellStyle name="Cálculo 6 4 7 2" xfId="6766" xr:uid="{00000000-0005-0000-0000-0000A0140000}"/>
    <cellStyle name="Cálculo 6 4 7 2 2" xfId="13077" xr:uid="{00000000-0005-0000-0000-0000A1140000}"/>
    <cellStyle name="Cálculo 6 4 7 2 2 2" xfId="28185" xr:uid="{00000000-0005-0000-0000-0000A2140000}"/>
    <cellStyle name="Cálculo 6 4 7 2 3" xfId="16751" xr:uid="{00000000-0005-0000-0000-0000A3140000}"/>
    <cellStyle name="Cálculo 6 4 7 2 3 2" xfId="31859" xr:uid="{00000000-0005-0000-0000-0000A4140000}"/>
    <cellStyle name="Cálculo 6 4 7 2 4" xfId="21874" xr:uid="{00000000-0005-0000-0000-0000A5140000}"/>
    <cellStyle name="Cálculo 6 4 7 3" xfId="10511" xr:uid="{00000000-0005-0000-0000-0000A6140000}"/>
    <cellStyle name="Cálculo 6 4 7 3 2" xfId="25619" xr:uid="{00000000-0005-0000-0000-0000A7140000}"/>
    <cellStyle name="Cálculo 6 4 7 4" xfId="8465" xr:uid="{00000000-0005-0000-0000-0000A8140000}"/>
    <cellStyle name="Cálculo 6 4 7 4 2" xfId="23573" xr:uid="{00000000-0005-0000-0000-0000A9140000}"/>
    <cellStyle name="Cálculo 6 4 7 5" xfId="19237" xr:uid="{00000000-0005-0000-0000-0000AA140000}"/>
    <cellStyle name="Cálculo 6 4 8" xfId="4694" xr:uid="{00000000-0005-0000-0000-0000AB140000}"/>
    <cellStyle name="Cálculo 6 4 8 2" xfId="11076" xr:uid="{00000000-0005-0000-0000-0000AC140000}"/>
    <cellStyle name="Cálculo 6 4 8 2 2" xfId="26184" xr:uid="{00000000-0005-0000-0000-0000AD140000}"/>
    <cellStyle name="Cálculo 6 4 8 3" xfId="8207" xr:uid="{00000000-0005-0000-0000-0000AE140000}"/>
    <cellStyle name="Cálculo 6 4 8 3 2" xfId="23315" xr:uid="{00000000-0005-0000-0000-0000AF140000}"/>
    <cellStyle name="Cálculo 6 4 8 4" xfId="19802" xr:uid="{00000000-0005-0000-0000-0000B0140000}"/>
    <cellStyle name="Cálculo 6 4 9" xfId="8555" xr:uid="{00000000-0005-0000-0000-0000B1140000}"/>
    <cellStyle name="Cálculo 6 4 9 2" xfId="23663" xr:uid="{00000000-0005-0000-0000-0000B2140000}"/>
    <cellStyle name="Cálculo 6 5" xfId="2064" xr:uid="{00000000-0005-0000-0000-0000B3140000}"/>
    <cellStyle name="Cálculo 6 5 10" xfId="16215" xr:uid="{00000000-0005-0000-0000-0000B4140000}"/>
    <cellStyle name="Cálculo 6 5 10 2" xfId="31323" xr:uid="{00000000-0005-0000-0000-0000B5140000}"/>
    <cellStyle name="Cálculo 6 5 11" xfId="17289" xr:uid="{00000000-0005-0000-0000-0000B6140000}"/>
    <cellStyle name="Cálculo 6 5 2" xfId="2824" xr:uid="{00000000-0005-0000-0000-0000B7140000}"/>
    <cellStyle name="Cálculo 6 5 2 2" xfId="5461" xr:uid="{00000000-0005-0000-0000-0000B8140000}"/>
    <cellStyle name="Cálculo 6 5 2 2 2" xfId="16061" xr:uid="{00000000-0005-0000-0000-0000B9140000}"/>
    <cellStyle name="Cálculo 6 5 2 2 2 2" xfId="31169" xr:uid="{00000000-0005-0000-0000-0000BA140000}"/>
    <cellStyle name="Cálculo 6 5 2 2 3" xfId="20569" xr:uid="{00000000-0005-0000-0000-0000BB140000}"/>
    <cellStyle name="Cálculo 6 5 2 3" xfId="13428" xr:uid="{00000000-0005-0000-0000-0000BC140000}"/>
    <cellStyle name="Cálculo 6 5 2 3 2" xfId="28536" xr:uid="{00000000-0005-0000-0000-0000BD140000}"/>
    <cellStyle name="Cálculo 6 5 2 4" xfId="17932" xr:uid="{00000000-0005-0000-0000-0000BE140000}"/>
    <cellStyle name="Cálculo 6 5 3" xfId="3127" xr:uid="{00000000-0005-0000-0000-0000BF140000}"/>
    <cellStyle name="Cálculo 6 5 3 2" xfId="5764" xr:uid="{00000000-0005-0000-0000-0000C0140000}"/>
    <cellStyle name="Cálculo 6 5 3 2 2" xfId="12075" xr:uid="{00000000-0005-0000-0000-0000C1140000}"/>
    <cellStyle name="Cálculo 6 5 3 2 2 2" xfId="27183" xr:uid="{00000000-0005-0000-0000-0000C2140000}"/>
    <cellStyle name="Cálculo 6 5 3 2 3" xfId="14806" xr:uid="{00000000-0005-0000-0000-0000C3140000}"/>
    <cellStyle name="Cálculo 6 5 3 2 3 2" xfId="29914" xr:uid="{00000000-0005-0000-0000-0000C4140000}"/>
    <cellStyle name="Cálculo 6 5 3 2 4" xfId="20872" xr:uid="{00000000-0005-0000-0000-0000C5140000}"/>
    <cellStyle name="Cálculo 6 5 3 3" xfId="9509" xr:uid="{00000000-0005-0000-0000-0000C6140000}"/>
    <cellStyle name="Cálculo 6 5 3 3 2" xfId="24617" xr:uid="{00000000-0005-0000-0000-0000C7140000}"/>
    <cellStyle name="Cálculo 6 5 3 4" xfId="15801" xr:uid="{00000000-0005-0000-0000-0000C8140000}"/>
    <cellStyle name="Cálculo 6 5 3 4 2" xfId="30909" xr:uid="{00000000-0005-0000-0000-0000C9140000}"/>
    <cellStyle name="Cálculo 6 5 3 5" xfId="18235" xr:uid="{00000000-0005-0000-0000-0000CA140000}"/>
    <cellStyle name="Cálculo 6 5 4" xfId="3453" xr:uid="{00000000-0005-0000-0000-0000CB140000}"/>
    <cellStyle name="Cálculo 6 5 4 2" xfId="6090" xr:uid="{00000000-0005-0000-0000-0000CC140000}"/>
    <cellStyle name="Cálculo 6 5 4 2 2" xfId="12401" xr:uid="{00000000-0005-0000-0000-0000CD140000}"/>
    <cellStyle name="Cálculo 6 5 4 2 2 2" xfId="27509" xr:uid="{00000000-0005-0000-0000-0000CE140000}"/>
    <cellStyle name="Cálculo 6 5 4 2 3" xfId="16453" xr:uid="{00000000-0005-0000-0000-0000CF140000}"/>
    <cellStyle name="Cálculo 6 5 4 2 3 2" xfId="31561" xr:uid="{00000000-0005-0000-0000-0000D0140000}"/>
    <cellStyle name="Cálculo 6 5 4 2 4" xfId="21198" xr:uid="{00000000-0005-0000-0000-0000D1140000}"/>
    <cellStyle name="Cálculo 6 5 4 3" xfId="9835" xr:uid="{00000000-0005-0000-0000-0000D2140000}"/>
    <cellStyle name="Cálculo 6 5 4 3 2" xfId="24943" xr:uid="{00000000-0005-0000-0000-0000D3140000}"/>
    <cellStyle name="Cálculo 6 5 4 4" xfId="16273" xr:uid="{00000000-0005-0000-0000-0000D4140000}"/>
    <cellStyle name="Cálculo 6 5 4 4 2" xfId="31381" xr:uid="{00000000-0005-0000-0000-0000D5140000}"/>
    <cellStyle name="Cálculo 6 5 4 5" xfId="18561" xr:uid="{00000000-0005-0000-0000-0000D6140000}"/>
    <cellStyle name="Cálculo 6 5 5" xfId="3759" xr:uid="{00000000-0005-0000-0000-0000D7140000}"/>
    <cellStyle name="Cálculo 6 5 5 2" xfId="6396" xr:uid="{00000000-0005-0000-0000-0000D8140000}"/>
    <cellStyle name="Cálculo 6 5 5 2 2" xfId="12707" xr:uid="{00000000-0005-0000-0000-0000D9140000}"/>
    <cellStyle name="Cálculo 6 5 5 2 2 2" xfId="27815" xr:uid="{00000000-0005-0000-0000-0000DA140000}"/>
    <cellStyle name="Cálculo 6 5 5 2 3" xfId="15951" xr:uid="{00000000-0005-0000-0000-0000DB140000}"/>
    <cellStyle name="Cálculo 6 5 5 2 3 2" xfId="31059" xr:uid="{00000000-0005-0000-0000-0000DC140000}"/>
    <cellStyle name="Cálculo 6 5 5 2 4" xfId="21504" xr:uid="{00000000-0005-0000-0000-0000DD140000}"/>
    <cellStyle name="Cálculo 6 5 5 3" xfId="10141" xr:uid="{00000000-0005-0000-0000-0000DE140000}"/>
    <cellStyle name="Cálculo 6 5 5 3 2" xfId="25249" xr:uid="{00000000-0005-0000-0000-0000DF140000}"/>
    <cellStyle name="Cálculo 6 5 5 4" xfId="14954" xr:uid="{00000000-0005-0000-0000-0000E0140000}"/>
    <cellStyle name="Cálculo 6 5 5 4 2" xfId="30062" xr:uid="{00000000-0005-0000-0000-0000E1140000}"/>
    <cellStyle name="Cálculo 6 5 5 5" xfId="18867" xr:uid="{00000000-0005-0000-0000-0000E2140000}"/>
    <cellStyle name="Cálculo 6 5 6" xfId="4136" xr:uid="{00000000-0005-0000-0000-0000E3140000}"/>
    <cellStyle name="Cálculo 6 5 6 2" xfId="6773" xr:uid="{00000000-0005-0000-0000-0000E4140000}"/>
    <cellStyle name="Cálculo 6 5 6 2 2" xfId="13084" xr:uid="{00000000-0005-0000-0000-0000E5140000}"/>
    <cellStyle name="Cálculo 6 5 6 2 2 2" xfId="28192" xr:uid="{00000000-0005-0000-0000-0000E6140000}"/>
    <cellStyle name="Cálculo 6 5 6 2 3" xfId="16758" xr:uid="{00000000-0005-0000-0000-0000E7140000}"/>
    <cellStyle name="Cálculo 6 5 6 2 3 2" xfId="31866" xr:uid="{00000000-0005-0000-0000-0000E8140000}"/>
    <cellStyle name="Cálculo 6 5 6 2 4" xfId="21881" xr:uid="{00000000-0005-0000-0000-0000E9140000}"/>
    <cellStyle name="Cálculo 6 5 6 3" xfId="10518" xr:uid="{00000000-0005-0000-0000-0000EA140000}"/>
    <cellStyle name="Cálculo 6 5 6 3 2" xfId="25626" xr:uid="{00000000-0005-0000-0000-0000EB140000}"/>
    <cellStyle name="Cálculo 6 5 6 4" xfId="13998" xr:uid="{00000000-0005-0000-0000-0000EC140000}"/>
    <cellStyle name="Cálculo 6 5 6 4 2" xfId="29106" xr:uid="{00000000-0005-0000-0000-0000ED140000}"/>
    <cellStyle name="Cálculo 6 5 6 5" xfId="19244" xr:uid="{00000000-0005-0000-0000-0000EE140000}"/>
    <cellStyle name="Cálculo 6 5 7" xfId="4701" xr:uid="{00000000-0005-0000-0000-0000EF140000}"/>
    <cellStyle name="Cálculo 6 5 7 2" xfId="11083" xr:uid="{00000000-0005-0000-0000-0000F0140000}"/>
    <cellStyle name="Cálculo 6 5 7 2 2" xfId="26191" xr:uid="{00000000-0005-0000-0000-0000F1140000}"/>
    <cellStyle name="Cálculo 6 5 7 3" xfId="16094" xr:uid="{00000000-0005-0000-0000-0000F2140000}"/>
    <cellStyle name="Cálculo 6 5 7 3 2" xfId="31202" xr:uid="{00000000-0005-0000-0000-0000F3140000}"/>
    <cellStyle name="Cálculo 6 5 7 4" xfId="19809" xr:uid="{00000000-0005-0000-0000-0000F4140000}"/>
    <cellStyle name="Cálculo 6 5 8" xfId="8562" xr:uid="{00000000-0005-0000-0000-0000F5140000}"/>
    <cellStyle name="Cálculo 6 5 8 2" xfId="23670" xr:uid="{00000000-0005-0000-0000-0000F6140000}"/>
    <cellStyle name="Cálculo 6 5 9" xfId="14612" xr:uid="{00000000-0005-0000-0000-0000F7140000}"/>
    <cellStyle name="Cálculo 6 5 9 2" xfId="29720" xr:uid="{00000000-0005-0000-0000-0000F8140000}"/>
    <cellStyle name="Cálculo 7" xfId="764" xr:uid="{00000000-0005-0000-0000-0000F9140000}"/>
    <cellStyle name="Cálculo 7 2" xfId="1838" xr:uid="{00000000-0005-0000-0000-0000FA140000}"/>
    <cellStyle name="Cálculo 7 2 10" xfId="8339" xr:uid="{00000000-0005-0000-0000-0000FB140000}"/>
    <cellStyle name="Cálculo 7 2 10 2" xfId="23447" xr:uid="{00000000-0005-0000-0000-0000FC140000}"/>
    <cellStyle name="Cálculo 7 2 11" xfId="8176" xr:uid="{00000000-0005-0000-0000-0000FD140000}"/>
    <cellStyle name="Cálculo 7 2 11 2" xfId="23284" xr:uid="{00000000-0005-0000-0000-0000FE140000}"/>
    <cellStyle name="Cálculo 7 2 12" xfId="14920" xr:uid="{00000000-0005-0000-0000-0000FF140000}"/>
    <cellStyle name="Cálculo 7 2 12 2" xfId="30028" xr:uid="{00000000-0005-0000-0000-000000150000}"/>
    <cellStyle name="Cálculo 7 2 13" xfId="17063" xr:uid="{00000000-0005-0000-0000-000001150000}"/>
    <cellStyle name="Cálculo 7 2 2" xfId="2398" xr:uid="{00000000-0005-0000-0000-000002150000}"/>
    <cellStyle name="Cálculo 7 2 2 2" xfId="5035" xr:uid="{00000000-0005-0000-0000-000003150000}"/>
    <cellStyle name="Cálculo 7 2 2 2 2" xfId="11399" xr:uid="{00000000-0005-0000-0000-000004150000}"/>
    <cellStyle name="Cálculo 7 2 2 2 2 2" xfId="26507" xr:uid="{00000000-0005-0000-0000-000005150000}"/>
    <cellStyle name="Cálculo 7 2 2 2 3" xfId="16059" xr:uid="{00000000-0005-0000-0000-000006150000}"/>
    <cellStyle name="Cálculo 7 2 2 2 3 2" xfId="31167" xr:uid="{00000000-0005-0000-0000-000007150000}"/>
    <cellStyle name="Cálculo 7 2 2 2 4" xfId="20143" xr:uid="{00000000-0005-0000-0000-000008150000}"/>
    <cellStyle name="Cálculo 7 2 2 3" xfId="8865" xr:uid="{00000000-0005-0000-0000-000009150000}"/>
    <cellStyle name="Cálculo 7 2 2 3 2" xfId="23973" xr:uid="{00000000-0005-0000-0000-00000A150000}"/>
    <cellStyle name="Cálculo 7 2 3" xfId="2222" xr:uid="{00000000-0005-0000-0000-00000B150000}"/>
    <cellStyle name="Cálculo 7 2 3 2" xfId="4859" xr:uid="{00000000-0005-0000-0000-00000C150000}"/>
    <cellStyle name="Cálculo 7 2 3 2 2" xfId="11818" xr:uid="{00000000-0005-0000-0000-00000D150000}"/>
    <cellStyle name="Cálculo 7 2 3 2 2 2" xfId="26926" xr:uid="{00000000-0005-0000-0000-00000E150000}"/>
    <cellStyle name="Cálculo 7 2 3 2 3" xfId="19967" xr:uid="{00000000-0005-0000-0000-00000F150000}"/>
    <cellStyle name="Cálculo 7 2 3 3" xfId="7866" xr:uid="{00000000-0005-0000-0000-000010150000}"/>
    <cellStyle name="Cálculo 7 2 3 3 2" xfId="22974" xr:uid="{00000000-0005-0000-0000-000011150000}"/>
    <cellStyle name="Cálculo 7 2 3 4" xfId="17447" xr:uid="{00000000-0005-0000-0000-000012150000}"/>
    <cellStyle name="Cálculo 7 2 4" xfId="2932" xr:uid="{00000000-0005-0000-0000-000013150000}"/>
    <cellStyle name="Cálculo 7 2 4 2" xfId="5569" xr:uid="{00000000-0005-0000-0000-000014150000}"/>
    <cellStyle name="Cálculo 7 2 4 2 2" xfId="11880" xr:uid="{00000000-0005-0000-0000-000015150000}"/>
    <cellStyle name="Cálculo 7 2 4 2 2 2" xfId="26988" xr:uid="{00000000-0005-0000-0000-000016150000}"/>
    <cellStyle name="Cálculo 7 2 4 2 3" xfId="13835" xr:uid="{00000000-0005-0000-0000-000017150000}"/>
    <cellStyle name="Cálculo 7 2 4 2 3 2" xfId="28943" xr:uid="{00000000-0005-0000-0000-000018150000}"/>
    <cellStyle name="Cálculo 7 2 4 2 4" xfId="20677" xr:uid="{00000000-0005-0000-0000-000019150000}"/>
    <cellStyle name="Cálculo 7 2 4 3" xfId="9314" xr:uid="{00000000-0005-0000-0000-00001A150000}"/>
    <cellStyle name="Cálculo 7 2 4 3 2" xfId="24422" xr:uid="{00000000-0005-0000-0000-00001B150000}"/>
    <cellStyle name="Cálculo 7 2 4 4" xfId="14498" xr:uid="{00000000-0005-0000-0000-00001C150000}"/>
    <cellStyle name="Cálculo 7 2 4 4 2" xfId="29606" xr:uid="{00000000-0005-0000-0000-00001D150000}"/>
    <cellStyle name="Cálculo 7 2 4 5" xfId="18040" xr:uid="{00000000-0005-0000-0000-00001E150000}"/>
    <cellStyle name="Cálculo 7 2 5" xfId="3258" xr:uid="{00000000-0005-0000-0000-00001F150000}"/>
    <cellStyle name="Cálculo 7 2 5 2" xfId="5895" xr:uid="{00000000-0005-0000-0000-000020150000}"/>
    <cellStyle name="Cálculo 7 2 5 2 2" xfId="12206" xr:uid="{00000000-0005-0000-0000-000021150000}"/>
    <cellStyle name="Cálculo 7 2 5 2 2 2" xfId="27314" xr:uid="{00000000-0005-0000-0000-000022150000}"/>
    <cellStyle name="Cálculo 7 2 5 2 3" xfId="8129" xr:uid="{00000000-0005-0000-0000-000023150000}"/>
    <cellStyle name="Cálculo 7 2 5 2 3 2" xfId="23237" xr:uid="{00000000-0005-0000-0000-000024150000}"/>
    <cellStyle name="Cálculo 7 2 5 2 4" xfId="21003" xr:uid="{00000000-0005-0000-0000-000025150000}"/>
    <cellStyle name="Cálculo 7 2 5 3" xfId="9640" xr:uid="{00000000-0005-0000-0000-000026150000}"/>
    <cellStyle name="Cálculo 7 2 5 3 2" xfId="24748" xr:uid="{00000000-0005-0000-0000-000027150000}"/>
    <cellStyle name="Cálculo 7 2 5 4" xfId="13696" xr:uid="{00000000-0005-0000-0000-000028150000}"/>
    <cellStyle name="Cálculo 7 2 5 4 2" xfId="28804" xr:uid="{00000000-0005-0000-0000-000029150000}"/>
    <cellStyle name="Cálculo 7 2 5 5" xfId="18366" xr:uid="{00000000-0005-0000-0000-00002A150000}"/>
    <cellStyle name="Cálculo 7 2 6" xfId="3564" xr:uid="{00000000-0005-0000-0000-00002B150000}"/>
    <cellStyle name="Cálculo 7 2 6 2" xfId="6201" xr:uid="{00000000-0005-0000-0000-00002C150000}"/>
    <cellStyle name="Cálculo 7 2 6 2 2" xfId="12512" xr:uid="{00000000-0005-0000-0000-00002D150000}"/>
    <cellStyle name="Cálculo 7 2 6 2 2 2" xfId="27620" xr:uid="{00000000-0005-0000-0000-00002E150000}"/>
    <cellStyle name="Cálculo 7 2 6 2 3" xfId="14648" xr:uid="{00000000-0005-0000-0000-00002F150000}"/>
    <cellStyle name="Cálculo 7 2 6 2 3 2" xfId="29756" xr:uid="{00000000-0005-0000-0000-000030150000}"/>
    <cellStyle name="Cálculo 7 2 6 2 4" xfId="21309" xr:uid="{00000000-0005-0000-0000-000031150000}"/>
    <cellStyle name="Cálculo 7 2 6 3" xfId="9946" xr:uid="{00000000-0005-0000-0000-000032150000}"/>
    <cellStyle name="Cálculo 7 2 6 3 2" xfId="25054" xr:uid="{00000000-0005-0000-0000-000033150000}"/>
    <cellStyle name="Cálculo 7 2 6 4" xfId="11810" xr:uid="{00000000-0005-0000-0000-000034150000}"/>
    <cellStyle name="Cálculo 7 2 6 4 2" xfId="26918" xr:uid="{00000000-0005-0000-0000-000035150000}"/>
    <cellStyle name="Cálculo 7 2 6 5" xfId="18672" xr:uid="{00000000-0005-0000-0000-000036150000}"/>
    <cellStyle name="Cálculo 7 2 7" xfId="3910" xr:uid="{00000000-0005-0000-0000-000037150000}"/>
    <cellStyle name="Cálculo 7 2 7 2" xfId="6547" xr:uid="{00000000-0005-0000-0000-000038150000}"/>
    <cellStyle name="Cálculo 7 2 7 2 2" xfId="12858" xr:uid="{00000000-0005-0000-0000-000039150000}"/>
    <cellStyle name="Cálculo 7 2 7 2 2 2" xfId="27966" xr:uid="{00000000-0005-0000-0000-00003A150000}"/>
    <cellStyle name="Cálculo 7 2 7 2 3" xfId="7752" xr:uid="{00000000-0005-0000-0000-00003B150000}"/>
    <cellStyle name="Cálculo 7 2 7 2 3 2" xfId="22860" xr:uid="{00000000-0005-0000-0000-00003C150000}"/>
    <cellStyle name="Cálculo 7 2 7 2 4" xfId="21655" xr:uid="{00000000-0005-0000-0000-00003D150000}"/>
    <cellStyle name="Cálculo 7 2 7 3" xfId="10292" xr:uid="{00000000-0005-0000-0000-00003E150000}"/>
    <cellStyle name="Cálculo 7 2 7 3 2" xfId="25400" xr:uid="{00000000-0005-0000-0000-00003F150000}"/>
    <cellStyle name="Cálculo 7 2 7 4" xfId="7629" xr:uid="{00000000-0005-0000-0000-000040150000}"/>
    <cellStyle name="Cálculo 7 2 7 4 2" xfId="22737" xr:uid="{00000000-0005-0000-0000-000041150000}"/>
    <cellStyle name="Cálculo 7 2 7 5" xfId="19018" xr:uid="{00000000-0005-0000-0000-000042150000}"/>
    <cellStyle name="Cálculo 7 2 8" xfId="4274" xr:uid="{00000000-0005-0000-0000-000043150000}"/>
    <cellStyle name="Cálculo 7 2 8 2" xfId="6911" xr:uid="{00000000-0005-0000-0000-000044150000}"/>
    <cellStyle name="Cálculo 7 2 8 2 2" xfId="13222" xr:uid="{00000000-0005-0000-0000-000045150000}"/>
    <cellStyle name="Cálculo 7 2 8 2 2 2" xfId="28330" xr:uid="{00000000-0005-0000-0000-000046150000}"/>
    <cellStyle name="Cálculo 7 2 8 2 3" xfId="16886" xr:uid="{00000000-0005-0000-0000-000047150000}"/>
    <cellStyle name="Cálculo 7 2 8 2 3 2" xfId="31994" xr:uid="{00000000-0005-0000-0000-000048150000}"/>
    <cellStyle name="Cálculo 7 2 8 2 4" xfId="22019" xr:uid="{00000000-0005-0000-0000-000049150000}"/>
    <cellStyle name="Cálculo 7 2 8 3" xfId="10656" xr:uid="{00000000-0005-0000-0000-00004A150000}"/>
    <cellStyle name="Cálculo 7 2 8 3 2" xfId="25764" xr:uid="{00000000-0005-0000-0000-00004B150000}"/>
    <cellStyle name="Cálculo 7 2 8 4" xfId="15054" xr:uid="{00000000-0005-0000-0000-00004C150000}"/>
    <cellStyle name="Cálculo 7 2 8 4 2" xfId="30162" xr:uid="{00000000-0005-0000-0000-00004D150000}"/>
    <cellStyle name="Cálculo 7 2 8 5" xfId="19382" xr:uid="{00000000-0005-0000-0000-00004E150000}"/>
    <cellStyle name="Cálculo 7 2 9" xfId="4475" xr:uid="{00000000-0005-0000-0000-00004F150000}"/>
    <cellStyle name="Cálculo 7 2 9 2" xfId="10857" xr:uid="{00000000-0005-0000-0000-000050150000}"/>
    <cellStyle name="Cálculo 7 2 9 2 2" xfId="25965" xr:uid="{00000000-0005-0000-0000-000051150000}"/>
    <cellStyle name="Cálculo 7 2 9 3" xfId="7766" xr:uid="{00000000-0005-0000-0000-000052150000}"/>
    <cellStyle name="Cálculo 7 2 9 3 2" xfId="22874" xr:uid="{00000000-0005-0000-0000-000053150000}"/>
    <cellStyle name="Cálculo 7 2 9 4" xfId="19583" xr:uid="{00000000-0005-0000-0000-000054150000}"/>
    <cellStyle name="Cálculo 7 3" xfId="1821" xr:uid="{00000000-0005-0000-0000-000055150000}"/>
    <cellStyle name="Cálculo 7 3 10" xfId="9138" xr:uid="{00000000-0005-0000-0000-000056150000}"/>
    <cellStyle name="Cálculo 7 3 10 2" xfId="24246" xr:uid="{00000000-0005-0000-0000-000057150000}"/>
    <cellStyle name="Cálculo 7 3 11" xfId="13506" xr:uid="{00000000-0005-0000-0000-000058150000}"/>
    <cellStyle name="Cálculo 7 3 11 2" xfId="28614" xr:uid="{00000000-0005-0000-0000-000059150000}"/>
    <cellStyle name="Cálculo 7 3 12" xfId="17046" xr:uid="{00000000-0005-0000-0000-00005A150000}"/>
    <cellStyle name="Cálculo 7 3 2" xfId="2381" xr:uid="{00000000-0005-0000-0000-00005B150000}"/>
    <cellStyle name="Cálculo 7 3 2 2" xfId="5018" xr:uid="{00000000-0005-0000-0000-00005C150000}"/>
    <cellStyle name="Cálculo 7 3 2 2 2" xfId="11382" xr:uid="{00000000-0005-0000-0000-00005D150000}"/>
    <cellStyle name="Cálculo 7 3 2 2 2 2" xfId="26490" xr:uid="{00000000-0005-0000-0000-00005E150000}"/>
    <cellStyle name="Cálculo 7 3 2 2 3" xfId="15039" xr:uid="{00000000-0005-0000-0000-00005F150000}"/>
    <cellStyle name="Cálculo 7 3 2 2 3 2" xfId="30147" xr:uid="{00000000-0005-0000-0000-000060150000}"/>
    <cellStyle name="Cálculo 7 3 2 2 4" xfId="20126" xr:uid="{00000000-0005-0000-0000-000061150000}"/>
    <cellStyle name="Cálculo 7 3 2 3" xfId="8848" xr:uid="{00000000-0005-0000-0000-000062150000}"/>
    <cellStyle name="Cálculo 7 3 2 3 2" xfId="23956" xr:uid="{00000000-0005-0000-0000-000063150000}"/>
    <cellStyle name="Cálculo 7 3 2 4" xfId="9151" xr:uid="{00000000-0005-0000-0000-000064150000}"/>
    <cellStyle name="Cálculo 7 3 2 4 2" xfId="24259" xr:uid="{00000000-0005-0000-0000-000065150000}"/>
    <cellStyle name="Cálculo 7 3 2 5" xfId="13472" xr:uid="{00000000-0005-0000-0000-000066150000}"/>
    <cellStyle name="Cálculo 7 3 2 5 2" xfId="28580" xr:uid="{00000000-0005-0000-0000-000067150000}"/>
    <cellStyle name="Cálculo 7 3 2 6" xfId="17589" xr:uid="{00000000-0005-0000-0000-000068150000}"/>
    <cellStyle name="Cálculo 7 3 3" xfId="2239" xr:uid="{00000000-0005-0000-0000-000069150000}"/>
    <cellStyle name="Cálculo 7 3 3 2" xfId="4876" xr:uid="{00000000-0005-0000-0000-00006A150000}"/>
    <cellStyle name="Cálculo 7 3 3 2 2" xfId="14744" xr:uid="{00000000-0005-0000-0000-00006B150000}"/>
    <cellStyle name="Cálculo 7 3 3 2 2 2" xfId="29852" xr:uid="{00000000-0005-0000-0000-00006C150000}"/>
    <cellStyle name="Cálculo 7 3 3 2 3" xfId="19984" xr:uid="{00000000-0005-0000-0000-00006D150000}"/>
    <cellStyle name="Cálculo 7 3 3 3" xfId="14290" xr:uid="{00000000-0005-0000-0000-00006E150000}"/>
    <cellStyle name="Cálculo 7 3 3 3 2" xfId="29398" xr:uid="{00000000-0005-0000-0000-00006F150000}"/>
    <cellStyle name="Cálculo 7 3 3 4" xfId="17464" xr:uid="{00000000-0005-0000-0000-000070150000}"/>
    <cellStyle name="Cálculo 7 3 4" xfId="2652" xr:uid="{00000000-0005-0000-0000-000071150000}"/>
    <cellStyle name="Cálculo 7 3 4 2" xfId="5289" xr:uid="{00000000-0005-0000-0000-000072150000}"/>
    <cellStyle name="Cálculo 7 3 4 2 2" xfId="11653" xr:uid="{00000000-0005-0000-0000-000073150000}"/>
    <cellStyle name="Cálculo 7 3 4 2 2 2" xfId="26761" xr:uid="{00000000-0005-0000-0000-000074150000}"/>
    <cellStyle name="Cálculo 7 3 4 2 3" xfId="15867" xr:uid="{00000000-0005-0000-0000-000075150000}"/>
    <cellStyle name="Cálculo 7 3 4 2 3 2" xfId="30975" xr:uid="{00000000-0005-0000-0000-000076150000}"/>
    <cellStyle name="Cálculo 7 3 4 2 4" xfId="20397" xr:uid="{00000000-0005-0000-0000-000077150000}"/>
    <cellStyle name="Cálculo 7 3 4 3" xfId="9119" xr:uid="{00000000-0005-0000-0000-000078150000}"/>
    <cellStyle name="Cálculo 7 3 4 3 2" xfId="24227" xr:uid="{00000000-0005-0000-0000-000079150000}"/>
    <cellStyle name="Cálculo 7 3 4 4" xfId="7675" xr:uid="{00000000-0005-0000-0000-00007A150000}"/>
    <cellStyle name="Cálculo 7 3 4 4 2" xfId="22783" xr:uid="{00000000-0005-0000-0000-00007B150000}"/>
    <cellStyle name="Cálculo 7 3 4 5" xfId="17760" xr:uid="{00000000-0005-0000-0000-00007C150000}"/>
    <cellStyle name="Cálculo 7 3 5" xfId="3241" xr:uid="{00000000-0005-0000-0000-00007D150000}"/>
    <cellStyle name="Cálculo 7 3 5 2" xfId="5878" xr:uid="{00000000-0005-0000-0000-00007E150000}"/>
    <cellStyle name="Cálculo 7 3 5 2 2" xfId="12189" xr:uid="{00000000-0005-0000-0000-00007F150000}"/>
    <cellStyle name="Cálculo 7 3 5 2 2 2" xfId="27297" xr:uid="{00000000-0005-0000-0000-000080150000}"/>
    <cellStyle name="Cálculo 7 3 5 2 3" xfId="16556" xr:uid="{00000000-0005-0000-0000-000081150000}"/>
    <cellStyle name="Cálculo 7 3 5 2 3 2" xfId="31664" xr:uid="{00000000-0005-0000-0000-000082150000}"/>
    <cellStyle name="Cálculo 7 3 5 2 4" xfId="20986" xr:uid="{00000000-0005-0000-0000-000083150000}"/>
    <cellStyle name="Cálculo 7 3 5 3" xfId="9623" xr:uid="{00000000-0005-0000-0000-000084150000}"/>
    <cellStyle name="Cálculo 7 3 5 3 2" xfId="24731" xr:uid="{00000000-0005-0000-0000-000085150000}"/>
    <cellStyle name="Cálculo 7 3 5 4" xfId="14726" xr:uid="{00000000-0005-0000-0000-000086150000}"/>
    <cellStyle name="Cálculo 7 3 5 4 2" xfId="29834" xr:uid="{00000000-0005-0000-0000-000087150000}"/>
    <cellStyle name="Cálculo 7 3 5 5" xfId="18349" xr:uid="{00000000-0005-0000-0000-000088150000}"/>
    <cellStyle name="Cálculo 7 3 6" xfId="2323" xr:uid="{00000000-0005-0000-0000-000089150000}"/>
    <cellStyle name="Cálculo 7 3 6 2" xfId="4960" xr:uid="{00000000-0005-0000-0000-00008A150000}"/>
    <cellStyle name="Cálculo 7 3 6 2 2" xfId="11324" xr:uid="{00000000-0005-0000-0000-00008B150000}"/>
    <cellStyle name="Cálculo 7 3 6 2 2 2" xfId="26432" xr:uid="{00000000-0005-0000-0000-00008C150000}"/>
    <cellStyle name="Cálculo 7 3 6 2 3" xfId="14758" xr:uid="{00000000-0005-0000-0000-00008D150000}"/>
    <cellStyle name="Cálculo 7 3 6 2 3 2" xfId="29866" xr:uid="{00000000-0005-0000-0000-00008E150000}"/>
    <cellStyle name="Cálculo 7 3 6 2 4" xfId="20068" xr:uid="{00000000-0005-0000-0000-00008F150000}"/>
    <cellStyle name="Cálculo 7 3 6 3" xfId="8790" xr:uid="{00000000-0005-0000-0000-000090150000}"/>
    <cellStyle name="Cálculo 7 3 6 3 2" xfId="23898" xr:uid="{00000000-0005-0000-0000-000091150000}"/>
    <cellStyle name="Cálculo 7 3 6 4" xfId="14898" xr:uid="{00000000-0005-0000-0000-000092150000}"/>
    <cellStyle name="Cálculo 7 3 6 4 2" xfId="30006" xr:uid="{00000000-0005-0000-0000-000093150000}"/>
    <cellStyle name="Cálculo 7 3 6 5" xfId="17548" xr:uid="{00000000-0005-0000-0000-000094150000}"/>
    <cellStyle name="Cálculo 7 3 7" xfId="3893" xr:uid="{00000000-0005-0000-0000-000095150000}"/>
    <cellStyle name="Cálculo 7 3 7 2" xfId="6530" xr:uid="{00000000-0005-0000-0000-000096150000}"/>
    <cellStyle name="Cálculo 7 3 7 2 2" xfId="12841" xr:uid="{00000000-0005-0000-0000-000097150000}"/>
    <cellStyle name="Cálculo 7 3 7 2 2 2" xfId="27949" xr:uid="{00000000-0005-0000-0000-000098150000}"/>
    <cellStyle name="Cálculo 7 3 7 2 3" xfId="13986" xr:uid="{00000000-0005-0000-0000-000099150000}"/>
    <cellStyle name="Cálculo 7 3 7 2 3 2" xfId="29094" xr:uid="{00000000-0005-0000-0000-00009A150000}"/>
    <cellStyle name="Cálculo 7 3 7 2 4" xfId="21638" xr:uid="{00000000-0005-0000-0000-00009B150000}"/>
    <cellStyle name="Cálculo 7 3 7 3" xfId="10275" xr:uid="{00000000-0005-0000-0000-00009C150000}"/>
    <cellStyle name="Cálculo 7 3 7 3 2" xfId="25383" xr:uid="{00000000-0005-0000-0000-00009D150000}"/>
    <cellStyle name="Cálculo 7 3 7 4" xfId="15825" xr:uid="{00000000-0005-0000-0000-00009E150000}"/>
    <cellStyle name="Cálculo 7 3 7 4 2" xfId="30933" xr:uid="{00000000-0005-0000-0000-00009F150000}"/>
    <cellStyle name="Cálculo 7 3 7 5" xfId="19001" xr:uid="{00000000-0005-0000-0000-0000A0150000}"/>
    <cellStyle name="Cálculo 7 3 8" xfId="4458" xr:uid="{00000000-0005-0000-0000-0000A1150000}"/>
    <cellStyle name="Cálculo 7 3 8 2" xfId="10840" xr:uid="{00000000-0005-0000-0000-0000A2150000}"/>
    <cellStyle name="Cálculo 7 3 8 2 2" xfId="25948" xr:uid="{00000000-0005-0000-0000-0000A3150000}"/>
    <cellStyle name="Cálculo 7 3 8 3" xfId="14620" xr:uid="{00000000-0005-0000-0000-0000A4150000}"/>
    <cellStyle name="Cálculo 7 3 8 3 2" xfId="29728" xr:uid="{00000000-0005-0000-0000-0000A5150000}"/>
    <cellStyle name="Cálculo 7 3 8 4" xfId="19566" xr:uid="{00000000-0005-0000-0000-0000A6150000}"/>
    <cellStyle name="Cálculo 7 3 9" xfId="8322" xr:uid="{00000000-0005-0000-0000-0000A7150000}"/>
    <cellStyle name="Cálculo 7 3 9 2" xfId="23430" xr:uid="{00000000-0005-0000-0000-0000A8150000}"/>
    <cellStyle name="Cálculo 7 4" xfId="2058" xr:uid="{00000000-0005-0000-0000-0000A9150000}"/>
    <cellStyle name="Cálculo 7 4 10" xfId="16411" xr:uid="{00000000-0005-0000-0000-0000AA150000}"/>
    <cellStyle name="Cálculo 7 4 10 2" xfId="31519" xr:uid="{00000000-0005-0000-0000-0000AB150000}"/>
    <cellStyle name="Cálculo 7 4 11" xfId="15736" xr:uid="{00000000-0005-0000-0000-0000AC150000}"/>
    <cellStyle name="Cálculo 7 4 11 2" xfId="30844" xr:uid="{00000000-0005-0000-0000-0000AD150000}"/>
    <cellStyle name="Cálculo 7 4 12" xfId="17283" xr:uid="{00000000-0005-0000-0000-0000AE150000}"/>
    <cellStyle name="Cálculo 7 4 2" xfId="2565" xr:uid="{00000000-0005-0000-0000-0000AF150000}"/>
    <cellStyle name="Cálculo 7 4 2 2" xfId="5202" xr:uid="{00000000-0005-0000-0000-0000B0150000}"/>
    <cellStyle name="Cálculo 7 4 2 2 2" xfId="11566" xr:uid="{00000000-0005-0000-0000-0000B1150000}"/>
    <cellStyle name="Cálculo 7 4 2 2 2 2" xfId="26674" xr:uid="{00000000-0005-0000-0000-0000B2150000}"/>
    <cellStyle name="Cálculo 7 4 2 2 3" xfId="14309" xr:uid="{00000000-0005-0000-0000-0000B3150000}"/>
    <cellStyle name="Cálculo 7 4 2 2 3 2" xfId="29417" xr:uid="{00000000-0005-0000-0000-0000B4150000}"/>
    <cellStyle name="Cálculo 7 4 2 2 4" xfId="20310" xr:uid="{00000000-0005-0000-0000-0000B5150000}"/>
    <cellStyle name="Cálculo 7 4 2 3" xfId="9032" xr:uid="{00000000-0005-0000-0000-0000B6150000}"/>
    <cellStyle name="Cálculo 7 4 2 3 2" xfId="24140" xr:uid="{00000000-0005-0000-0000-0000B7150000}"/>
    <cellStyle name="Cálculo 7 4 2 4" xfId="7650" xr:uid="{00000000-0005-0000-0000-0000B8150000}"/>
    <cellStyle name="Cálculo 7 4 2 4 2" xfId="22758" xr:uid="{00000000-0005-0000-0000-0000B9150000}"/>
    <cellStyle name="Cálculo 7 4 2 5" xfId="9174" xr:uid="{00000000-0005-0000-0000-0000BA150000}"/>
    <cellStyle name="Cálculo 7 4 2 5 2" xfId="24282" xr:uid="{00000000-0005-0000-0000-0000BB150000}"/>
    <cellStyle name="Cálculo 7 4 2 6" xfId="17673" xr:uid="{00000000-0005-0000-0000-0000BC150000}"/>
    <cellStyle name="Cálculo 7 4 3" xfId="2818" xr:uid="{00000000-0005-0000-0000-0000BD150000}"/>
    <cellStyle name="Cálculo 7 4 3 2" xfId="5455" xr:uid="{00000000-0005-0000-0000-0000BE150000}"/>
    <cellStyle name="Cálculo 7 4 3 2 2" xfId="14524" xr:uid="{00000000-0005-0000-0000-0000BF150000}"/>
    <cellStyle name="Cálculo 7 4 3 2 2 2" xfId="29632" xr:uid="{00000000-0005-0000-0000-0000C0150000}"/>
    <cellStyle name="Cálculo 7 4 3 2 3" xfId="20563" xr:uid="{00000000-0005-0000-0000-0000C1150000}"/>
    <cellStyle name="Cálculo 7 4 3 3" xfId="11240" xr:uid="{00000000-0005-0000-0000-0000C2150000}"/>
    <cellStyle name="Cálculo 7 4 3 3 2" xfId="26348" xr:uid="{00000000-0005-0000-0000-0000C3150000}"/>
    <cellStyle name="Cálculo 7 4 3 4" xfId="17926" xr:uid="{00000000-0005-0000-0000-0000C4150000}"/>
    <cellStyle name="Cálculo 7 4 4" xfId="3121" xr:uid="{00000000-0005-0000-0000-0000C5150000}"/>
    <cellStyle name="Cálculo 7 4 4 2" xfId="5758" xr:uid="{00000000-0005-0000-0000-0000C6150000}"/>
    <cellStyle name="Cálculo 7 4 4 2 2" xfId="12069" xr:uid="{00000000-0005-0000-0000-0000C7150000}"/>
    <cellStyle name="Cálculo 7 4 4 2 2 2" xfId="27177" xr:uid="{00000000-0005-0000-0000-0000C8150000}"/>
    <cellStyle name="Cálculo 7 4 4 2 3" xfId="7352" xr:uid="{00000000-0005-0000-0000-0000C9150000}"/>
    <cellStyle name="Cálculo 7 4 4 2 3 2" xfId="22460" xr:uid="{00000000-0005-0000-0000-0000CA150000}"/>
    <cellStyle name="Cálculo 7 4 4 2 4" xfId="20866" xr:uid="{00000000-0005-0000-0000-0000CB150000}"/>
    <cellStyle name="Cálculo 7 4 4 3" xfId="9503" xr:uid="{00000000-0005-0000-0000-0000CC150000}"/>
    <cellStyle name="Cálculo 7 4 4 3 2" xfId="24611" xr:uid="{00000000-0005-0000-0000-0000CD150000}"/>
    <cellStyle name="Cálculo 7 4 4 4" xfId="15306" xr:uid="{00000000-0005-0000-0000-0000CE150000}"/>
    <cellStyle name="Cálculo 7 4 4 4 2" xfId="30414" xr:uid="{00000000-0005-0000-0000-0000CF150000}"/>
    <cellStyle name="Cálculo 7 4 4 5" xfId="18229" xr:uid="{00000000-0005-0000-0000-0000D0150000}"/>
    <cellStyle name="Cálculo 7 4 5" xfId="3447" xr:uid="{00000000-0005-0000-0000-0000D1150000}"/>
    <cellStyle name="Cálculo 7 4 5 2" xfId="6084" xr:uid="{00000000-0005-0000-0000-0000D2150000}"/>
    <cellStyle name="Cálculo 7 4 5 2 2" xfId="12395" xr:uid="{00000000-0005-0000-0000-0000D3150000}"/>
    <cellStyle name="Cálculo 7 4 5 2 2 2" xfId="27503" xr:uid="{00000000-0005-0000-0000-0000D4150000}"/>
    <cellStyle name="Cálculo 7 4 5 2 3" xfId="7397" xr:uid="{00000000-0005-0000-0000-0000D5150000}"/>
    <cellStyle name="Cálculo 7 4 5 2 3 2" xfId="22505" xr:uid="{00000000-0005-0000-0000-0000D6150000}"/>
    <cellStyle name="Cálculo 7 4 5 2 4" xfId="21192" xr:uid="{00000000-0005-0000-0000-0000D7150000}"/>
    <cellStyle name="Cálculo 7 4 5 3" xfId="9829" xr:uid="{00000000-0005-0000-0000-0000D8150000}"/>
    <cellStyle name="Cálculo 7 4 5 3 2" xfId="24937" xr:uid="{00000000-0005-0000-0000-0000D9150000}"/>
    <cellStyle name="Cálculo 7 4 5 4" xfId="8714" xr:uid="{00000000-0005-0000-0000-0000DA150000}"/>
    <cellStyle name="Cálculo 7 4 5 4 2" xfId="23822" xr:uid="{00000000-0005-0000-0000-0000DB150000}"/>
    <cellStyle name="Cálculo 7 4 5 5" xfId="18555" xr:uid="{00000000-0005-0000-0000-0000DC150000}"/>
    <cellStyle name="Cálculo 7 4 6" xfId="3753" xr:uid="{00000000-0005-0000-0000-0000DD150000}"/>
    <cellStyle name="Cálculo 7 4 6 2" xfId="6390" xr:uid="{00000000-0005-0000-0000-0000DE150000}"/>
    <cellStyle name="Cálculo 7 4 6 2 2" xfId="12701" xr:uid="{00000000-0005-0000-0000-0000DF150000}"/>
    <cellStyle name="Cálculo 7 4 6 2 2 2" xfId="27809" xr:uid="{00000000-0005-0000-0000-0000E0150000}"/>
    <cellStyle name="Cálculo 7 4 6 2 3" xfId="7479" xr:uid="{00000000-0005-0000-0000-0000E1150000}"/>
    <cellStyle name="Cálculo 7 4 6 2 3 2" xfId="22587" xr:uid="{00000000-0005-0000-0000-0000E2150000}"/>
    <cellStyle name="Cálculo 7 4 6 2 4" xfId="21498" xr:uid="{00000000-0005-0000-0000-0000E3150000}"/>
    <cellStyle name="Cálculo 7 4 6 3" xfId="10135" xr:uid="{00000000-0005-0000-0000-0000E4150000}"/>
    <cellStyle name="Cálculo 7 4 6 3 2" xfId="25243" xr:uid="{00000000-0005-0000-0000-0000E5150000}"/>
    <cellStyle name="Cálculo 7 4 6 4" xfId="16467" xr:uid="{00000000-0005-0000-0000-0000E6150000}"/>
    <cellStyle name="Cálculo 7 4 6 4 2" xfId="31575" xr:uid="{00000000-0005-0000-0000-0000E7150000}"/>
    <cellStyle name="Cálculo 7 4 6 5" xfId="18861" xr:uid="{00000000-0005-0000-0000-0000E8150000}"/>
    <cellStyle name="Cálculo 7 4 7" xfId="4130" xr:uid="{00000000-0005-0000-0000-0000E9150000}"/>
    <cellStyle name="Cálculo 7 4 7 2" xfId="6767" xr:uid="{00000000-0005-0000-0000-0000EA150000}"/>
    <cellStyle name="Cálculo 7 4 7 2 2" xfId="13078" xr:uid="{00000000-0005-0000-0000-0000EB150000}"/>
    <cellStyle name="Cálculo 7 4 7 2 2 2" xfId="28186" xr:uid="{00000000-0005-0000-0000-0000EC150000}"/>
    <cellStyle name="Cálculo 7 4 7 2 3" xfId="16752" xr:uid="{00000000-0005-0000-0000-0000ED150000}"/>
    <cellStyle name="Cálculo 7 4 7 2 3 2" xfId="31860" xr:uid="{00000000-0005-0000-0000-0000EE150000}"/>
    <cellStyle name="Cálculo 7 4 7 2 4" xfId="21875" xr:uid="{00000000-0005-0000-0000-0000EF150000}"/>
    <cellStyle name="Cálculo 7 4 7 3" xfId="10512" xr:uid="{00000000-0005-0000-0000-0000F0150000}"/>
    <cellStyle name="Cálculo 7 4 7 3 2" xfId="25620" xr:uid="{00000000-0005-0000-0000-0000F1150000}"/>
    <cellStyle name="Cálculo 7 4 7 4" xfId="15524" xr:uid="{00000000-0005-0000-0000-0000F2150000}"/>
    <cellStyle name="Cálculo 7 4 7 4 2" xfId="30632" xr:uid="{00000000-0005-0000-0000-0000F3150000}"/>
    <cellStyle name="Cálculo 7 4 7 5" xfId="19238" xr:uid="{00000000-0005-0000-0000-0000F4150000}"/>
    <cellStyle name="Cálculo 7 4 8" xfId="4695" xr:uid="{00000000-0005-0000-0000-0000F5150000}"/>
    <cellStyle name="Cálculo 7 4 8 2" xfId="11077" xr:uid="{00000000-0005-0000-0000-0000F6150000}"/>
    <cellStyle name="Cálculo 7 4 8 2 2" xfId="26185" xr:uid="{00000000-0005-0000-0000-0000F7150000}"/>
    <cellStyle name="Cálculo 7 4 8 3" xfId="13414" xr:uid="{00000000-0005-0000-0000-0000F8150000}"/>
    <cellStyle name="Cálculo 7 4 8 3 2" xfId="28522" xr:uid="{00000000-0005-0000-0000-0000F9150000}"/>
    <cellStyle name="Cálculo 7 4 8 4" xfId="19803" xr:uid="{00000000-0005-0000-0000-0000FA150000}"/>
    <cellStyle name="Cálculo 7 4 9" xfId="8556" xr:uid="{00000000-0005-0000-0000-0000FB150000}"/>
    <cellStyle name="Cálculo 7 4 9 2" xfId="23664" xr:uid="{00000000-0005-0000-0000-0000FC150000}"/>
    <cellStyle name="Cálculo 7 5" xfId="2063" xr:uid="{00000000-0005-0000-0000-0000FD150000}"/>
    <cellStyle name="Cálculo 7 5 10" xfId="14330" xr:uid="{00000000-0005-0000-0000-0000FE150000}"/>
    <cellStyle name="Cálculo 7 5 10 2" xfId="29438" xr:uid="{00000000-0005-0000-0000-0000FF150000}"/>
    <cellStyle name="Cálculo 7 5 11" xfId="17288" xr:uid="{00000000-0005-0000-0000-000000160000}"/>
    <cellStyle name="Cálculo 7 5 2" xfId="2823" xr:uid="{00000000-0005-0000-0000-000001160000}"/>
    <cellStyle name="Cálculo 7 5 2 2" xfId="5460" xr:uid="{00000000-0005-0000-0000-000002160000}"/>
    <cellStyle name="Cálculo 7 5 2 2 2" xfId="13705" xr:uid="{00000000-0005-0000-0000-000003160000}"/>
    <cellStyle name="Cálculo 7 5 2 2 2 2" xfId="28813" xr:uid="{00000000-0005-0000-0000-000004160000}"/>
    <cellStyle name="Cálculo 7 5 2 2 3" xfId="20568" xr:uid="{00000000-0005-0000-0000-000005160000}"/>
    <cellStyle name="Cálculo 7 5 2 3" xfId="14946" xr:uid="{00000000-0005-0000-0000-000006160000}"/>
    <cellStyle name="Cálculo 7 5 2 3 2" xfId="30054" xr:uid="{00000000-0005-0000-0000-000007160000}"/>
    <cellStyle name="Cálculo 7 5 2 4" xfId="17931" xr:uid="{00000000-0005-0000-0000-000008160000}"/>
    <cellStyle name="Cálculo 7 5 3" xfId="3126" xr:uid="{00000000-0005-0000-0000-000009160000}"/>
    <cellStyle name="Cálculo 7 5 3 2" xfId="5763" xr:uid="{00000000-0005-0000-0000-00000A160000}"/>
    <cellStyle name="Cálculo 7 5 3 2 2" xfId="12074" xr:uid="{00000000-0005-0000-0000-00000B160000}"/>
    <cellStyle name="Cálculo 7 5 3 2 2 2" xfId="27182" xr:uid="{00000000-0005-0000-0000-00000C160000}"/>
    <cellStyle name="Cálculo 7 5 3 2 3" xfId="14786" xr:uid="{00000000-0005-0000-0000-00000D160000}"/>
    <cellStyle name="Cálculo 7 5 3 2 3 2" xfId="29894" xr:uid="{00000000-0005-0000-0000-00000E160000}"/>
    <cellStyle name="Cálculo 7 5 3 2 4" xfId="20871" xr:uid="{00000000-0005-0000-0000-00000F160000}"/>
    <cellStyle name="Cálculo 7 5 3 3" xfId="9508" xr:uid="{00000000-0005-0000-0000-000010160000}"/>
    <cellStyle name="Cálculo 7 5 3 3 2" xfId="24616" xr:uid="{00000000-0005-0000-0000-000011160000}"/>
    <cellStyle name="Cálculo 7 5 3 4" xfId="9193" xr:uid="{00000000-0005-0000-0000-000012160000}"/>
    <cellStyle name="Cálculo 7 5 3 4 2" xfId="24301" xr:uid="{00000000-0005-0000-0000-000013160000}"/>
    <cellStyle name="Cálculo 7 5 3 5" xfId="18234" xr:uid="{00000000-0005-0000-0000-000014160000}"/>
    <cellStyle name="Cálculo 7 5 4" xfId="3452" xr:uid="{00000000-0005-0000-0000-000015160000}"/>
    <cellStyle name="Cálculo 7 5 4 2" xfId="6089" xr:uid="{00000000-0005-0000-0000-000016160000}"/>
    <cellStyle name="Cálculo 7 5 4 2 2" xfId="12400" xr:uid="{00000000-0005-0000-0000-000017160000}"/>
    <cellStyle name="Cálculo 7 5 4 2 2 2" xfId="27508" xr:uid="{00000000-0005-0000-0000-000018160000}"/>
    <cellStyle name="Cálculo 7 5 4 2 3" xfId="14405" xr:uid="{00000000-0005-0000-0000-000019160000}"/>
    <cellStyle name="Cálculo 7 5 4 2 3 2" xfId="29513" xr:uid="{00000000-0005-0000-0000-00001A160000}"/>
    <cellStyle name="Cálculo 7 5 4 2 4" xfId="21197" xr:uid="{00000000-0005-0000-0000-00001B160000}"/>
    <cellStyle name="Cálculo 7 5 4 3" xfId="9834" xr:uid="{00000000-0005-0000-0000-00001C160000}"/>
    <cellStyle name="Cálculo 7 5 4 3 2" xfId="24942" xr:uid="{00000000-0005-0000-0000-00001D160000}"/>
    <cellStyle name="Cálculo 7 5 4 4" xfId="7316" xr:uid="{00000000-0005-0000-0000-00001E160000}"/>
    <cellStyle name="Cálculo 7 5 4 4 2" xfId="22424" xr:uid="{00000000-0005-0000-0000-00001F160000}"/>
    <cellStyle name="Cálculo 7 5 4 5" xfId="18560" xr:uid="{00000000-0005-0000-0000-000020160000}"/>
    <cellStyle name="Cálculo 7 5 5" xfId="3758" xr:uid="{00000000-0005-0000-0000-000021160000}"/>
    <cellStyle name="Cálculo 7 5 5 2" xfId="6395" xr:uid="{00000000-0005-0000-0000-000022160000}"/>
    <cellStyle name="Cálculo 7 5 5 2 2" xfId="12706" xr:uid="{00000000-0005-0000-0000-000023160000}"/>
    <cellStyle name="Cálculo 7 5 5 2 2 2" xfId="27814" xr:uid="{00000000-0005-0000-0000-000024160000}"/>
    <cellStyle name="Cálculo 7 5 5 2 3" xfId="7071" xr:uid="{00000000-0005-0000-0000-000025160000}"/>
    <cellStyle name="Cálculo 7 5 5 2 3 2" xfId="22179" xr:uid="{00000000-0005-0000-0000-000026160000}"/>
    <cellStyle name="Cálculo 7 5 5 2 4" xfId="21503" xr:uid="{00000000-0005-0000-0000-000027160000}"/>
    <cellStyle name="Cálculo 7 5 5 3" xfId="10140" xr:uid="{00000000-0005-0000-0000-000028160000}"/>
    <cellStyle name="Cálculo 7 5 5 3 2" xfId="25248" xr:uid="{00000000-0005-0000-0000-000029160000}"/>
    <cellStyle name="Cálculo 7 5 5 4" xfId="9218" xr:uid="{00000000-0005-0000-0000-00002A160000}"/>
    <cellStyle name="Cálculo 7 5 5 4 2" xfId="24326" xr:uid="{00000000-0005-0000-0000-00002B160000}"/>
    <cellStyle name="Cálculo 7 5 5 5" xfId="18866" xr:uid="{00000000-0005-0000-0000-00002C160000}"/>
    <cellStyle name="Cálculo 7 5 6" xfId="4135" xr:uid="{00000000-0005-0000-0000-00002D160000}"/>
    <cellStyle name="Cálculo 7 5 6 2" xfId="6772" xr:uid="{00000000-0005-0000-0000-00002E160000}"/>
    <cellStyle name="Cálculo 7 5 6 2 2" xfId="13083" xr:uid="{00000000-0005-0000-0000-00002F160000}"/>
    <cellStyle name="Cálculo 7 5 6 2 2 2" xfId="28191" xr:uid="{00000000-0005-0000-0000-000030160000}"/>
    <cellStyle name="Cálculo 7 5 6 2 3" xfId="16757" xr:uid="{00000000-0005-0000-0000-000031160000}"/>
    <cellStyle name="Cálculo 7 5 6 2 3 2" xfId="31865" xr:uid="{00000000-0005-0000-0000-000032160000}"/>
    <cellStyle name="Cálculo 7 5 6 2 4" xfId="21880" xr:uid="{00000000-0005-0000-0000-000033160000}"/>
    <cellStyle name="Cálculo 7 5 6 3" xfId="10517" xr:uid="{00000000-0005-0000-0000-000034160000}"/>
    <cellStyle name="Cálculo 7 5 6 3 2" xfId="25625" xr:uid="{00000000-0005-0000-0000-000035160000}"/>
    <cellStyle name="Cálculo 7 5 6 4" xfId="13793" xr:uid="{00000000-0005-0000-0000-000036160000}"/>
    <cellStyle name="Cálculo 7 5 6 4 2" xfId="28901" xr:uid="{00000000-0005-0000-0000-000037160000}"/>
    <cellStyle name="Cálculo 7 5 6 5" xfId="19243" xr:uid="{00000000-0005-0000-0000-000038160000}"/>
    <cellStyle name="Cálculo 7 5 7" xfId="4700" xr:uid="{00000000-0005-0000-0000-000039160000}"/>
    <cellStyle name="Cálculo 7 5 7 2" xfId="11082" xr:uid="{00000000-0005-0000-0000-00003A160000}"/>
    <cellStyle name="Cálculo 7 5 7 2 2" xfId="26190" xr:uid="{00000000-0005-0000-0000-00003B160000}"/>
    <cellStyle name="Cálculo 7 5 7 3" xfId="13984" xr:uid="{00000000-0005-0000-0000-00003C160000}"/>
    <cellStyle name="Cálculo 7 5 7 3 2" xfId="29092" xr:uid="{00000000-0005-0000-0000-00003D160000}"/>
    <cellStyle name="Cálculo 7 5 7 4" xfId="19808" xr:uid="{00000000-0005-0000-0000-00003E160000}"/>
    <cellStyle name="Cálculo 7 5 8" xfId="8561" xr:uid="{00000000-0005-0000-0000-00003F160000}"/>
    <cellStyle name="Cálculo 7 5 8 2" xfId="23669" xr:uid="{00000000-0005-0000-0000-000040160000}"/>
    <cellStyle name="Cálculo 7 5 9" xfId="15680" xr:uid="{00000000-0005-0000-0000-000041160000}"/>
    <cellStyle name="Cálculo 7 5 9 2" xfId="30788" xr:uid="{00000000-0005-0000-0000-000042160000}"/>
    <cellStyle name="Cálculo 8" xfId="765" xr:uid="{00000000-0005-0000-0000-000043160000}"/>
    <cellStyle name="Cálculo 8 2" xfId="1839" xr:uid="{00000000-0005-0000-0000-000044160000}"/>
    <cellStyle name="Cálculo 8 2 10" xfId="8340" xr:uid="{00000000-0005-0000-0000-000045160000}"/>
    <cellStyle name="Cálculo 8 2 10 2" xfId="23448" xr:uid="{00000000-0005-0000-0000-000046160000}"/>
    <cellStyle name="Cálculo 8 2 11" xfId="16234" xr:uid="{00000000-0005-0000-0000-000047160000}"/>
    <cellStyle name="Cálculo 8 2 11 2" xfId="31342" xr:uid="{00000000-0005-0000-0000-000048160000}"/>
    <cellStyle name="Cálculo 8 2 12" xfId="15357" xr:uid="{00000000-0005-0000-0000-000049160000}"/>
    <cellStyle name="Cálculo 8 2 12 2" xfId="30465" xr:uid="{00000000-0005-0000-0000-00004A160000}"/>
    <cellStyle name="Cálculo 8 2 13" xfId="17064" xr:uid="{00000000-0005-0000-0000-00004B160000}"/>
    <cellStyle name="Cálculo 8 2 2" xfId="2399" xr:uid="{00000000-0005-0000-0000-00004C160000}"/>
    <cellStyle name="Cálculo 8 2 2 2" xfId="5036" xr:uid="{00000000-0005-0000-0000-00004D160000}"/>
    <cellStyle name="Cálculo 8 2 2 2 2" xfId="11400" xr:uid="{00000000-0005-0000-0000-00004E160000}"/>
    <cellStyle name="Cálculo 8 2 2 2 2 2" xfId="26508" xr:uid="{00000000-0005-0000-0000-00004F160000}"/>
    <cellStyle name="Cálculo 8 2 2 2 3" xfId="7817" xr:uid="{00000000-0005-0000-0000-000050160000}"/>
    <cellStyle name="Cálculo 8 2 2 2 3 2" xfId="22925" xr:uid="{00000000-0005-0000-0000-000051160000}"/>
    <cellStyle name="Cálculo 8 2 2 2 4" xfId="20144" xr:uid="{00000000-0005-0000-0000-000052160000}"/>
    <cellStyle name="Cálculo 8 2 2 3" xfId="8866" xr:uid="{00000000-0005-0000-0000-000053160000}"/>
    <cellStyle name="Cálculo 8 2 2 3 2" xfId="23974" xr:uid="{00000000-0005-0000-0000-000054160000}"/>
    <cellStyle name="Cálculo 8 2 3" xfId="2221" xr:uid="{00000000-0005-0000-0000-000055160000}"/>
    <cellStyle name="Cálculo 8 2 3 2" xfId="4858" xr:uid="{00000000-0005-0000-0000-000056160000}"/>
    <cellStyle name="Cálculo 8 2 3 2 2" xfId="15758" xr:uid="{00000000-0005-0000-0000-000057160000}"/>
    <cellStyle name="Cálculo 8 2 3 2 2 2" xfId="30866" xr:uid="{00000000-0005-0000-0000-000058160000}"/>
    <cellStyle name="Cálculo 8 2 3 2 3" xfId="19966" xr:uid="{00000000-0005-0000-0000-000059160000}"/>
    <cellStyle name="Cálculo 8 2 3 3" xfId="16115" xr:uid="{00000000-0005-0000-0000-00005A160000}"/>
    <cellStyle name="Cálculo 8 2 3 3 2" xfId="31223" xr:uid="{00000000-0005-0000-0000-00005B160000}"/>
    <cellStyle name="Cálculo 8 2 3 4" xfId="17446" xr:uid="{00000000-0005-0000-0000-00005C160000}"/>
    <cellStyle name="Cálculo 8 2 4" xfId="2933" xr:uid="{00000000-0005-0000-0000-00005D160000}"/>
    <cellStyle name="Cálculo 8 2 4 2" xfId="5570" xr:uid="{00000000-0005-0000-0000-00005E160000}"/>
    <cellStyle name="Cálculo 8 2 4 2 2" xfId="11881" xr:uid="{00000000-0005-0000-0000-00005F160000}"/>
    <cellStyle name="Cálculo 8 2 4 2 2 2" xfId="26989" xr:uid="{00000000-0005-0000-0000-000060160000}"/>
    <cellStyle name="Cálculo 8 2 4 2 3" xfId="13694" xr:uid="{00000000-0005-0000-0000-000061160000}"/>
    <cellStyle name="Cálculo 8 2 4 2 3 2" xfId="28802" xr:uid="{00000000-0005-0000-0000-000062160000}"/>
    <cellStyle name="Cálculo 8 2 4 2 4" xfId="20678" xr:uid="{00000000-0005-0000-0000-000063160000}"/>
    <cellStyle name="Cálculo 8 2 4 3" xfId="9315" xr:uid="{00000000-0005-0000-0000-000064160000}"/>
    <cellStyle name="Cálculo 8 2 4 3 2" xfId="24423" xr:uid="{00000000-0005-0000-0000-000065160000}"/>
    <cellStyle name="Cálculo 8 2 4 4" xfId="14275" xr:uid="{00000000-0005-0000-0000-000066160000}"/>
    <cellStyle name="Cálculo 8 2 4 4 2" xfId="29383" xr:uid="{00000000-0005-0000-0000-000067160000}"/>
    <cellStyle name="Cálculo 8 2 4 5" xfId="18041" xr:uid="{00000000-0005-0000-0000-000068160000}"/>
    <cellStyle name="Cálculo 8 2 5" xfId="3259" xr:uid="{00000000-0005-0000-0000-000069160000}"/>
    <cellStyle name="Cálculo 8 2 5 2" xfId="5896" xr:uid="{00000000-0005-0000-0000-00006A160000}"/>
    <cellStyle name="Cálculo 8 2 5 2 2" xfId="12207" xr:uid="{00000000-0005-0000-0000-00006B160000}"/>
    <cellStyle name="Cálculo 8 2 5 2 2 2" xfId="27315" xr:uid="{00000000-0005-0000-0000-00006C160000}"/>
    <cellStyle name="Cálculo 8 2 5 2 3" xfId="14811" xr:uid="{00000000-0005-0000-0000-00006D160000}"/>
    <cellStyle name="Cálculo 8 2 5 2 3 2" xfId="29919" xr:uid="{00000000-0005-0000-0000-00006E160000}"/>
    <cellStyle name="Cálculo 8 2 5 2 4" xfId="21004" xr:uid="{00000000-0005-0000-0000-00006F160000}"/>
    <cellStyle name="Cálculo 8 2 5 3" xfId="9641" xr:uid="{00000000-0005-0000-0000-000070160000}"/>
    <cellStyle name="Cálculo 8 2 5 3 2" xfId="24749" xr:uid="{00000000-0005-0000-0000-000071160000}"/>
    <cellStyle name="Cálculo 8 2 5 4" xfId="15205" xr:uid="{00000000-0005-0000-0000-000072160000}"/>
    <cellStyle name="Cálculo 8 2 5 4 2" xfId="30313" xr:uid="{00000000-0005-0000-0000-000073160000}"/>
    <cellStyle name="Cálculo 8 2 5 5" xfId="18367" xr:uid="{00000000-0005-0000-0000-000074160000}"/>
    <cellStyle name="Cálculo 8 2 6" xfId="3565" xr:uid="{00000000-0005-0000-0000-000075160000}"/>
    <cellStyle name="Cálculo 8 2 6 2" xfId="6202" xr:uid="{00000000-0005-0000-0000-000076160000}"/>
    <cellStyle name="Cálculo 8 2 6 2 2" xfId="12513" xr:uid="{00000000-0005-0000-0000-000077160000}"/>
    <cellStyle name="Cálculo 8 2 6 2 2 2" xfId="27621" xr:uid="{00000000-0005-0000-0000-000078160000}"/>
    <cellStyle name="Cálculo 8 2 6 2 3" xfId="15487" xr:uid="{00000000-0005-0000-0000-000079160000}"/>
    <cellStyle name="Cálculo 8 2 6 2 3 2" xfId="30595" xr:uid="{00000000-0005-0000-0000-00007A160000}"/>
    <cellStyle name="Cálculo 8 2 6 2 4" xfId="21310" xr:uid="{00000000-0005-0000-0000-00007B160000}"/>
    <cellStyle name="Cálculo 8 2 6 3" xfId="9947" xr:uid="{00000000-0005-0000-0000-00007C160000}"/>
    <cellStyle name="Cálculo 8 2 6 3 2" xfId="25055" xr:uid="{00000000-0005-0000-0000-00007D160000}"/>
    <cellStyle name="Cálculo 8 2 6 4" xfId="15772" xr:uid="{00000000-0005-0000-0000-00007E160000}"/>
    <cellStyle name="Cálculo 8 2 6 4 2" xfId="30880" xr:uid="{00000000-0005-0000-0000-00007F160000}"/>
    <cellStyle name="Cálculo 8 2 6 5" xfId="18673" xr:uid="{00000000-0005-0000-0000-000080160000}"/>
    <cellStyle name="Cálculo 8 2 7" xfId="3911" xr:uid="{00000000-0005-0000-0000-000081160000}"/>
    <cellStyle name="Cálculo 8 2 7 2" xfId="6548" xr:uid="{00000000-0005-0000-0000-000082160000}"/>
    <cellStyle name="Cálculo 8 2 7 2 2" xfId="12859" xr:uid="{00000000-0005-0000-0000-000083160000}"/>
    <cellStyle name="Cálculo 8 2 7 2 2 2" xfId="27967" xr:uid="{00000000-0005-0000-0000-000084160000}"/>
    <cellStyle name="Cálculo 8 2 7 2 3" xfId="13839" xr:uid="{00000000-0005-0000-0000-000085160000}"/>
    <cellStyle name="Cálculo 8 2 7 2 3 2" xfId="28947" xr:uid="{00000000-0005-0000-0000-000086160000}"/>
    <cellStyle name="Cálculo 8 2 7 2 4" xfId="21656" xr:uid="{00000000-0005-0000-0000-000087160000}"/>
    <cellStyle name="Cálculo 8 2 7 3" xfId="10293" xr:uid="{00000000-0005-0000-0000-000088160000}"/>
    <cellStyle name="Cálculo 8 2 7 3 2" xfId="25401" xr:uid="{00000000-0005-0000-0000-000089160000}"/>
    <cellStyle name="Cálculo 8 2 7 4" xfId="15023" xr:uid="{00000000-0005-0000-0000-00008A160000}"/>
    <cellStyle name="Cálculo 8 2 7 4 2" xfId="30131" xr:uid="{00000000-0005-0000-0000-00008B160000}"/>
    <cellStyle name="Cálculo 8 2 7 5" xfId="19019" xr:uid="{00000000-0005-0000-0000-00008C160000}"/>
    <cellStyle name="Cálculo 8 2 8" xfId="4275" xr:uid="{00000000-0005-0000-0000-00008D160000}"/>
    <cellStyle name="Cálculo 8 2 8 2" xfId="6912" xr:uid="{00000000-0005-0000-0000-00008E160000}"/>
    <cellStyle name="Cálculo 8 2 8 2 2" xfId="13223" xr:uid="{00000000-0005-0000-0000-00008F160000}"/>
    <cellStyle name="Cálculo 8 2 8 2 2 2" xfId="28331" xr:uid="{00000000-0005-0000-0000-000090160000}"/>
    <cellStyle name="Cálculo 8 2 8 2 3" xfId="16887" xr:uid="{00000000-0005-0000-0000-000091160000}"/>
    <cellStyle name="Cálculo 8 2 8 2 3 2" xfId="31995" xr:uid="{00000000-0005-0000-0000-000092160000}"/>
    <cellStyle name="Cálculo 8 2 8 2 4" xfId="22020" xr:uid="{00000000-0005-0000-0000-000093160000}"/>
    <cellStyle name="Cálculo 8 2 8 3" xfId="10657" xr:uid="{00000000-0005-0000-0000-000094160000}"/>
    <cellStyle name="Cálculo 8 2 8 3 2" xfId="25765" xr:uid="{00000000-0005-0000-0000-000095160000}"/>
    <cellStyle name="Cálculo 8 2 8 4" xfId="7979" xr:uid="{00000000-0005-0000-0000-000096160000}"/>
    <cellStyle name="Cálculo 8 2 8 4 2" xfId="23087" xr:uid="{00000000-0005-0000-0000-000097160000}"/>
    <cellStyle name="Cálculo 8 2 8 5" xfId="19383" xr:uid="{00000000-0005-0000-0000-000098160000}"/>
    <cellStyle name="Cálculo 8 2 9" xfId="4476" xr:uid="{00000000-0005-0000-0000-000099160000}"/>
    <cellStyle name="Cálculo 8 2 9 2" xfId="10858" xr:uid="{00000000-0005-0000-0000-00009A160000}"/>
    <cellStyle name="Cálculo 8 2 9 2 2" xfId="25966" xr:uid="{00000000-0005-0000-0000-00009B160000}"/>
    <cellStyle name="Cálculo 8 2 9 3" xfId="7279" xr:uid="{00000000-0005-0000-0000-00009C160000}"/>
    <cellStyle name="Cálculo 8 2 9 3 2" xfId="22387" xr:uid="{00000000-0005-0000-0000-00009D160000}"/>
    <cellStyle name="Cálculo 8 2 9 4" xfId="19584" xr:uid="{00000000-0005-0000-0000-00009E160000}"/>
    <cellStyle name="Cálculo 8 3" xfId="1822" xr:uid="{00000000-0005-0000-0000-00009F160000}"/>
    <cellStyle name="Cálculo 8 3 10" xfId="7324" xr:uid="{00000000-0005-0000-0000-0000A0160000}"/>
    <cellStyle name="Cálculo 8 3 10 2" xfId="22432" xr:uid="{00000000-0005-0000-0000-0000A1160000}"/>
    <cellStyle name="Cálculo 8 3 11" xfId="16105" xr:uid="{00000000-0005-0000-0000-0000A2160000}"/>
    <cellStyle name="Cálculo 8 3 11 2" xfId="31213" xr:uid="{00000000-0005-0000-0000-0000A3160000}"/>
    <cellStyle name="Cálculo 8 3 12" xfId="17047" xr:uid="{00000000-0005-0000-0000-0000A4160000}"/>
    <cellStyle name="Cálculo 8 3 2" xfId="2382" xr:uid="{00000000-0005-0000-0000-0000A5160000}"/>
    <cellStyle name="Cálculo 8 3 2 2" xfId="5019" xr:uid="{00000000-0005-0000-0000-0000A6160000}"/>
    <cellStyle name="Cálculo 8 3 2 2 2" xfId="11383" xr:uid="{00000000-0005-0000-0000-0000A7160000}"/>
    <cellStyle name="Cálculo 8 3 2 2 2 2" xfId="26491" xr:uid="{00000000-0005-0000-0000-0000A8160000}"/>
    <cellStyle name="Cálculo 8 3 2 2 3" xfId="11791" xr:uid="{00000000-0005-0000-0000-0000A9160000}"/>
    <cellStyle name="Cálculo 8 3 2 2 3 2" xfId="26899" xr:uid="{00000000-0005-0000-0000-0000AA160000}"/>
    <cellStyle name="Cálculo 8 3 2 2 4" xfId="20127" xr:uid="{00000000-0005-0000-0000-0000AB160000}"/>
    <cellStyle name="Cálculo 8 3 2 3" xfId="8849" xr:uid="{00000000-0005-0000-0000-0000AC160000}"/>
    <cellStyle name="Cálculo 8 3 2 3 2" xfId="23957" xr:uid="{00000000-0005-0000-0000-0000AD160000}"/>
    <cellStyle name="Cálculo 8 3 2 4" xfId="7924" xr:uid="{00000000-0005-0000-0000-0000AE160000}"/>
    <cellStyle name="Cálculo 8 3 2 4 2" xfId="23032" xr:uid="{00000000-0005-0000-0000-0000AF160000}"/>
    <cellStyle name="Cálculo 8 3 2 5" xfId="16476" xr:uid="{00000000-0005-0000-0000-0000B0160000}"/>
    <cellStyle name="Cálculo 8 3 2 5 2" xfId="31584" xr:uid="{00000000-0005-0000-0000-0000B1160000}"/>
    <cellStyle name="Cálculo 8 3 2 6" xfId="17590" xr:uid="{00000000-0005-0000-0000-0000B2160000}"/>
    <cellStyle name="Cálculo 8 3 3" xfId="2238" xr:uid="{00000000-0005-0000-0000-0000B3160000}"/>
    <cellStyle name="Cálculo 8 3 3 2" xfId="4875" xr:uid="{00000000-0005-0000-0000-0000B4160000}"/>
    <cellStyle name="Cálculo 8 3 3 2 2" xfId="7175" xr:uid="{00000000-0005-0000-0000-0000B5160000}"/>
    <cellStyle name="Cálculo 8 3 3 2 2 2" xfId="22283" xr:uid="{00000000-0005-0000-0000-0000B6160000}"/>
    <cellStyle name="Cálculo 8 3 3 2 3" xfId="19983" xr:uid="{00000000-0005-0000-0000-0000B7160000}"/>
    <cellStyle name="Cálculo 8 3 3 3" xfId="7441" xr:uid="{00000000-0005-0000-0000-0000B8160000}"/>
    <cellStyle name="Cálculo 8 3 3 3 2" xfId="22549" xr:uid="{00000000-0005-0000-0000-0000B9160000}"/>
    <cellStyle name="Cálculo 8 3 3 4" xfId="17463" xr:uid="{00000000-0005-0000-0000-0000BA160000}"/>
    <cellStyle name="Cálculo 8 3 4" xfId="2346" xr:uid="{00000000-0005-0000-0000-0000BB160000}"/>
    <cellStyle name="Cálculo 8 3 4 2" xfId="4983" xr:uid="{00000000-0005-0000-0000-0000BC160000}"/>
    <cellStyle name="Cálculo 8 3 4 2 2" xfId="11347" xr:uid="{00000000-0005-0000-0000-0000BD160000}"/>
    <cellStyle name="Cálculo 8 3 4 2 2 2" xfId="26455" xr:uid="{00000000-0005-0000-0000-0000BE160000}"/>
    <cellStyle name="Cálculo 8 3 4 2 3" xfId="15543" xr:uid="{00000000-0005-0000-0000-0000BF160000}"/>
    <cellStyle name="Cálculo 8 3 4 2 3 2" xfId="30651" xr:uid="{00000000-0005-0000-0000-0000C0160000}"/>
    <cellStyle name="Cálculo 8 3 4 2 4" xfId="20091" xr:uid="{00000000-0005-0000-0000-0000C1160000}"/>
    <cellStyle name="Cálculo 8 3 4 3" xfId="8813" xr:uid="{00000000-0005-0000-0000-0000C2160000}"/>
    <cellStyle name="Cálculo 8 3 4 3 2" xfId="23921" xr:uid="{00000000-0005-0000-0000-0000C3160000}"/>
    <cellStyle name="Cálculo 8 3 4 4" xfId="16323" xr:uid="{00000000-0005-0000-0000-0000C4160000}"/>
    <cellStyle name="Cálculo 8 3 4 4 2" xfId="31431" xr:uid="{00000000-0005-0000-0000-0000C5160000}"/>
    <cellStyle name="Cálculo 8 3 4 5" xfId="17571" xr:uid="{00000000-0005-0000-0000-0000C6160000}"/>
    <cellStyle name="Cálculo 8 3 5" xfId="3242" xr:uid="{00000000-0005-0000-0000-0000C7160000}"/>
    <cellStyle name="Cálculo 8 3 5 2" xfId="5879" xr:uid="{00000000-0005-0000-0000-0000C8160000}"/>
    <cellStyle name="Cálculo 8 3 5 2 2" xfId="12190" xr:uid="{00000000-0005-0000-0000-0000C9160000}"/>
    <cellStyle name="Cálculo 8 3 5 2 2 2" xfId="27298" xr:uid="{00000000-0005-0000-0000-0000CA160000}"/>
    <cellStyle name="Cálculo 8 3 5 2 3" xfId="14787" xr:uid="{00000000-0005-0000-0000-0000CB160000}"/>
    <cellStyle name="Cálculo 8 3 5 2 3 2" xfId="29895" xr:uid="{00000000-0005-0000-0000-0000CC160000}"/>
    <cellStyle name="Cálculo 8 3 5 2 4" xfId="20987" xr:uid="{00000000-0005-0000-0000-0000CD160000}"/>
    <cellStyle name="Cálculo 8 3 5 3" xfId="9624" xr:uid="{00000000-0005-0000-0000-0000CE160000}"/>
    <cellStyle name="Cálculo 8 3 5 3 2" xfId="24732" xr:uid="{00000000-0005-0000-0000-0000CF160000}"/>
    <cellStyle name="Cálculo 8 3 5 4" xfId="15433" xr:uid="{00000000-0005-0000-0000-0000D0160000}"/>
    <cellStyle name="Cálculo 8 3 5 4 2" xfId="30541" xr:uid="{00000000-0005-0000-0000-0000D1160000}"/>
    <cellStyle name="Cálculo 8 3 5 5" xfId="18350" xr:uid="{00000000-0005-0000-0000-0000D2160000}"/>
    <cellStyle name="Cálculo 8 3 6" xfId="2324" xr:uid="{00000000-0005-0000-0000-0000D3160000}"/>
    <cellStyle name="Cálculo 8 3 6 2" xfId="4961" xr:uid="{00000000-0005-0000-0000-0000D4160000}"/>
    <cellStyle name="Cálculo 8 3 6 2 2" xfId="11325" xr:uid="{00000000-0005-0000-0000-0000D5160000}"/>
    <cellStyle name="Cálculo 8 3 6 2 2 2" xfId="26433" xr:uid="{00000000-0005-0000-0000-0000D6160000}"/>
    <cellStyle name="Cálculo 8 3 6 2 3" xfId="7070" xr:uid="{00000000-0005-0000-0000-0000D7160000}"/>
    <cellStyle name="Cálculo 8 3 6 2 3 2" xfId="22178" xr:uid="{00000000-0005-0000-0000-0000D8160000}"/>
    <cellStyle name="Cálculo 8 3 6 2 4" xfId="20069" xr:uid="{00000000-0005-0000-0000-0000D9160000}"/>
    <cellStyle name="Cálculo 8 3 6 3" xfId="8791" xr:uid="{00000000-0005-0000-0000-0000DA160000}"/>
    <cellStyle name="Cálculo 8 3 6 3 2" xfId="23899" xr:uid="{00000000-0005-0000-0000-0000DB160000}"/>
    <cellStyle name="Cálculo 8 3 6 4" xfId="15360" xr:uid="{00000000-0005-0000-0000-0000DC160000}"/>
    <cellStyle name="Cálculo 8 3 6 4 2" xfId="30468" xr:uid="{00000000-0005-0000-0000-0000DD160000}"/>
    <cellStyle name="Cálculo 8 3 6 5" xfId="17549" xr:uid="{00000000-0005-0000-0000-0000DE160000}"/>
    <cellStyle name="Cálculo 8 3 7" xfId="3894" xr:uid="{00000000-0005-0000-0000-0000DF160000}"/>
    <cellStyle name="Cálculo 8 3 7 2" xfId="6531" xr:uid="{00000000-0005-0000-0000-0000E0160000}"/>
    <cellStyle name="Cálculo 8 3 7 2 2" xfId="12842" xr:uid="{00000000-0005-0000-0000-0000E1160000}"/>
    <cellStyle name="Cálculo 8 3 7 2 2 2" xfId="27950" xr:uid="{00000000-0005-0000-0000-0000E2160000}"/>
    <cellStyle name="Cálculo 8 3 7 2 3" xfId="16428" xr:uid="{00000000-0005-0000-0000-0000E3160000}"/>
    <cellStyle name="Cálculo 8 3 7 2 3 2" xfId="31536" xr:uid="{00000000-0005-0000-0000-0000E4160000}"/>
    <cellStyle name="Cálculo 8 3 7 2 4" xfId="21639" xr:uid="{00000000-0005-0000-0000-0000E5160000}"/>
    <cellStyle name="Cálculo 8 3 7 3" xfId="10276" xr:uid="{00000000-0005-0000-0000-0000E6160000}"/>
    <cellStyle name="Cálculo 8 3 7 3 2" xfId="25384" xr:uid="{00000000-0005-0000-0000-0000E7160000}"/>
    <cellStyle name="Cálculo 8 3 7 4" xfId="15542" xr:uid="{00000000-0005-0000-0000-0000E8160000}"/>
    <cellStyle name="Cálculo 8 3 7 4 2" xfId="30650" xr:uid="{00000000-0005-0000-0000-0000E9160000}"/>
    <cellStyle name="Cálculo 8 3 7 5" xfId="19002" xr:uid="{00000000-0005-0000-0000-0000EA160000}"/>
    <cellStyle name="Cálculo 8 3 8" xfId="4459" xr:uid="{00000000-0005-0000-0000-0000EB160000}"/>
    <cellStyle name="Cálculo 8 3 8 2" xfId="10841" xr:uid="{00000000-0005-0000-0000-0000EC160000}"/>
    <cellStyle name="Cálculo 8 3 8 2 2" xfId="25949" xr:uid="{00000000-0005-0000-0000-0000ED160000}"/>
    <cellStyle name="Cálculo 8 3 8 3" xfId="14562" xr:uid="{00000000-0005-0000-0000-0000EE160000}"/>
    <cellStyle name="Cálculo 8 3 8 3 2" xfId="29670" xr:uid="{00000000-0005-0000-0000-0000EF160000}"/>
    <cellStyle name="Cálculo 8 3 8 4" xfId="19567" xr:uid="{00000000-0005-0000-0000-0000F0160000}"/>
    <cellStyle name="Cálculo 8 3 9" xfId="8323" xr:uid="{00000000-0005-0000-0000-0000F1160000}"/>
    <cellStyle name="Cálculo 8 3 9 2" xfId="23431" xr:uid="{00000000-0005-0000-0000-0000F2160000}"/>
    <cellStyle name="Cálculo 8 4" xfId="2059" xr:uid="{00000000-0005-0000-0000-0000F3160000}"/>
    <cellStyle name="Cálculo 8 4 10" xfId="14068" xr:uid="{00000000-0005-0000-0000-0000F4160000}"/>
    <cellStyle name="Cálculo 8 4 10 2" xfId="29176" xr:uid="{00000000-0005-0000-0000-0000F5160000}"/>
    <cellStyle name="Cálculo 8 4 11" xfId="14917" xr:uid="{00000000-0005-0000-0000-0000F6160000}"/>
    <cellStyle name="Cálculo 8 4 11 2" xfId="30025" xr:uid="{00000000-0005-0000-0000-0000F7160000}"/>
    <cellStyle name="Cálculo 8 4 12" xfId="17284" xr:uid="{00000000-0005-0000-0000-0000F8160000}"/>
    <cellStyle name="Cálculo 8 4 2" xfId="2566" xr:uid="{00000000-0005-0000-0000-0000F9160000}"/>
    <cellStyle name="Cálculo 8 4 2 2" xfId="5203" xr:uid="{00000000-0005-0000-0000-0000FA160000}"/>
    <cellStyle name="Cálculo 8 4 2 2 2" xfId="11567" xr:uid="{00000000-0005-0000-0000-0000FB160000}"/>
    <cellStyle name="Cálculo 8 4 2 2 2 2" xfId="26675" xr:uid="{00000000-0005-0000-0000-0000FC160000}"/>
    <cellStyle name="Cálculo 8 4 2 2 3" xfId="7156" xr:uid="{00000000-0005-0000-0000-0000FD160000}"/>
    <cellStyle name="Cálculo 8 4 2 2 3 2" xfId="22264" xr:uid="{00000000-0005-0000-0000-0000FE160000}"/>
    <cellStyle name="Cálculo 8 4 2 2 4" xfId="20311" xr:uid="{00000000-0005-0000-0000-0000FF160000}"/>
    <cellStyle name="Cálculo 8 4 2 3" xfId="9033" xr:uid="{00000000-0005-0000-0000-000000170000}"/>
    <cellStyle name="Cálculo 8 4 2 3 2" xfId="24141" xr:uid="{00000000-0005-0000-0000-000001170000}"/>
    <cellStyle name="Cálculo 8 4 2 4" xfId="15332" xr:uid="{00000000-0005-0000-0000-000002170000}"/>
    <cellStyle name="Cálculo 8 4 2 4 2" xfId="30440" xr:uid="{00000000-0005-0000-0000-000003170000}"/>
    <cellStyle name="Cálculo 8 4 2 5" xfId="14284" xr:uid="{00000000-0005-0000-0000-000004170000}"/>
    <cellStyle name="Cálculo 8 4 2 5 2" xfId="29392" xr:uid="{00000000-0005-0000-0000-000005170000}"/>
    <cellStyle name="Cálculo 8 4 2 6" xfId="17674" xr:uid="{00000000-0005-0000-0000-000006170000}"/>
    <cellStyle name="Cálculo 8 4 3" xfId="2819" xr:uid="{00000000-0005-0000-0000-000007170000}"/>
    <cellStyle name="Cálculo 8 4 3 2" xfId="5456" xr:uid="{00000000-0005-0000-0000-000008170000}"/>
    <cellStyle name="Cálculo 8 4 3 2 2" xfId="15574" xr:uid="{00000000-0005-0000-0000-000009170000}"/>
    <cellStyle name="Cálculo 8 4 3 2 2 2" xfId="30682" xr:uid="{00000000-0005-0000-0000-00000A170000}"/>
    <cellStyle name="Cálculo 8 4 3 2 3" xfId="20564" xr:uid="{00000000-0005-0000-0000-00000B170000}"/>
    <cellStyle name="Cálculo 8 4 3 3" xfId="8223" xr:uid="{00000000-0005-0000-0000-00000C170000}"/>
    <cellStyle name="Cálculo 8 4 3 3 2" xfId="23331" xr:uid="{00000000-0005-0000-0000-00000D170000}"/>
    <cellStyle name="Cálculo 8 4 3 4" xfId="17927" xr:uid="{00000000-0005-0000-0000-00000E170000}"/>
    <cellStyle name="Cálculo 8 4 4" xfId="3122" xr:uid="{00000000-0005-0000-0000-00000F170000}"/>
    <cellStyle name="Cálculo 8 4 4 2" xfId="5759" xr:uid="{00000000-0005-0000-0000-000010170000}"/>
    <cellStyle name="Cálculo 8 4 4 2 2" xfId="12070" xr:uid="{00000000-0005-0000-0000-000011170000}"/>
    <cellStyle name="Cálculo 8 4 4 2 2 2" xfId="27178" xr:uid="{00000000-0005-0000-0000-000012170000}"/>
    <cellStyle name="Cálculo 8 4 4 2 3" xfId="11249" xr:uid="{00000000-0005-0000-0000-000013170000}"/>
    <cellStyle name="Cálculo 8 4 4 2 3 2" xfId="26357" xr:uid="{00000000-0005-0000-0000-000014170000}"/>
    <cellStyle name="Cálculo 8 4 4 2 4" xfId="20867" xr:uid="{00000000-0005-0000-0000-000015170000}"/>
    <cellStyle name="Cálculo 8 4 4 3" xfId="9504" xr:uid="{00000000-0005-0000-0000-000016170000}"/>
    <cellStyle name="Cálculo 8 4 4 3 2" xfId="24612" xr:uid="{00000000-0005-0000-0000-000017170000}"/>
    <cellStyle name="Cálculo 8 4 4 4" xfId="13471" xr:uid="{00000000-0005-0000-0000-000018170000}"/>
    <cellStyle name="Cálculo 8 4 4 4 2" xfId="28579" xr:uid="{00000000-0005-0000-0000-000019170000}"/>
    <cellStyle name="Cálculo 8 4 4 5" xfId="18230" xr:uid="{00000000-0005-0000-0000-00001A170000}"/>
    <cellStyle name="Cálculo 8 4 5" xfId="3448" xr:uid="{00000000-0005-0000-0000-00001B170000}"/>
    <cellStyle name="Cálculo 8 4 5 2" xfId="6085" xr:uid="{00000000-0005-0000-0000-00001C170000}"/>
    <cellStyle name="Cálculo 8 4 5 2 2" xfId="12396" xr:uid="{00000000-0005-0000-0000-00001D170000}"/>
    <cellStyle name="Cálculo 8 4 5 2 2 2" xfId="27504" xr:uid="{00000000-0005-0000-0000-00001E170000}"/>
    <cellStyle name="Cálculo 8 4 5 2 3" xfId="7259" xr:uid="{00000000-0005-0000-0000-00001F170000}"/>
    <cellStyle name="Cálculo 8 4 5 2 3 2" xfId="22367" xr:uid="{00000000-0005-0000-0000-000020170000}"/>
    <cellStyle name="Cálculo 8 4 5 2 4" xfId="21193" xr:uid="{00000000-0005-0000-0000-000021170000}"/>
    <cellStyle name="Cálculo 8 4 5 3" xfId="9830" xr:uid="{00000000-0005-0000-0000-000022170000}"/>
    <cellStyle name="Cálculo 8 4 5 3 2" xfId="24938" xr:uid="{00000000-0005-0000-0000-000023170000}"/>
    <cellStyle name="Cálculo 8 4 5 4" xfId="15878" xr:uid="{00000000-0005-0000-0000-000024170000}"/>
    <cellStyle name="Cálculo 8 4 5 4 2" xfId="30986" xr:uid="{00000000-0005-0000-0000-000025170000}"/>
    <cellStyle name="Cálculo 8 4 5 5" xfId="18556" xr:uid="{00000000-0005-0000-0000-000026170000}"/>
    <cellStyle name="Cálculo 8 4 6" xfId="3754" xr:uid="{00000000-0005-0000-0000-000027170000}"/>
    <cellStyle name="Cálculo 8 4 6 2" xfId="6391" xr:uid="{00000000-0005-0000-0000-000028170000}"/>
    <cellStyle name="Cálculo 8 4 6 2 2" xfId="12702" xr:uid="{00000000-0005-0000-0000-000029170000}"/>
    <cellStyle name="Cálculo 8 4 6 2 2 2" xfId="27810" xr:uid="{00000000-0005-0000-0000-00002A170000}"/>
    <cellStyle name="Cálculo 8 4 6 2 3" xfId="15595" xr:uid="{00000000-0005-0000-0000-00002B170000}"/>
    <cellStyle name="Cálculo 8 4 6 2 3 2" xfId="30703" xr:uid="{00000000-0005-0000-0000-00002C170000}"/>
    <cellStyle name="Cálculo 8 4 6 2 4" xfId="21499" xr:uid="{00000000-0005-0000-0000-00002D170000}"/>
    <cellStyle name="Cálculo 8 4 6 3" xfId="10136" xr:uid="{00000000-0005-0000-0000-00002E170000}"/>
    <cellStyle name="Cálculo 8 4 6 3 2" xfId="25244" xr:uid="{00000000-0005-0000-0000-00002F170000}"/>
    <cellStyle name="Cálculo 8 4 6 4" xfId="14968" xr:uid="{00000000-0005-0000-0000-000030170000}"/>
    <cellStyle name="Cálculo 8 4 6 4 2" xfId="30076" xr:uid="{00000000-0005-0000-0000-000031170000}"/>
    <cellStyle name="Cálculo 8 4 6 5" xfId="18862" xr:uid="{00000000-0005-0000-0000-000032170000}"/>
    <cellStyle name="Cálculo 8 4 7" xfId="4131" xr:uid="{00000000-0005-0000-0000-000033170000}"/>
    <cellStyle name="Cálculo 8 4 7 2" xfId="6768" xr:uid="{00000000-0005-0000-0000-000034170000}"/>
    <cellStyle name="Cálculo 8 4 7 2 2" xfId="13079" xr:uid="{00000000-0005-0000-0000-000035170000}"/>
    <cellStyle name="Cálculo 8 4 7 2 2 2" xfId="28187" xr:uid="{00000000-0005-0000-0000-000036170000}"/>
    <cellStyle name="Cálculo 8 4 7 2 3" xfId="16753" xr:uid="{00000000-0005-0000-0000-000037170000}"/>
    <cellStyle name="Cálculo 8 4 7 2 3 2" xfId="31861" xr:uid="{00000000-0005-0000-0000-000038170000}"/>
    <cellStyle name="Cálculo 8 4 7 2 4" xfId="21876" xr:uid="{00000000-0005-0000-0000-000039170000}"/>
    <cellStyle name="Cálculo 8 4 7 3" xfId="10513" xr:uid="{00000000-0005-0000-0000-00003A170000}"/>
    <cellStyle name="Cálculo 8 4 7 3 2" xfId="25621" xr:uid="{00000000-0005-0000-0000-00003B170000}"/>
    <cellStyle name="Cálculo 8 4 7 4" xfId="13911" xr:uid="{00000000-0005-0000-0000-00003C170000}"/>
    <cellStyle name="Cálculo 8 4 7 4 2" xfId="29019" xr:uid="{00000000-0005-0000-0000-00003D170000}"/>
    <cellStyle name="Cálculo 8 4 7 5" xfId="19239" xr:uid="{00000000-0005-0000-0000-00003E170000}"/>
    <cellStyle name="Cálculo 8 4 8" xfId="4696" xr:uid="{00000000-0005-0000-0000-00003F170000}"/>
    <cellStyle name="Cálculo 8 4 8 2" xfId="11078" xr:uid="{00000000-0005-0000-0000-000040170000}"/>
    <cellStyle name="Cálculo 8 4 8 2 2" xfId="26186" xr:uid="{00000000-0005-0000-0000-000041170000}"/>
    <cellStyle name="Cálculo 8 4 8 3" xfId="8039" xr:uid="{00000000-0005-0000-0000-000042170000}"/>
    <cellStyle name="Cálculo 8 4 8 3 2" xfId="23147" xr:uid="{00000000-0005-0000-0000-000043170000}"/>
    <cellStyle name="Cálculo 8 4 8 4" xfId="19804" xr:uid="{00000000-0005-0000-0000-000044170000}"/>
    <cellStyle name="Cálculo 8 4 9" xfId="8557" xr:uid="{00000000-0005-0000-0000-000045170000}"/>
    <cellStyle name="Cálculo 8 4 9 2" xfId="23665" xr:uid="{00000000-0005-0000-0000-000046170000}"/>
    <cellStyle name="Cálculo 8 5" xfId="2062" xr:uid="{00000000-0005-0000-0000-000047170000}"/>
    <cellStyle name="Cálculo 8 5 10" xfId="7634" xr:uid="{00000000-0005-0000-0000-000048170000}"/>
    <cellStyle name="Cálculo 8 5 10 2" xfId="22742" xr:uid="{00000000-0005-0000-0000-000049170000}"/>
    <cellStyle name="Cálculo 8 5 11" xfId="17287" xr:uid="{00000000-0005-0000-0000-00004A170000}"/>
    <cellStyle name="Cálculo 8 5 2" xfId="2822" xr:uid="{00000000-0005-0000-0000-00004B170000}"/>
    <cellStyle name="Cálculo 8 5 2 2" xfId="5459" xr:uid="{00000000-0005-0000-0000-00004C170000}"/>
    <cellStyle name="Cálculo 8 5 2 2 2" xfId="14706" xr:uid="{00000000-0005-0000-0000-00004D170000}"/>
    <cellStyle name="Cálculo 8 5 2 2 2 2" xfId="29814" xr:uid="{00000000-0005-0000-0000-00004E170000}"/>
    <cellStyle name="Cálculo 8 5 2 2 3" xfId="20567" xr:uid="{00000000-0005-0000-0000-00004F170000}"/>
    <cellStyle name="Cálculo 8 5 2 3" xfId="14247" xr:uid="{00000000-0005-0000-0000-000050170000}"/>
    <cellStyle name="Cálculo 8 5 2 3 2" xfId="29355" xr:uid="{00000000-0005-0000-0000-000051170000}"/>
    <cellStyle name="Cálculo 8 5 2 4" xfId="17930" xr:uid="{00000000-0005-0000-0000-000052170000}"/>
    <cellStyle name="Cálculo 8 5 3" xfId="3125" xr:uid="{00000000-0005-0000-0000-000053170000}"/>
    <cellStyle name="Cálculo 8 5 3 2" xfId="5762" xr:uid="{00000000-0005-0000-0000-000054170000}"/>
    <cellStyle name="Cálculo 8 5 3 2 2" xfId="12073" xr:uid="{00000000-0005-0000-0000-000055170000}"/>
    <cellStyle name="Cálculo 8 5 3 2 2 2" xfId="27181" xr:uid="{00000000-0005-0000-0000-000056170000}"/>
    <cellStyle name="Cálculo 8 5 3 2 3" xfId="14759" xr:uid="{00000000-0005-0000-0000-000057170000}"/>
    <cellStyle name="Cálculo 8 5 3 2 3 2" xfId="29867" xr:uid="{00000000-0005-0000-0000-000058170000}"/>
    <cellStyle name="Cálculo 8 5 3 2 4" xfId="20870" xr:uid="{00000000-0005-0000-0000-000059170000}"/>
    <cellStyle name="Cálculo 8 5 3 3" xfId="9507" xr:uid="{00000000-0005-0000-0000-00005A170000}"/>
    <cellStyle name="Cálculo 8 5 3 3 2" xfId="24615" xr:uid="{00000000-0005-0000-0000-00005B170000}"/>
    <cellStyle name="Cálculo 8 5 3 4" xfId="14091" xr:uid="{00000000-0005-0000-0000-00005C170000}"/>
    <cellStyle name="Cálculo 8 5 3 4 2" xfId="29199" xr:uid="{00000000-0005-0000-0000-00005D170000}"/>
    <cellStyle name="Cálculo 8 5 3 5" xfId="18233" xr:uid="{00000000-0005-0000-0000-00005E170000}"/>
    <cellStyle name="Cálculo 8 5 4" xfId="3451" xr:uid="{00000000-0005-0000-0000-00005F170000}"/>
    <cellStyle name="Cálculo 8 5 4 2" xfId="6088" xr:uid="{00000000-0005-0000-0000-000060170000}"/>
    <cellStyle name="Cálculo 8 5 4 2 2" xfId="12399" xr:uid="{00000000-0005-0000-0000-000061170000}"/>
    <cellStyle name="Cálculo 8 5 4 2 2 2" xfId="27507" xr:uid="{00000000-0005-0000-0000-000062170000}"/>
    <cellStyle name="Cálculo 8 5 4 2 3" xfId="16322" xr:uid="{00000000-0005-0000-0000-000063170000}"/>
    <cellStyle name="Cálculo 8 5 4 2 3 2" xfId="31430" xr:uid="{00000000-0005-0000-0000-000064170000}"/>
    <cellStyle name="Cálculo 8 5 4 2 4" xfId="21196" xr:uid="{00000000-0005-0000-0000-000065170000}"/>
    <cellStyle name="Cálculo 8 5 4 3" xfId="9833" xr:uid="{00000000-0005-0000-0000-000066170000}"/>
    <cellStyle name="Cálculo 8 5 4 3 2" xfId="24941" xr:uid="{00000000-0005-0000-0000-000067170000}"/>
    <cellStyle name="Cálculo 8 5 4 4" xfId="7813" xr:uid="{00000000-0005-0000-0000-000068170000}"/>
    <cellStyle name="Cálculo 8 5 4 4 2" xfId="22921" xr:uid="{00000000-0005-0000-0000-000069170000}"/>
    <cellStyle name="Cálculo 8 5 4 5" xfId="18559" xr:uid="{00000000-0005-0000-0000-00006A170000}"/>
    <cellStyle name="Cálculo 8 5 5" xfId="3757" xr:uid="{00000000-0005-0000-0000-00006B170000}"/>
    <cellStyle name="Cálculo 8 5 5 2" xfId="6394" xr:uid="{00000000-0005-0000-0000-00006C170000}"/>
    <cellStyle name="Cálculo 8 5 5 2 2" xfId="12705" xr:uid="{00000000-0005-0000-0000-00006D170000}"/>
    <cellStyle name="Cálculo 8 5 5 2 2 2" xfId="27813" xr:uid="{00000000-0005-0000-0000-00006E170000}"/>
    <cellStyle name="Cálculo 8 5 5 2 3" xfId="15657" xr:uid="{00000000-0005-0000-0000-00006F170000}"/>
    <cellStyle name="Cálculo 8 5 5 2 3 2" xfId="30765" xr:uid="{00000000-0005-0000-0000-000070170000}"/>
    <cellStyle name="Cálculo 8 5 5 2 4" xfId="21502" xr:uid="{00000000-0005-0000-0000-000071170000}"/>
    <cellStyle name="Cálculo 8 5 5 3" xfId="10139" xr:uid="{00000000-0005-0000-0000-000072170000}"/>
    <cellStyle name="Cálculo 8 5 5 3 2" xfId="25247" xr:uid="{00000000-0005-0000-0000-000073170000}"/>
    <cellStyle name="Cálculo 8 5 5 4" xfId="7436" xr:uid="{00000000-0005-0000-0000-000074170000}"/>
    <cellStyle name="Cálculo 8 5 5 4 2" xfId="22544" xr:uid="{00000000-0005-0000-0000-000075170000}"/>
    <cellStyle name="Cálculo 8 5 5 5" xfId="18865" xr:uid="{00000000-0005-0000-0000-000076170000}"/>
    <cellStyle name="Cálculo 8 5 6" xfId="4134" xr:uid="{00000000-0005-0000-0000-000077170000}"/>
    <cellStyle name="Cálculo 8 5 6 2" xfId="6771" xr:uid="{00000000-0005-0000-0000-000078170000}"/>
    <cellStyle name="Cálculo 8 5 6 2 2" xfId="13082" xr:uid="{00000000-0005-0000-0000-000079170000}"/>
    <cellStyle name="Cálculo 8 5 6 2 2 2" xfId="28190" xr:uid="{00000000-0005-0000-0000-00007A170000}"/>
    <cellStyle name="Cálculo 8 5 6 2 3" xfId="16756" xr:uid="{00000000-0005-0000-0000-00007B170000}"/>
    <cellStyle name="Cálculo 8 5 6 2 3 2" xfId="31864" xr:uid="{00000000-0005-0000-0000-00007C170000}"/>
    <cellStyle name="Cálculo 8 5 6 2 4" xfId="21879" xr:uid="{00000000-0005-0000-0000-00007D170000}"/>
    <cellStyle name="Cálculo 8 5 6 3" xfId="10516" xr:uid="{00000000-0005-0000-0000-00007E170000}"/>
    <cellStyle name="Cálculo 8 5 6 3 2" xfId="25624" xr:uid="{00000000-0005-0000-0000-00007F170000}"/>
    <cellStyle name="Cálculo 8 5 6 4" xfId="7443" xr:uid="{00000000-0005-0000-0000-000080170000}"/>
    <cellStyle name="Cálculo 8 5 6 4 2" xfId="22551" xr:uid="{00000000-0005-0000-0000-000081170000}"/>
    <cellStyle name="Cálculo 8 5 6 5" xfId="19242" xr:uid="{00000000-0005-0000-0000-000082170000}"/>
    <cellStyle name="Cálculo 8 5 7" xfId="4699" xr:uid="{00000000-0005-0000-0000-000083170000}"/>
    <cellStyle name="Cálculo 8 5 7 2" xfId="11081" xr:uid="{00000000-0005-0000-0000-000084170000}"/>
    <cellStyle name="Cálculo 8 5 7 2 2" xfId="26189" xr:uid="{00000000-0005-0000-0000-000085170000}"/>
    <cellStyle name="Cálculo 8 5 7 3" xfId="7189" xr:uid="{00000000-0005-0000-0000-000086170000}"/>
    <cellStyle name="Cálculo 8 5 7 3 2" xfId="22297" xr:uid="{00000000-0005-0000-0000-000087170000}"/>
    <cellStyle name="Cálculo 8 5 7 4" xfId="19807" xr:uid="{00000000-0005-0000-0000-000088170000}"/>
    <cellStyle name="Cálculo 8 5 8" xfId="8560" xr:uid="{00000000-0005-0000-0000-000089170000}"/>
    <cellStyle name="Cálculo 8 5 8 2" xfId="23668" xr:uid="{00000000-0005-0000-0000-00008A170000}"/>
    <cellStyle name="Cálculo 8 5 9" xfId="15091" xr:uid="{00000000-0005-0000-0000-00008B170000}"/>
    <cellStyle name="Cálculo 8 5 9 2" xfId="30199" xr:uid="{00000000-0005-0000-0000-00008C170000}"/>
    <cellStyle name="Cálculo 9" xfId="766" xr:uid="{00000000-0005-0000-0000-00008D170000}"/>
    <cellStyle name="Cálculo 9 10" xfId="767" xr:uid="{00000000-0005-0000-0000-00008E170000}"/>
    <cellStyle name="Cálculo 9 11" xfId="768" xr:uid="{00000000-0005-0000-0000-00008F170000}"/>
    <cellStyle name="Cálculo 9 12" xfId="769" xr:uid="{00000000-0005-0000-0000-000090170000}"/>
    <cellStyle name="Cálculo 9 13" xfId="770" xr:uid="{00000000-0005-0000-0000-000091170000}"/>
    <cellStyle name="Cálculo 9 14" xfId="771" xr:uid="{00000000-0005-0000-0000-000092170000}"/>
    <cellStyle name="Cálculo 9 15" xfId="772" xr:uid="{00000000-0005-0000-0000-000093170000}"/>
    <cellStyle name="Cálculo 9 16" xfId="773" xr:uid="{00000000-0005-0000-0000-000094170000}"/>
    <cellStyle name="Cálculo 9 17" xfId="774" xr:uid="{00000000-0005-0000-0000-000095170000}"/>
    <cellStyle name="Cálculo 9 18" xfId="775" xr:uid="{00000000-0005-0000-0000-000096170000}"/>
    <cellStyle name="Cálculo 9 19" xfId="776" xr:uid="{00000000-0005-0000-0000-000097170000}"/>
    <cellStyle name="Cálculo 9 2" xfId="777" xr:uid="{00000000-0005-0000-0000-000098170000}"/>
    <cellStyle name="Cálculo 9 20" xfId="778" xr:uid="{00000000-0005-0000-0000-000099170000}"/>
    <cellStyle name="Cálculo 9 21" xfId="779" xr:uid="{00000000-0005-0000-0000-00009A170000}"/>
    <cellStyle name="Cálculo 9 22" xfId="780" xr:uid="{00000000-0005-0000-0000-00009B170000}"/>
    <cellStyle name="Cálculo 9 23" xfId="1840" xr:uid="{00000000-0005-0000-0000-00009C170000}"/>
    <cellStyle name="Cálculo 9 23 10" xfId="8341" xr:uid="{00000000-0005-0000-0000-00009D170000}"/>
    <cellStyle name="Cálculo 9 23 10 2" xfId="23449" xr:uid="{00000000-0005-0000-0000-00009E170000}"/>
    <cellStyle name="Cálculo 9 23 11" xfId="15287" xr:uid="{00000000-0005-0000-0000-00009F170000}"/>
    <cellStyle name="Cálculo 9 23 11 2" xfId="30395" xr:uid="{00000000-0005-0000-0000-0000A0170000}"/>
    <cellStyle name="Cálculo 9 23 12" xfId="11234" xr:uid="{00000000-0005-0000-0000-0000A1170000}"/>
    <cellStyle name="Cálculo 9 23 12 2" xfId="26342" xr:uid="{00000000-0005-0000-0000-0000A2170000}"/>
    <cellStyle name="Cálculo 9 23 13" xfId="17065" xr:uid="{00000000-0005-0000-0000-0000A3170000}"/>
    <cellStyle name="Cálculo 9 23 2" xfId="2400" xr:uid="{00000000-0005-0000-0000-0000A4170000}"/>
    <cellStyle name="Cálculo 9 23 2 2" xfId="5037" xr:uid="{00000000-0005-0000-0000-0000A5170000}"/>
    <cellStyle name="Cálculo 9 23 2 2 2" xfId="11401" xr:uid="{00000000-0005-0000-0000-0000A6170000}"/>
    <cellStyle name="Cálculo 9 23 2 2 2 2" xfId="26509" xr:uid="{00000000-0005-0000-0000-0000A7170000}"/>
    <cellStyle name="Cálculo 9 23 2 2 3" xfId="13821" xr:uid="{00000000-0005-0000-0000-0000A8170000}"/>
    <cellStyle name="Cálculo 9 23 2 2 3 2" xfId="28929" xr:uid="{00000000-0005-0000-0000-0000A9170000}"/>
    <cellStyle name="Cálculo 9 23 2 2 4" xfId="20145" xr:uid="{00000000-0005-0000-0000-0000AA170000}"/>
    <cellStyle name="Cálculo 9 23 2 3" xfId="8867" xr:uid="{00000000-0005-0000-0000-0000AB170000}"/>
    <cellStyle name="Cálculo 9 23 2 3 2" xfId="23975" xr:uid="{00000000-0005-0000-0000-0000AC170000}"/>
    <cellStyle name="Cálculo 9 23 3" xfId="2220" xr:uid="{00000000-0005-0000-0000-0000AD170000}"/>
    <cellStyle name="Cálculo 9 23 3 2" xfId="4857" xr:uid="{00000000-0005-0000-0000-0000AE170000}"/>
    <cellStyle name="Cálculo 9 23 3 2 2" xfId="8144" xr:uid="{00000000-0005-0000-0000-0000AF170000}"/>
    <cellStyle name="Cálculo 9 23 3 2 2 2" xfId="23252" xr:uid="{00000000-0005-0000-0000-0000B0170000}"/>
    <cellStyle name="Cálculo 9 23 3 2 3" xfId="19965" xr:uid="{00000000-0005-0000-0000-0000B1170000}"/>
    <cellStyle name="Cálculo 9 23 3 3" xfId="15029" xr:uid="{00000000-0005-0000-0000-0000B2170000}"/>
    <cellStyle name="Cálculo 9 23 3 3 2" xfId="30137" xr:uid="{00000000-0005-0000-0000-0000B3170000}"/>
    <cellStyle name="Cálculo 9 23 3 4" xfId="17445" xr:uid="{00000000-0005-0000-0000-0000B4170000}"/>
    <cellStyle name="Cálculo 9 23 4" xfId="2934" xr:uid="{00000000-0005-0000-0000-0000B5170000}"/>
    <cellStyle name="Cálculo 9 23 4 2" xfId="5571" xr:uid="{00000000-0005-0000-0000-0000B6170000}"/>
    <cellStyle name="Cálculo 9 23 4 2 2" xfId="11882" xr:uid="{00000000-0005-0000-0000-0000B7170000}"/>
    <cellStyle name="Cálculo 9 23 4 2 2 2" xfId="26990" xr:uid="{00000000-0005-0000-0000-0000B8170000}"/>
    <cellStyle name="Cálculo 9 23 4 2 3" xfId="14813" xr:uid="{00000000-0005-0000-0000-0000B9170000}"/>
    <cellStyle name="Cálculo 9 23 4 2 3 2" xfId="29921" xr:uid="{00000000-0005-0000-0000-0000BA170000}"/>
    <cellStyle name="Cálculo 9 23 4 2 4" xfId="20679" xr:uid="{00000000-0005-0000-0000-0000BB170000}"/>
    <cellStyle name="Cálculo 9 23 4 3" xfId="9316" xr:uid="{00000000-0005-0000-0000-0000BC170000}"/>
    <cellStyle name="Cálculo 9 23 4 3 2" xfId="24424" xr:uid="{00000000-0005-0000-0000-0000BD170000}"/>
    <cellStyle name="Cálculo 9 23 4 4" xfId="13874" xr:uid="{00000000-0005-0000-0000-0000BE170000}"/>
    <cellStyle name="Cálculo 9 23 4 4 2" xfId="28982" xr:uid="{00000000-0005-0000-0000-0000BF170000}"/>
    <cellStyle name="Cálculo 9 23 4 5" xfId="18042" xr:uid="{00000000-0005-0000-0000-0000C0170000}"/>
    <cellStyle name="Cálculo 9 23 5" xfId="3260" xr:uid="{00000000-0005-0000-0000-0000C1170000}"/>
    <cellStyle name="Cálculo 9 23 5 2" xfId="5897" xr:uid="{00000000-0005-0000-0000-0000C2170000}"/>
    <cellStyle name="Cálculo 9 23 5 2 2" xfId="12208" xr:uid="{00000000-0005-0000-0000-0000C3170000}"/>
    <cellStyle name="Cálculo 9 23 5 2 2 2" xfId="27316" xr:uid="{00000000-0005-0000-0000-0000C4170000}"/>
    <cellStyle name="Cálculo 9 23 5 2 3" xfId="13879" xr:uid="{00000000-0005-0000-0000-0000C5170000}"/>
    <cellStyle name="Cálculo 9 23 5 2 3 2" xfId="28987" xr:uid="{00000000-0005-0000-0000-0000C6170000}"/>
    <cellStyle name="Cálculo 9 23 5 2 4" xfId="21005" xr:uid="{00000000-0005-0000-0000-0000C7170000}"/>
    <cellStyle name="Cálculo 9 23 5 3" xfId="9642" xr:uid="{00000000-0005-0000-0000-0000C8170000}"/>
    <cellStyle name="Cálculo 9 23 5 3 2" xfId="24750" xr:uid="{00000000-0005-0000-0000-0000C9170000}"/>
    <cellStyle name="Cálculo 9 23 5 4" xfId="11678" xr:uid="{00000000-0005-0000-0000-0000CA170000}"/>
    <cellStyle name="Cálculo 9 23 5 4 2" xfId="26786" xr:uid="{00000000-0005-0000-0000-0000CB170000}"/>
    <cellStyle name="Cálculo 9 23 5 5" xfId="18368" xr:uid="{00000000-0005-0000-0000-0000CC170000}"/>
    <cellStyle name="Cálculo 9 23 6" xfId="3566" xr:uid="{00000000-0005-0000-0000-0000CD170000}"/>
    <cellStyle name="Cálculo 9 23 6 2" xfId="6203" xr:uid="{00000000-0005-0000-0000-0000CE170000}"/>
    <cellStyle name="Cálculo 9 23 6 2 2" xfId="12514" xr:uid="{00000000-0005-0000-0000-0000CF170000}"/>
    <cellStyle name="Cálculo 9 23 6 2 2 2" xfId="27622" xr:uid="{00000000-0005-0000-0000-0000D0170000}"/>
    <cellStyle name="Cálculo 9 23 6 2 3" xfId="14241" xr:uid="{00000000-0005-0000-0000-0000D1170000}"/>
    <cellStyle name="Cálculo 9 23 6 2 3 2" xfId="29349" xr:uid="{00000000-0005-0000-0000-0000D2170000}"/>
    <cellStyle name="Cálculo 9 23 6 2 4" xfId="21311" xr:uid="{00000000-0005-0000-0000-0000D3170000}"/>
    <cellStyle name="Cálculo 9 23 6 3" xfId="9948" xr:uid="{00000000-0005-0000-0000-0000D4170000}"/>
    <cellStyle name="Cálculo 9 23 6 3 2" xfId="25056" xr:uid="{00000000-0005-0000-0000-0000D5170000}"/>
    <cellStyle name="Cálculo 9 23 6 4" xfId="14866" xr:uid="{00000000-0005-0000-0000-0000D6170000}"/>
    <cellStyle name="Cálculo 9 23 6 4 2" xfId="29974" xr:uid="{00000000-0005-0000-0000-0000D7170000}"/>
    <cellStyle name="Cálculo 9 23 6 5" xfId="18674" xr:uid="{00000000-0005-0000-0000-0000D8170000}"/>
    <cellStyle name="Cálculo 9 23 7" xfId="3912" xr:uid="{00000000-0005-0000-0000-0000D9170000}"/>
    <cellStyle name="Cálculo 9 23 7 2" xfId="6549" xr:uid="{00000000-0005-0000-0000-0000DA170000}"/>
    <cellStyle name="Cálculo 9 23 7 2 2" xfId="12860" xr:uid="{00000000-0005-0000-0000-0000DB170000}"/>
    <cellStyle name="Cálculo 9 23 7 2 2 2" xfId="27968" xr:uid="{00000000-0005-0000-0000-0000DC170000}"/>
    <cellStyle name="Cálculo 9 23 7 2 3" xfId="14761" xr:uid="{00000000-0005-0000-0000-0000DD170000}"/>
    <cellStyle name="Cálculo 9 23 7 2 3 2" xfId="29869" xr:uid="{00000000-0005-0000-0000-0000DE170000}"/>
    <cellStyle name="Cálculo 9 23 7 2 4" xfId="21657" xr:uid="{00000000-0005-0000-0000-0000DF170000}"/>
    <cellStyle name="Cálculo 9 23 7 3" xfId="10294" xr:uid="{00000000-0005-0000-0000-0000E0170000}"/>
    <cellStyle name="Cálculo 9 23 7 3 2" xfId="25402" xr:uid="{00000000-0005-0000-0000-0000E1170000}"/>
    <cellStyle name="Cálculo 9 23 7 4" xfId="14332" xr:uid="{00000000-0005-0000-0000-0000E2170000}"/>
    <cellStyle name="Cálculo 9 23 7 4 2" xfId="29440" xr:uid="{00000000-0005-0000-0000-0000E3170000}"/>
    <cellStyle name="Cálculo 9 23 7 5" xfId="19020" xr:uid="{00000000-0005-0000-0000-0000E4170000}"/>
    <cellStyle name="Cálculo 9 23 8" xfId="4276" xr:uid="{00000000-0005-0000-0000-0000E5170000}"/>
    <cellStyle name="Cálculo 9 23 8 2" xfId="6913" xr:uid="{00000000-0005-0000-0000-0000E6170000}"/>
    <cellStyle name="Cálculo 9 23 8 2 2" xfId="13224" xr:uid="{00000000-0005-0000-0000-0000E7170000}"/>
    <cellStyle name="Cálculo 9 23 8 2 2 2" xfId="28332" xr:uid="{00000000-0005-0000-0000-0000E8170000}"/>
    <cellStyle name="Cálculo 9 23 8 2 3" xfId="16888" xr:uid="{00000000-0005-0000-0000-0000E9170000}"/>
    <cellStyle name="Cálculo 9 23 8 2 3 2" xfId="31996" xr:uid="{00000000-0005-0000-0000-0000EA170000}"/>
    <cellStyle name="Cálculo 9 23 8 2 4" xfId="22021" xr:uid="{00000000-0005-0000-0000-0000EB170000}"/>
    <cellStyle name="Cálculo 9 23 8 3" xfId="10658" xr:uid="{00000000-0005-0000-0000-0000EC170000}"/>
    <cellStyle name="Cálculo 9 23 8 3 2" xfId="25766" xr:uid="{00000000-0005-0000-0000-0000ED170000}"/>
    <cellStyle name="Cálculo 9 23 8 4" xfId="16080" xr:uid="{00000000-0005-0000-0000-0000EE170000}"/>
    <cellStyle name="Cálculo 9 23 8 4 2" xfId="31188" xr:uid="{00000000-0005-0000-0000-0000EF170000}"/>
    <cellStyle name="Cálculo 9 23 8 5" xfId="19384" xr:uid="{00000000-0005-0000-0000-0000F0170000}"/>
    <cellStyle name="Cálculo 9 23 9" xfId="4477" xr:uid="{00000000-0005-0000-0000-0000F1170000}"/>
    <cellStyle name="Cálculo 9 23 9 2" xfId="10859" xr:uid="{00000000-0005-0000-0000-0000F2170000}"/>
    <cellStyle name="Cálculo 9 23 9 2 2" xfId="25967" xr:uid="{00000000-0005-0000-0000-0000F3170000}"/>
    <cellStyle name="Cálculo 9 23 9 3" xfId="15340" xr:uid="{00000000-0005-0000-0000-0000F4170000}"/>
    <cellStyle name="Cálculo 9 23 9 3 2" xfId="30448" xr:uid="{00000000-0005-0000-0000-0000F5170000}"/>
    <cellStyle name="Cálculo 9 23 9 4" xfId="19585" xr:uid="{00000000-0005-0000-0000-0000F6170000}"/>
    <cellStyle name="Cálculo 9 24" xfId="1823" xr:uid="{00000000-0005-0000-0000-0000F7170000}"/>
    <cellStyle name="Cálculo 9 24 10" xfId="14529" xr:uid="{00000000-0005-0000-0000-0000F8170000}"/>
    <cellStyle name="Cálculo 9 24 10 2" xfId="29637" xr:uid="{00000000-0005-0000-0000-0000F9170000}"/>
    <cellStyle name="Cálculo 9 24 11" xfId="15355" xr:uid="{00000000-0005-0000-0000-0000FA170000}"/>
    <cellStyle name="Cálculo 9 24 11 2" xfId="30463" xr:uid="{00000000-0005-0000-0000-0000FB170000}"/>
    <cellStyle name="Cálculo 9 24 12" xfId="17048" xr:uid="{00000000-0005-0000-0000-0000FC170000}"/>
    <cellStyle name="Cálculo 9 24 2" xfId="2383" xr:uid="{00000000-0005-0000-0000-0000FD170000}"/>
    <cellStyle name="Cálculo 9 24 2 2" xfId="5020" xr:uid="{00000000-0005-0000-0000-0000FE170000}"/>
    <cellStyle name="Cálculo 9 24 2 2 2" xfId="11384" xr:uid="{00000000-0005-0000-0000-0000FF170000}"/>
    <cellStyle name="Cálculo 9 24 2 2 2 2" xfId="26492" xr:uid="{00000000-0005-0000-0000-000000180000}"/>
    <cellStyle name="Cálculo 9 24 2 2 3" xfId="14082" xr:uid="{00000000-0005-0000-0000-000001180000}"/>
    <cellStyle name="Cálculo 9 24 2 2 3 2" xfId="29190" xr:uid="{00000000-0005-0000-0000-000002180000}"/>
    <cellStyle name="Cálculo 9 24 2 2 4" xfId="20128" xr:uid="{00000000-0005-0000-0000-000003180000}"/>
    <cellStyle name="Cálculo 9 24 2 3" xfId="8850" xr:uid="{00000000-0005-0000-0000-000004180000}"/>
    <cellStyle name="Cálculo 9 24 2 3 2" xfId="23958" xr:uid="{00000000-0005-0000-0000-000005180000}"/>
    <cellStyle name="Cálculo 9 24 2 4" xfId="15532" xr:uid="{00000000-0005-0000-0000-000006180000}"/>
    <cellStyle name="Cálculo 9 24 2 4 2" xfId="30640" xr:uid="{00000000-0005-0000-0000-000007180000}"/>
    <cellStyle name="Cálculo 9 24 2 5" xfId="15405" xr:uid="{00000000-0005-0000-0000-000008180000}"/>
    <cellStyle name="Cálculo 9 24 2 5 2" xfId="30513" xr:uid="{00000000-0005-0000-0000-000009180000}"/>
    <cellStyle name="Cálculo 9 24 2 6" xfId="17591" xr:uid="{00000000-0005-0000-0000-00000A180000}"/>
    <cellStyle name="Cálculo 9 24 3" xfId="2237" xr:uid="{00000000-0005-0000-0000-00000B180000}"/>
    <cellStyle name="Cálculo 9 24 3 2" xfId="4874" xr:uid="{00000000-0005-0000-0000-00000C180000}"/>
    <cellStyle name="Cálculo 9 24 3 2 2" xfId="13739" xr:uid="{00000000-0005-0000-0000-00000D180000}"/>
    <cellStyle name="Cálculo 9 24 3 2 2 2" xfId="28847" xr:uid="{00000000-0005-0000-0000-00000E180000}"/>
    <cellStyle name="Cálculo 9 24 3 2 3" xfId="19982" xr:uid="{00000000-0005-0000-0000-00000F180000}"/>
    <cellStyle name="Cálculo 9 24 3 3" xfId="16029" xr:uid="{00000000-0005-0000-0000-000010180000}"/>
    <cellStyle name="Cálculo 9 24 3 3 2" xfId="31137" xr:uid="{00000000-0005-0000-0000-000011180000}"/>
    <cellStyle name="Cálculo 9 24 3 4" xfId="17462" xr:uid="{00000000-0005-0000-0000-000012180000}"/>
    <cellStyle name="Cálculo 9 24 4" xfId="2653" xr:uid="{00000000-0005-0000-0000-000013180000}"/>
    <cellStyle name="Cálculo 9 24 4 2" xfId="5290" xr:uid="{00000000-0005-0000-0000-000014180000}"/>
    <cellStyle name="Cálculo 9 24 4 2 2" xfId="11654" xr:uid="{00000000-0005-0000-0000-000015180000}"/>
    <cellStyle name="Cálculo 9 24 4 2 2 2" xfId="26762" xr:uid="{00000000-0005-0000-0000-000016180000}"/>
    <cellStyle name="Cálculo 9 24 4 2 3" xfId="7439" xr:uid="{00000000-0005-0000-0000-000017180000}"/>
    <cellStyle name="Cálculo 9 24 4 2 3 2" xfId="22547" xr:uid="{00000000-0005-0000-0000-000018180000}"/>
    <cellStyle name="Cálculo 9 24 4 2 4" xfId="20398" xr:uid="{00000000-0005-0000-0000-000019180000}"/>
    <cellStyle name="Cálculo 9 24 4 3" xfId="9120" xr:uid="{00000000-0005-0000-0000-00001A180000}"/>
    <cellStyle name="Cálculo 9 24 4 3 2" xfId="24228" xr:uid="{00000000-0005-0000-0000-00001B180000}"/>
    <cellStyle name="Cálculo 9 24 4 4" xfId="14146" xr:uid="{00000000-0005-0000-0000-00001C180000}"/>
    <cellStyle name="Cálculo 9 24 4 4 2" xfId="29254" xr:uid="{00000000-0005-0000-0000-00001D180000}"/>
    <cellStyle name="Cálculo 9 24 4 5" xfId="17761" xr:uid="{00000000-0005-0000-0000-00001E180000}"/>
    <cellStyle name="Cálculo 9 24 5" xfId="3243" xr:uid="{00000000-0005-0000-0000-00001F180000}"/>
    <cellStyle name="Cálculo 9 24 5 2" xfId="5880" xr:uid="{00000000-0005-0000-0000-000020180000}"/>
    <cellStyle name="Cálculo 9 24 5 2 2" xfId="12191" xr:uid="{00000000-0005-0000-0000-000021180000}"/>
    <cellStyle name="Cálculo 9 24 5 2 2 2" xfId="27299" xr:uid="{00000000-0005-0000-0000-000022180000}"/>
    <cellStyle name="Cálculo 9 24 5 2 3" xfId="14652" xr:uid="{00000000-0005-0000-0000-000023180000}"/>
    <cellStyle name="Cálculo 9 24 5 2 3 2" xfId="29760" xr:uid="{00000000-0005-0000-0000-000024180000}"/>
    <cellStyle name="Cálculo 9 24 5 2 4" xfId="20988" xr:uid="{00000000-0005-0000-0000-000025180000}"/>
    <cellStyle name="Cálculo 9 24 5 3" xfId="9625" xr:uid="{00000000-0005-0000-0000-000026180000}"/>
    <cellStyle name="Cálculo 9 24 5 3 2" xfId="24733" xr:uid="{00000000-0005-0000-0000-000027180000}"/>
    <cellStyle name="Cálculo 9 24 5 4" xfId="14792" xr:uid="{00000000-0005-0000-0000-000028180000}"/>
    <cellStyle name="Cálculo 9 24 5 4 2" xfId="29900" xr:uid="{00000000-0005-0000-0000-000029180000}"/>
    <cellStyle name="Cálculo 9 24 5 5" xfId="18351" xr:uid="{00000000-0005-0000-0000-00002A180000}"/>
    <cellStyle name="Cálculo 9 24 6" xfId="2325" xr:uid="{00000000-0005-0000-0000-00002B180000}"/>
    <cellStyle name="Cálculo 9 24 6 2" xfId="4962" xr:uid="{00000000-0005-0000-0000-00002C180000}"/>
    <cellStyle name="Cálculo 9 24 6 2 2" xfId="11326" xr:uid="{00000000-0005-0000-0000-00002D180000}"/>
    <cellStyle name="Cálculo 9 24 6 2 2 2" xfId="26434" xr:uid="{00000000-0005-0000-0000-00002E180000}"/>
    <cellStyle name="Cálculo 9 24 6 2 3" xfId="15502" xr:uid="{00000000-0005-0000-0000-00002F180000}"/>
    <cellStyle name="Cálculo 9 24 6 2 3 2" xfId="30610" xr:uid="{00000000-0005-0000-0000-000030180000}"/>
    <cellStyle name="Cálculo 9 24 6 2 4" xfId="20070" xr:uid="{00000000-0005-0000-0000-000031180000}"/>
    <cellStyle name="Cálculo 9 24 6 3" xfId="8792" xr:uid="{00000000-0005-0000-0000-000032180000}"/>
    <cellStyle name="Cálculo 9 24 6 3 2" xfId="23900" xr:uid="{00000000-0005-0000-0000-000033180000}"/>
    <cellStyle name="Cálculo 9 24 6 4" xfId="15356" xr:uid="{00000000-0005-0000-0000-000034180000}"/>
    <cellStyle name="Cálculo 9 24 6 4 2" xfId="30464" xr:uid="{00000000-0005-0000-0000-000035180000}"/>
    <cellStyle name="Cálculo 9 24 6 5" xfId="17550" xr:uid="{00000000-0005-0000-0000-000036180000}"/>
    <cellStyle name="Cálculo 9 24 7" xfId="3895" xr:uid="{00000000-0005-0000-0000-000037180000}"/>
    <cellStyle name="Cálculo 9 24 7 2" xfId="6532" xr:uid="{00000000-0005-0000-0000-000038180000}"/>
    <cellStyle name="Cálculo 9 24 7 2 2" xfId="12843" xr:uid="{00000000-0005-0000-0000-000039180000}"/>
    <cellStyle name="Cálculo 9 24 7 2 2 2" xfId="27951" xr:uid="{00000000-0005-0000-0000-00003A180000}"/>
    <cellStyle name="Cálculo 9 24 7 2 3" xfId="14629" xr:uid="{00000000-0005-0000-0000-00003B180000}"/>
    <cellStyle name="Cálculo 9 24 7 2 3 2" xfId="29737" xr:uid="{00000000-0005-0000-0000-00003C180000}"/>
    <cellStyle name="Cálculo 9 24 7 2 4" xfId="21640" xr:uid="{00000000-0005-0000-0000-00003D180000}"/>
    <cellStyle name="Cálculo 9 24 7 3" xfId="10277" xr:uid="{00000000-0005-0000-0000-00003E180000}"/>
    <cellStyle name="Cálculo 9 24 7 3 2" xfId="25385" xr:uid="{00000000-0005-0000-0000-00003F180000}"/>
    <cellStyle name="Cálculo 9 24 7 4" xfId="15508" xr:uid="{00000000-0005-0000-0000-000040180000}"/>
    <cellStyle name="Cálculo 9 24 7 4 2" xfId="30616" xr:uid="{00000000-0005-0000-0000-000041180000}"/>
    <cellStyle name="Cálculo 9 24 7 5" xfId="19003" xr:uid="{00000000-0005-0000-0000-000042180000}"/>
    <cellStyle name="Cálculo 9 24 8" xfId="4460" xr:uid="{00000000-0005-0000-0000-000043180000}"/>
    <cellStyle name="Cálculo 9 24 8 2" xfId="10842" xr:uid="{00000000-0005-0000-0000-000044180000}"/>
    <cellStyle name="Cálculo 9 24 8 2 2" xfId="25950" xr:uid="{00000000-0005-0000-0000-000045180000}"/>
    <cellStyle name="Cálculo 9 24 8 3" xfId="14509" xr:uid="{00000000-0005-0000-0000-000046180000}"/>
    <cellStyle name="Cálculo 9 24 8 3 2" xfId="29617" xr:uid="{00000000-0005-0000-0000-000047180000}"/>
    <cellStyle name="Cálculo 9 24 8 4" xfId="19568" xr:uid="{00000000-0005-0000-0000-000048180000}"/>
    <cellStyle name="Cálculo 9 24 9" xfId="8324" xr:uid="{00000000-0005-0000-0000-000049180000}"/>
    <cellStyle name="Cálculo 9 24 9 2" xfId="23432" xr:uid="{00000000-0005-0000-0000-00004A180000}"/>
    <cellStyle name="Cálculo 9 25" xfId="2060" xr:uid="{00000000-0005-0000-0000-00004B180000}"/>
    <cellStyle name="Cálculo 9 25 10" xfId="11801" xr:uid="{00000000-0005-0000-0000-00004C180000}"/>
    <cellStyle name="Cálculo 9 25 10 2" xfId="26909" xr:uid="{00000000-0005-0000-0000-00004D180000}"/>
    <cellStyle name="Cálculo 9 25 11" xfId="15697" xr:uid="{00000000-0005-0000-0000-00004E180000}"/>
    <cellStyle name="Cálculo 9 25 11 2" xfId="30805" xr:uid="{00000000-0005-0000-0000-00004F180000}"/>
    <cellStyle name="Cálculo 9 25 12" xfId="17285" xr:uid="{00000000-0005-0000-0000-000050180000}"/>
    <cellStyle name="Cálculo 9 25 2" xfId="2567" xr:uid="{00000000-0005-0000-0000-000051180000}"/>
    <cellStyle name="Cálculo 9 25 2 2" xfId="5204" xr:uid="{00000000-0005-0000-0000-000052180000}"/>
    <cellStyle name="Cálculo 9 25 2 2 2" xfId="11568" xr:uid="{00000000-0005-0000-0000-000053180000}"/>
    <cellStyle name="Cálculo 9 25 2 2 2 2" xfId="26676" xr:uid="{00000000-0005-0000-0000-000054180000}"/>
    <cellStyle name="Cálculo 9 25 2 2 3" xfId="7307" xr:uid="{00000000-0005-0000-0000-000055180000}"/>
    <cellStyle name="Cálculo 9 25 2 2 3 2" xfId="22415" xr:uid="{00000000-0005-0000-0000-000056180000}"/>
    <cellStyle name="Cálculo 9 25 2 2 4" xfId="20312" xr:uid="{00000000-0005-0000-0000-000057180000}"/>
    <cellStyle name="Cálculo 9 25 2 3" xfId="9034" xr:uid="{00000000-0005-0000-0000-000058180000}"/>
    <cellStyle name="Cálculo 9 25 2 3 2" xfId="24142" xr:uid="{00000000-0005-0000-0000-000059180000}"/>
    <cellStyle name="Cálculo 9 25 2 4" xfId="13449" xr:uid="{00000000-0005-0000-0000-00005A180000}"/>
    <cellStyle name="Cálculo 9 25 2 4 2" xfId="28557" xr:uid="{00000000-0005-0000-0000-00005B180000}"/>
    <cellStyle name="Cálculo 9 25 2 5" xfId="14599" xr:uid="{00000000-0005-0000-0000-00005C180000}"/>
    <cellStyle name="Cálculo 9 25 2 5 2" xfId="29707" xr:uid="{00000000-0005-0000-0000-00005D180000}"/>
    <cellStyle name="Cálculo 9 25 2 6" xfId="17675" xr:uid="{00000000-0005-0000-0000-00005E180000}"/>
    <cellStyle name="Cálculo 9 25 3" xfId="2820" xr:uid="{00000000-0005-0000-0000-00005F180000}"/>
    <cellStyle name="Cálculo 9 25 3 2" xfId="5457" xr:uid="{00000000-0005-0000-0000-000060180000}"/>
    <cellStyle name="Cálculo 9 25 3 2 2" xfId="15784" xr:uid="{00000000-0005-0000-0000-000061180000}"/>
    <cellStyle name="Cálculo 9 25 3 2 2 2" xfId="30892" xr:uid="{00000000-0005-0000-0000-000062180000}"/>
    <cellStyle name="Cálculo 9 25 3 2 3" xfId="20565" xr:uid="{00000000-0005-0000-0000-000063180000}"/>
    <cellStyle name="Cálculo 9 25 3 3" xfId="15995" xr:uid="{00000000-0005-0000-0000-000064180000}"/>
    <cellStyle name="Cálculo 9 25 3 3 2" xfId="31103" xr:uid="{00000000-0005-0000-0000-000065180000}"/>
    <cellStyle name="Cálculo 9 25 3 4" xfId="17928" xr:uid="{00000000-0005-0000-0000-000066180000}"/>
    <cellStyle name="Cálculo 9 25 4" xfId="3123" xr:uid="{00000000-0005-0000-0000-000067180000}"/>
    <cellStyle name="Cálculo 9 25 4 2" xfId="5760" xr:uid="{00000000-0005-0000-0000-000068180000}"/>
    <cellStyle name="Cálculo 9 25 4 2 2" xfId="12071" xr:uid="{00000000-0005-0000-0000-000069180000}"/>
    <cellStyle name="Cálculo 9 25 4 2 2 2" xfId="27179" xr:uid="{00000000-0005-0000-0000-00006A180000}"/>
    <cellStyle name="Cálculo 9 25 4 2 3" xfId="16130" xr:uid="{00000000-0005-0000-0000-00006B180000}"/>
    <cellStyle name="Cálculo 9 25 4 2 3 2" xfId="31238" xr:uid="{00000000-0005-0000-0000-00006C180000}"/>
    <cellStyle name="Cálculo 9 25 4 2 4" xfId="20868" xr:uid="{00000000-0005-0000-0000-00006D180000}"/>
    <cellStyle name="Cálculo 9 25 4 3" xfId="9505" xr:uid="{00000000-0005-0000-0000-00006E180000}"/>
    <cellStyle name="Cálculo 9 25 4 3 2" xfId="24613" xr:uid="{00000000-0005-0000-0000-00006F180000}"/>
    <cellStyle name="Cálculo 9 25 4 4" xfId="16052" xr:uid="{00000000-0005-0000-0000-000070180000}"/>
    <cellStyle name="Cálculo 9 25 4 4 2" xfId="31160" xr:uid="{00000000-0005-0000-0000-000071180000}"/>
    <cellStyle name="Cálculo 9 25 4 5" xfId="18231" xr:uid="{00000000-0005-0000-0000-000072180000}"/>
    <cellStyle name="Cálculo 9 25 5" xfId="3449" xr:uid="{00000000-0005-0000-0000-000073180000}"/>
    <cellStyle name="Cálculo 9 25 5 2" xfId="6086" xr:uid="{00000000-0005-0000-0000-000074180000}"/>
    <cellStyle name="Cálculo 9 25 5 2 2" xfId="12397" xr:uid="{00000000-0005-0000-0000-000075180000}"/>
    <cellStyle name="Cálculo 9 25 5 2 2 2" xfId="27505" xr:uid="{00000000-0005-0000-0000-000076180000}"/>
    <cellStyle name="Cálculo 9 25 5 2 3" xfId="8027" xr:uid="{00000000-0005-0000-0000-000077180000}"/>
    <cellStyle name="Cálculo 9 25 5 2 3 2" xfId="23135" xr:uid="{00000000-0005-0000-0000-000078180000}"/>
    <cellStyle name="Cálculo 9 25 5 2 4" xfId="21194" xr:uid="{00000000-0005-0000-0000-000079180000}"/>
    <cellStyle name="Cálculo 9 25 5 3" xfId="9831" xr:uid="{00000000-0005-0000-0000-00007A180000}"/>
    <cellStyle name="Cálculo 9 25 5 3 2" xfId="24939" xr:uid="{00000000-0005-0000-0000-00007B180000}"/>
    <cellStyle name="Cálculo 9 25 5 4" xfId="14867" xr:uid="{00000000-0005-0000-0000-00007C180000}"/>
    <cellStyle name="Cálculo 9 25 5 4 2" xfId="29975" xr:uid="{00000000-0005-0000-0000-00007D180000}"/>
    <cellStyle name="Cálculo 9 25 5 5" xfId="18557" xr:uid="{00000000-0005-0000-0000-00007E180000}"/>
    <cellStyle name="Cálculo 9 25 6" xfId="3755" xr:uid="{00000000-0005-0000-0000-00007F180000}"/>
    <cellStyle name="Cálculo 9 25 6 2" xfId="6392" xr:uid="{00000000-0005-0000-0000-000080180000}"/>
    <cellStyle name="Cálculo 9 25 6 2 2" xfId="12703" xr:uid="{00000000-0005-0000-0000-000081180000}"/>
    <cellStyle name="Cálculo 9 25 6 2 2 2" xfId="27811" xr:uid="{00000000-0005-0000-0000-000082180000}"/>
    <cellStyle name="Cálculo 9 25 6 2 3" xfId="7162" xr:uid="{00000000-0005-0000-0000-000083180000}"/>
    <cellStyle name="Cálculo 9 25 6 2 3 2" xfId="22270" xr:uid="{00000000-0005-0000-0000-000084180000}"/>
    <cellStyle name="Cálculo 9 25 6 2 4" xfId="21500" xr:uid="{00000000-0005-0000-0000-000085180000}"/>
    <cellStyle name="Cálculo 9 25 6 3" xfId="10137" xr:uid="{00000000-0005-0000-0000-000086180000}"/>
    <cellStyle name="Cálculo 9 25 6 3 2" xfId="25245" xr:uid="{00000000-0005-0000-0000-000087180000}"/>
    <cellStyle name="Cálculo 9 25 6 4" xfId="15292" xr:uid="{00000000-0005-0000-0000-000088180000}"/>
    <cellStyle name="Cálculo 9 25 6 4 2" xfId="30400" xr:uid="{00000000-0005-0000-0000-000089180000}"/>
    <cellStyle name="Cálculo 9 25 6 5" xfId="18863" xr:uid="{00000000-0005-0000-0000-00008A180000}"/>
    <cellStyle name="Cálculo 9 25 7" xfId="4132" xr:uid="{00000000-0005-0000-0000-00008B180000}"/>
    <cellStyle name="Cálculo 9 25 7 2" xfId="6769" xr:uid="{00000000-0005-0000-0000-00008C180000}"/>
    <cellStyle name="Cálculo 9 25 7 2 2" xfId="13080" xr:uid="{00000000-0005-0000-0000-00008D180000}"/>
    <cellStyle name="Cálculo 9 25 7 2 2 2" xfId="28188" xr:uid="{00000000-0005-0000-0000-00008E180000}"/>
    <cellStyle name="Cálculo 9 25 7 2 3" xfId="16754" xr:uid="{00000000-0005-0000-0000-00008F180000}"/>
    <cellStyle name="Cálculo 9 25 7 2 3 2" xfId="31862" xr:uid="{00000000-0005-0000-0000-000090180000}"/>
    <cellStyle name="Cálculo 9 25 7 2 4" xfId="21877" xr:uid="{00000000-0005-0000-0000-000091180000}"/>
    <cellStyle name="Cálculo 9 25 7 3" xfId="10514" xr:uid="{00000000-0005-0000-0000-000092180000}"/>
    <cellStyle name="Cálculo 9 25 7 3 2" xfId="25622" xr:uid="{00000000-0005-0000-0000-000093180000}"/>
    <cellStyle name="Cálculo 9 25 7 4" xfId="16423" xr:uid="{00000000-0005-0000-0000-000094180000}"/>
    <cellStyle name="Cálculo 9 25 7 4 2" xfId="31531" xr:uid="{00000000-0005-0000-0000-000095180000}"/>
    <cellStyle name="Cálculo 9 25 7 5" xfId="19240" xr:uid="{00000000-0005-0000-0000-000096180000}"/>
    <cellStyle name="Cálculo 9 25 8" xfId="4697" xr:uid="{00000000-0005-0000-0000-000097180000}"/>
    <cellStyle name="Cálculo 9 25 8 2" xfId="11079" xr:uid="{00000000-0005-0000-0000-000098180000}"/>
    <cellStyle name="Cálculo 9 25 8 2 2" xfId="26187" xr:uid="{00000000-0005-0000-0000-000099180000}"/>
    <cellStyle name="Cálculo 9 25 8 3" xfId="13479" xr:uid="{00000000-0005-0000-0000-00009A180000}"/>
    <cellStyle name="Cálculo 9 25 8 3 2" xfId="28587" xr:uid="{00000000-0005-0000-0000-00009B180000}"/>
    <cellStyle name="Cálculo 9 25 8 4" xfId="19805" xr:uid="{00000000-0005-0000-0000-00009C180000}"/>
    <cellStyle name="Cálculo 9 25 9" xfId="8558" xr:uid="{00000000-0005-0000-0000-00009D180000}"/>
    <cellStyle name="Cálculo 9 25 9 2" xfId="23666" xr:uid="{00000000-0005-0000-0000-00009E180000}"/>
    <cellStyle name="Cálculo 9 26" xfId="2061" xr:uid="{00000000-0005-0000-0000-00009F180000}"/>
    <cellStyle name="Cálculo 9 26 10" xfId="14882" xr:uid="{00000000-0005-0000-0000-0000A0180000}"/>
    <cellStyle name="Cálculo 9 26 10 2" xfId="29990" xr:uid="{00000000-0005-0000-0000-0000A1180000}"/>
    <cellStyle name="Cálculo 9 26 11" xfId="17286" xr:uid="{00000000-0005-0000-0000-0000A2180000}"/>
    <cellStyle name="Cálculo 9 26 2" xfId="2821" xr:uid="{00000000-0005-0000-0000-0000A3180000}"/>
    <cellStyle name="Cálculo 9 26 2 2" xfId="5458" xr:uid="{00000000-0005-0000-0000-0000A4180000}"/>
    <cellStyle name="Cálculo 9 26 2 2 2" xfId="15660" xr:uid="{00000000-0005-0000-0000-0000A5180000}"/>
    <cellStyle name="Cálculo 9 26 2 2 2 2" xfId="30768" xr:uid="{00000000-0005-0000-0000-0000A6180000}"/>
    <cellStyle name="Cálculo 9 26 2 2 3" xfId="20566" xr:uid="{00000000-0005-0000-0000-0000A7180000}"/>
    <cellStyle name="Cálculo 9 26 2 3" xfId="14178" xr:uid="{00000000-0005-0000-0000-0000A8180000}"/>
    <cellStyle name="Cálculo 9 26 2 3 2" xfId="29286" xr:uid="{00000000-0005-0000-0000-0000A9180000}"/>
    <cellStyle name="Cálculo 9 26 2 4" xfId="17929" xr:uid="{00000000-0005-0000-0000-0000AA180000}"/>
    <cellStyle name="Cálculo 9 26 3" xfId="3124" xr:uid="{00000000-0005-0000-0000-0000AB180000}"/>
    <cellStyle name="Cálculo 9 26 3 2" xfId="5761" xr:uid="{00000000-0005-0000-0000-0000AC180000}"/>
    <cellStyle name="Cálculo 9 26 3 2 2" xfId="12072" xr:uid="{00000000-0005-0000-0000-0000AD180000}"/>
    <cellStyle name="Cálculo 9 26 3 2 2 2" xfId="27180" xr:uid="{00000000-0005-0000-0000-0000AE180000}"/>
    <cellStyle name="Cálculo 9 26 3 2 3" xfId="14516" xr:uid="{00000000-0005-0000-0000-0000AF180000}"/>
    <cellStyle name="Cálculo 9 26 3 2 3 2" xfId="29624" xr:uid="{00000000-0005-0000-0000-0000B0180000}"/>
    <cellStyle name="Cálculo 9 26 3 2 4" xfId="20869" xr:uid="{00000000-0005-0000-0000-0000B1180000}"/>
    <cellStyle name="Cálculo 9 26 3 3" xfId="9506" xr:uid="{00000000-0005-0000-0000-0000B2180000}"/>
    <cellStyle name="Cálculo 9 26 3 3 2" xfId="24614" xr:uid="{00000000-0005-0000-0000-0000B3180000}"/>
    <cellStyle name="Cálculo 9 26 3 4" xfId="14728" xr:uid="{00000000-0005-0000-0000-0000B4180000}"/>
    <cellStyle name="Cálculo 9 26 3 4 2" xfId="29836" xr:uid="{00000000-0005-0000-0000-0000B5180000}"/>
    <cellStyle name="Cálculo 9 26 3 5" xfId="18232" xr:uid="{00000000-0005-0000-0000-0000B6180000}"/>
    <cellStyle name="Cálculo 9 26 4" xfId="3450" xr:uid="{00000000-0005-0000-0000-0000B7180000}"/>
    <cellStyle name="Cálculo 9 26 4 2" xfId="6087" xr:uid="{00000000-0005-0000-0000-0000B8180000}"/>
    <cellStyle name="Cálculo 9 26 4 2 2" xfId="12398" xr:uid="{00000000-0005-0000-0000-0000B9180000}"/>
    <cellStyle name="Cálculo 9 26 4 2 2 2" xfId="27506" xr:uid="{00000000-0005-0000-0000-0000BA180000}"/>
    <cellStyle name="Cálculo 9 26 4 2 3" xfId="16255" xr:uid="{00000000-0005-0000-0000-0000BB180000}"/>
    <cellStyle name="Cálculo 9 26 4 2 3 2" xfId="31363" xr:uid="{00000000-0005-0000-0000-0000BC180000}"/>
    <cellStyle name="Cálculo 9 26 4 2 4" xfId="21195" xr:uid="{00000000-0005-0000-0000-0000BD180000}"/>
    <cellStyle name="Cálculo 9 26 4 3" xfId="9832" xr:uid="{00000000-0005-0000-0000-0000BE180000}"/>
    <cellStyle name="Cálculo 9 26 4 3 2" xfId="24940" xr:uid="{00000000-0005-0000-0000-0000BF180000}"/>
    <cellStyle name="Cálculo 9 26 4 4" xfId="7254" xr:uid="{00000000-0005-0000-0000-0000C0180000}"/>
    <cellStyle name="Cálculo 9 26 4 4 2" xfId="22362" xr:uid="{00000000-0005-0000-0000-0000C1180000}"/>
    <cellStyle name="Cálculo 9 26 4 5" xfId="18558" xr:uid="{00000000-0005-0000-0000-0000C2180000}"/>
    <cellStyle name="Cálculo 9 26 5" xfId="3756" xr:uid="{00000000-0005-0000-0000-0000C3180000}"/>
    <cellStyle name="Cálculo 9 26 5 2" xfId="6393" xr:uid="{00000000-0005-0000-0000-0000C4180000}"/>
    <cellStyle name="Cálculo 9 26 5 2 2" xfId="12704" xr:uid="{00000000-0005-0000-0000-0000C5180000}"/>
    <cellStyle name="Cálculo 9 26 5 2 2 2" xfId="27812" xr:uid="{00000000-0005-0000-0000-0000C6180000}"/>
    <cellStyle name="Cálculo 9 26 5 2 3" xfId="16262" xr:uid="{00000000-0005-0000-0000-0000C7180000}"/>
    <cellStyle name="Cálculo 9 26 5 2 3 2" xfId="31370" xr:uid="{00000000-0005-0000-0000-0000C8180000}"/>
    <cellStyle name="Cálculo 9 26 5 2 4" xfId="21501" xr:uid="{00000000-0005-0000-0000-0000C9180000}"/>
    <cellStyle name="Cálculo 9 26 5 3" xfId="10138" xr:uid="{00000000-0005-0000-0000-0000CA180000}"/>
    <cellStyle name="Cálculo 9 26 5 3 2" xfId="25246" xr:uid="{00000000-0005-0000-0000-0000CB180000}"/>
    <cellStyle name="Cálculo 9 26 5 4" xfId="15059" xr:uid="{00000000-0005-0000-0000-0000CC180000}"/>
    <cellStyle name="Cálculo 9 26 5 4 2" xfId="30167" xr:uid="{00000000-0005-0000-0000-0000CD180000}"/>
    <cellStyle name="Cálculo 9 26 5 5" xfId="18864" xr:uid="{00000000-0005-0000-0000-0000CE180000}"/>
    <cellStyle name="Cálculo 9 26 6" xfId="4133" xr:uid="{00000000-0005-0000-0000-0000CF180000}"/>
    <cellStyle name="Cálculo 9 26 6 2" xfId="6770" xr:uid="{00000000-0005-0000-0000-0000D0180000}"/>
    <cellStyle name="Cálculo 9 26 6 2 2" xfId="13081" xr:uid="{00000000-0005-0000-0000-0000D1180000}"/>
    <cellStyle name="Cálculo 9 26 6 2 2 2" xfId="28189" xr:uid="{00000000-0005-0000-0000-0000D2180000}"/>
    <cellStyle name="Cálculo 9 26 6 2 3" xfId="16755" xr:uid="{00000000-0005-0000-0000-0000D3180000}"/>
    <cellStyle name="Cálculo 9 26 6 2 3 2" xfId="31863" xr:uid="{00000000-0005-0000-0000-0000D4180000}"/>
    <cellStyle name="Cálculo 9 26 6 2 4" xfId="21878" xr:uid="{00000000-0005-0000-0000-0000D5180000}"/>
    <cellStyle name="Cálculo 9 26 6 3" xfId="10515" xr:uid="{00000000-0005-0000-0000-0000D6180000}"/>
    <cellStyle name="Cálculo 9 26 6 3 2" xfId="25623" xr:uid="{00000000-0005-0000-0000-0000D7180000}"/>
    <cellStyle name="Cálculo 9 26 6 4" xfId="8000" xr:uid="{00000000-0005-0000-0000-0000D8180000}"/>
    <cellStyle name="Cálculo 9 26 6 4 2" xfId="23108" xr:uid="{00000000-0005-0000-0000-0000D9180000}"/>
    <cellStyle name="Cálculo 9 26 6 5" xfId="19241" xr:uid="{00000000-0005-0000-0000-0000DA180000}"/>
    <cellStyle name="Cálculo 9 26 7" xfId="4698" xr:uid="{00000000-0005-0000-0000-0000DB180000}"/>
    <cellStyle name="Cálculo 9 26 7 2" xfId="11080" xr:uid="{00000000-0005-0000-0000-0000DC180000}"/>
    <cellStyle name="Cálculo 9 26 7 2 2" xfId="26188" xr:uid="{00000000-0005-0000-0000-0000DD180000}"/>
    <cellStyle name="Cálculo 9 26 7 3" xfId="7778" xr:uid="{00000000-0005-0000-0000-0000DE180000}"/>
    <cellStyle name="Cálculo 9 26 7 3 2" xfId="22886" xr:uid="{00000000-0005-0000-0000-0000DF180000}"/>
    <cellStyle name="Cálculo 9 26 7 4" xfId="19806" xr:uid="{00000000-0005-0000-0000-0000E0180000}"/>
    <cellStyle name="Cálculo 9 26 8" xfId="8559" xr:uid="{00000000-0005-0000-0000-0000E1180000}"/>
    <cellStyle name="Cálculo 9 26 8 2" xfId="23667" xr:uid="{00000000-0005-0000-0000-0000E2180000}"/>
    <cellStyle name="Cálculo 9 26 9" xfId="13830" xr:uid="{00000000-0005-0000-0000-0000E3180000}"/>
    <cellStyle name="Cálculo 9 26 9 2" xfId="28938" xr:uid="{00000000-0005-0000-0000-0000E4180000}"/>
    <cellStyle name="Cálculo 9 3" xfId="781" xr:uid="{00000000-0005-0000-0000-0000E5180000}"/>
    <cellStyle name="Cálculo 9 4" xfId="782" xr:uid="{00000000-0005-0000-0000-0000E6180000}"/>
    <cellStyle name="Cálculo 9 5" xfId="783" xr:uid="{00000000-0005-0000-0000-0000E7180000}"/>
    <cellStyle name="Cálculo 9 6" xfId="784" xr:uid="{00000000-0005-0000-0000-0000E8180000}"/>
    <cellStyle name="Cálculo 9 7" xfId="785" xr:uid="{00000000-0005-0000-0000-0000E9180000}"/>
    <cellStyle name="Cálculo 9 8" xfId="786" xr:uid="{00000000-0005-0000-0000-0000EA180000}"/>
    <cellStyle name="Cálculo 9 9" xfId="787" xr:uid="{00000000-0005-0000-0000-0000EB180000}"/>
    <cellStyle name="Celda de comprobación" xfId="788" builtinId="23" customBuiltin="1"/>
    <cellStyle name="Celda de comprobación 10" xfId="789" xr:uid="{00000000-0005-0000-0000-0000ED180000}"/>
    <cellStyle name="Celda de comprobación 11" xfId="790" xr:uid="{00000000-0005-0000-0000-0000EE180000}"/>
    <cellStyle name="Celda de comprobación 12" xfId="791" xr:uid="{00000000-0005-0000-0000-0000EF180000}"/>
    <cellStyle name="Celda de comprobación 13" xfId="792" xr:uid="{00000000-0005-0000-0000-0000F0180000}"/>
    <cellStyle name="Celda de comprobación 14" xfId="793" xr:uid="{00000000-0005-0000-0000-0000F1180000}"/>
    <cellStyle name="Celda de comprobación 15" xfId="794" xr:uid="{00000000-0005-0000-0000-0000F2180000}"/>
    <cellStyle name="Celda de comprobación 16" xfId="795" xr:uid="{00000000-0005-0000-0000-0000F3180000}"/>
    <cellStyle name="Celda de comprobación 17" xfId="796" xr:uid="{00000000-0005-0000-0000-0000F4180000}"/>
    <cellStyle name="Celda de comprobación 18" xfId="797" xr:uid="{00000000-0005-0000-0000-0000F5180000}"/>
    <cellStyle name="Celda de comprobación 2" xfId="798" xr:uid="{00000000-0005-0000-0000-0000F6180000}"/>
    <cellStyle name="Celda de comprobación 3" xfId="799" xr:uid="{00000000-0005-0000-0000-0000F7180000}"/>
    <cellStyle name="Celda de comprobación 4" xfId="800" xr:uid="{00000000-0005-0000-0000-0000F8180000}"/>
    <cellStyle name="Celda de comprobación 5" xfId="801" xr:uid="{00000000-0005-0000-0000-0000F9180000}"/>
    <cellStyle name="Celda de comprobación 6" xfId="802" xr:uid="{00000000-0005-0000-0000-0000FA180000}"/>
    <cellStyle name="Celda de comprobación 7" xfId="803" xr:uid="{00000000-0005-0000-0000-0000FB180000}"/>
    <cellStyle name="Celda de comprobación 8" xfId="804" xr:uid="{00000000-0005-0000-0000-0000FC180000}"/>
    <cellStyle name="Celda de comprobación 9" xfId="805" xr:uid="{00000000-0005-0000-0000-0000FD180000}"/>
    <cellStyle name="Celda de comprobación 9 10" xfId="806" xr:uid="{00000000-0005-0000-0000-0000FE180000}"/>
    <cellStyle name="Celda de comprobación 9 11" xfId="807" xr:uid="{00000000-0005-0000-0000-0000FF180000}"/>
    <cellStyle name="Celda de comprobación 9 12" xfId="808" xr:uid="{00000000-0005-0000-0000-000000190000}"/>
    <cellStyle name="Celda de comprobación 9 13" xfId="809" xr:uid="{00000000-0005-0000-0000-000001190000}"/>
    <cellStyle name="Celda de comprobación 9 14" xfId="810" xr:uid="{00000000-0005-0000-0000-000002190000}"/>
    <cellStyle name="Celda de comprobación 9 15" xfId="811" xr:uid="{00000000-0005-0000-0000-000003190000}"/>
    <cellStyle name="Celda de comprobación 9 16" xfId="812" xr:uid="{00000000-0005-0000-0000-000004190000}"/>
    <cellStyle name="Celda de comprobación 9 17" xfId="813" xr:uid="{00000000-0005-0000-0000-000005190000}"/>
    <cellStyle name="Celda de comprobación 9 18" xfId="814" xr:uid="{00000000-0005-0000-0000-000006190000}"/>
    <cellStyle name="Celda de comprobación 9 19" xfId="815" xr:uid="{00000000-0005-0000-0000-000007190000}"/>
    <cellStyle name="Celda de comprobación 9 2" xfId="816" xr:uid="{00000000-0005-0000-0000-000008190000}"/>
    <cellStyle name="Celda de comprobación 9 20" xfId="817" xr:uid="{00000000-0005-0000-0000-000009190000}"/>
    <cellStyle name="Celda de comprobación 9 21" xfId="818" xr:uid="{00000000-0005-0000-0000-00000A190000}"/>
    <cellStyle name="Celda de comprobación 9 22" xfId="819" xr:uid="{00000000-0005-0000-0000-00000B190000}"/>
    <cellStyle name="Celda de comprobación 9 3" xfId="820" xr:uid="{00000000-0005-0000-0000-00000C190000}"/>
    <cellStyle name="Celda de comprobación 9 4" xfId="821" xr:uid="{00000000-0005-0000-0000-00000D190000}"/>
    <cellStyle name="Celda de comprobación 9 5" xfId="822" xr:uid="{00000000-0005-0000-0000-00000E190000}"/>
    <cellStyle name="Celda de comprobación 9 6" xfId="823" xr:uid="{00000000-0005-0000-0000-00000F190000}"/>
    <cellStyle name="Celda de comprobación 9 7" xfId="824" xr:uid="{00000000-0005-0000-0000-000010190000}"/>
    <cellStyle name="Celda de comprobación 9 8" xfId="825" xr:uid="{00000000-0005-0000-0000-000011190000}"/>
    <cellStyle name="Celda de comprobación 9 9" xfId="826" xr:uid="{00000000-0005-0000-0000-000012190000}"/>
    <cellStyle name="Celda vinculada" xfId="827" builtinId="24" customBuiltin="1"/>
    <cellStyle name="Celda vinculada 10" xfId="828" xr:uid="{00000000-0005-0000-0000-000014190000}"/>
    <cellStyle name="Celda vinculada 11" xfId="829" xr:uid="{00000000-0005-0000-0000-000015190000}"/>
    <cellStyle name="Celda vinculada 12" xfId="830" xr:uid="{00000000-0005-0000-0000-000016190000}"/>
    <cellStyle name="Celda vinculada 13" xfId="831" xr:uid="{00000000-0005-0000-0000-000017190000}"/>
    <cellStyle name="Celda vinculada 14" xfId="832" xr:uid="{00000000-0005-0000-0000-000018190000}"/>
    <cellStyle name="Celda vinculada 15" xfId="833" xr:uid="{00000000-0005-0000-0000-000019190000}"/>
    <cellStyle name="Celda vinculada 16" xfId="834" xr:uid="{00000000-0005-0000-0000-00001A190000}"/>
    <cellStyle name="Celda vinculada 17" xfId="835" xr:uid="{00000000-0005-0000-0000-00001B190000}"/>
    <cellStyle name="Celda vinculada 18" xfId="836" xr:uid="{00000000-0005-0000-0000-00001C190000}"/>
    <cellStyle name="Celda vinculada 2" xfId="837" xr:uid="{00000000-0005-0000-0000-00001D190000}"/>
    <cellStyle name="Celda vinculada 3" xfId="838" xr:uid="{00000000-0005-0000-0000-00001E190000}"/>
    <cellStyle name="Celda vinculada 4" xfId="839" xr:uid="{00000000-0005-0000-0000-00001F190000}"/>
    <cellStyle name="Celda vinculada 5" xfId="840" xr:uid="{00000000-0005-0000-0000-000020190000}"/>
    <cellStyle name="Celda vinculada 6" xfId="841" xr:uid="{00000000-0005-0000-0000-000021190000}"/>
    <cellStyle name="Celda vinculada 7" xfId="842" xr:uid="{00000000-0005-0000-0000-000022190000}"/>
    <cellStyle name="Celda vinculada 8" xfId="843" xr:uid="{00000000-0005-0000-0000-000023190000}"/>
    <cellStyle name="Celda vinculada 9" xfId="844" xr:uid="{00000000-0005-0000-0000-000024190000}"/>
    <cellStyle name="Celda vinculada 9 10" xfId="845" xr:uid="{00000000-0005-0000-0000-000025190000}"/>
    <cellStyle name="Celda vinculada 9 11" xfId="846" xr:uid="{00000000-0005-0000-0000-000026190000}"/>
    <cellStyle name="Celda vinculada 9 12" xfId="847" xr:uid="{00000000-0005-0000-0000-000027190000}"/>
    <cellStyle name="Celda vinculada 9 13" xfId="848" xr:uid="{00000000-0005-0000-0000-000028190000}"/>
    <cellStyle name="Celda vinculada 9 14" xfId="849" xr:uid="{00000000-0005-0000-0000-000029190000}"/>
    <cellStyle name="Celda vinculada 9 15" xfId="850" xr:uid="{00000000-0005-0000-0000-00002A190000}"/>
    <cellStyle name="Celda vinculada 9 16" xfId="851" xr:uid="{00000000-0005-0000-0000-00002B190000}"/>
    <cellStyle name="Celda vinculada 9 17" xfId="852" xr:uid="{00000000-0005-0000-0000-00002C190000}"/>
    <cellStyle name="Celda vinculada 9 18" xfId="853" xr:uid="{00000000-0005-0000-0000-00002D190000}"/>
    <cellStyle name="Celda vinculada 9 19" xfId="854" xr:uid="{00000000-0005-0000-0000-00002E190000}"/>
    <cellStyle name="Celda vinculada 9 2" xfId="855" xr:uid="{00000000-0005-0000-0000-00002F190000}"/>
    <cellStyle name="Celda vinculada 9 20" xfId="856" xr:uid="{00000000-0005-0000-0000-000030190000}"/>
    <cellStyle name="Celda vinculada 9 21" xfId="857" xr:uid="{00000000-0005-0000-0000-000031190000}"/>
    <cellStyle name="Celda vinculada 9 22" xfId="858" xr:uid="{00000000-0005-0000-0000-000032190000}"/>
    <cellStyle name="Celda vinculada 9 3" xfId="859" xr:uid="{00000000-0005-0000-0000-000033190000}"/>
    <cellStyle name="Celda vinculada 9 4" xfId="860" xr:uid="{00000000-0005-0000-0000-000034190000}"/>
    <cellStyle name="Celda vinculada 9 5" xfId="861" xr:uid="{00000000-0005-0000-0000-000035190000}"/>
    <cellStyle name="Celda vinculada 9 6" xfId="862" xr:uid="{00000000-0005-0000-0000-000036190000}"/>
    <cellStyle name="Celda vinculada 9 7" xfId="863" xr:uid="{00000000-0005-0000-0000-000037190000}"/>
    <cellStyle name="Celda vinculada 9 8" xfId="864" xr:uid="{00000000-0005-0000-0000-000038190000}"/>
    <cellStyle name="Celda vinculada 9 9" xfId="865" xr:uid="{00000000-0005-0000-0000-000039190000}"/>
    <cellStyle name="Coma 2" xfId="866" xr:uid="{00000000-0005-0000-0000-00003A190000}"/>
    <cellStyle name="Coma 2 2" xfId="867" xr:uid="{00000000-0005-0000-0000-00003B190000}"/>
    <cellStyle name="Encabezado 4" xfId="868" builtinId="19" customBuiltin="1"/>
    <cellStyle name="Encabezado 4 10" xfId="869" xr:uid="{00000000-0005-0000-0000-00003D190000}"/>
    <cellStyle name="Encabezado 4 11" xfId="870" xr:uid="{00000000-0005-0000-0000-00003E190000}"/>
    <cellStyle name="Encabezado 4 12" xfId="871" xr:uid="{00000000-0005-0000-0000-00003F190000}"/>
    <cellStyle name="Encabezado 4 13" xfId="872" xr:uid="{00000000-0005-0000-0000-000040190000}"/>
    <cellStyle name="Encabezado 4 14" xfId="873" xr:uid="{00000000-0005-0000-0000-000041190000}"/>
    <cellStyle name="Encabezado 4 15" xfId="874" xr:uid="{00000000-0005-0000-0000-000042190000}"/>
    <cellStyle name="Encabezado 4 16" xfId="875" xr:uid="{00000000-0005-0000-0000-000043190000}"/>
    <cellStyle name="Encabezado 4 17" xfId="876" xr:uid="{00000000-0005-0000-0000-000044190000}"/>
    <cellStyle name="Encabezado 4 18" xfId="877" xr:uid="{00000000-0005-0000-0000-000045190000}"/>
    <cellStyle name="Encabezado 4 2" xfId="878" xr:uid="{00000000-0005-0000-0000-000046190000}"/>
    <cellStyle name="Encabezado 4 3" xfId="879" xr:uid="{00000000-0005-0000-0000-000047190000}"/>
    <cellStyle name="Encabezado 4 4" xfId="880" xr:uid="{00000000-0005-0000-0000-000048190000}"/>
    <cellStyle name="Encabezado 4 5" xfId="881" xr:uid="{00000000-0005-0000-0000-000049190000}"/>
    <cellStyle name="Encabezado 4 6" xfId="882" xr:uid="{00000000-0005-0000-0000-00004A190000}"/>
    <cellStyle name="Encabezado 4 7" xfId="883" xr:uid="{00000000-0005-0000-0000-00004B190000}"/>
    <cellStyle name="Encabezado 4 8" xfId="884" xr:uid="{00000000-0005-0000-0000-00004C190000}"/>
    <cellStyle name="Encabezado 4 9" xfId="885" xr:uid="{00000000-0005-0000-0000-00004D190000}"/>
    <cellStyle name="Encabezado 4 9 10" xfId="886" xr:uid="{00000000-0005-0000-0000-00004E190000}"/>
    <cellStyle name="Encabezado 4 9 11" xfId="887" xr:uid="{00000000-0005-0000-0000-00004F190000}"/>
    <cellStyle name="Encabezado 4 9 12" xfId="888" xr:uid="{00000000-0005-0000-0000-000050190000}"/>
    <cellStyle name="Encabezado 4 9 13" xfId="889" xr:uid="{00000000-0005-0000-0000-000051190000}"/>
    <cellStyle name="Encabezado 4 9 14" xfId="890" xr:uid="{00000000-0005-0000-0000-000052190000}"/>
    <cellStyle name="Encabezado 4 9 15" xfId="891" xr:uid="{00000000-0005-0000-0000-000053190000}"/>
    <cellStyle name="Encabezado 4 9 16" xfId="892" xr:uid="{00000000-0005-0000-0000-000054190000}"/>
    <cellStyle name="Encabezado 4 9 17" xfId="893" xr:uid="{00000000-0005-0000-0000-000055190000}"/>
    <cellStyle name="Encabezado 4 9 18" xfId="894" xr:uid="{00000000-0005-0000-0000-000056190000}"/>
    <cellStyle name="Encabezado 4 9 19" xfId="895" xr:uid="{00000000-0005-0000-0000-000057190000}"/>
    <cellStyle name="Encabezado 4 9 2" xfId="896" xr:uid="{00000000-0005-0000-0000-000058190000}"/>
    <cellStyle name="Encabezado 4 9 20" xfId="897" xr:uid="{00000000-0005-0000-0000-000059190000}"/>
    <cellStyle name="Encabezado 4 9 21" xfId="898" xr:uid="{00000000-0005-0000-0000-00005A190000}"/>
    <cellStyle name="Encabezado 4 9 22" xfId="899" xr:uid="{00000000-0005-0000-0000-00005B190000}"/>
    <cellStyle name="Encabezado 4 9 3" xfId="900" xr:uid="{00000000-0005-0000-0000-00005C190000}"/>
    <cellStyle name="Encabezado 4 9 4" xfId="901" xr:uid="{00000000-0005-0000-0000-00005D190000}"/>
    <cellStyle name="Encabezado 4 9 5" xfId="902" xr:uid="{00000000-0005-0000-0000-00005E190000}"/>
    <cellStyle name="Encabezado 4 9 6" xfId="903" xr:uid="{00000000-0005-0000-0000-00005F190000}"/>
    <cellStyle name="Encabezado 4 9 7" xfId="904" xr:uid="{00000000-0005-0000-0000-000060190000}"/>
    <cellStyle name="Encabezado 4 9 8" xfId="905" xr:uid="{00000000-0005-0000-0000-000061190000}"/>
    <cellStyle name="Encabezado 4 9 9" xfId="906" xr:uid="{00000000-0005-0000-0000-000062190000}"/>
    <cellStyle name="Énfasis1" xfId="907" builtinId="29" customBuiltin="1"/>
    <cellStyle name="Énfasis1 10" xfId="908" xr:uid="{00000000-0005-0000-0000-000064190000}"/>
    <cellStyle name="Énfasis1 11" xfId="909" xr:uid="{00000000-0005-0000-0000-000065190000}"/>
    <cellStyle name="Énfasis1 12" xfId="910" xr:uid="{00000000-0005-0000-0000-000066190000}"/>
    <cellStyle name="Énfasis1 13" xfId="911" xr:uid="{00000000-0005-0000-0000-000067190000}"/>
    <cellStyle name="Énfasis1 14" xfId="912" xr:uid="{00000000-0005-0000-0000-000068190000}"/>
    <cellStyle name="Énfasis1 15" xfId="913" xr:uid="{00000000-0005-0000-0000-000069190000}"/>
    <cellStyle name="Énfasis1 16" xfId="914" xr:uid="{00000000-0005-0000-0000-00006A190000}"/>
    <cellStyle name="Énfasis1 17" xfId="915" xr:uid="{00000000-0005-0000-0000-00006B190000}"/>
    <cellStyle name="Énfasis1 18" xfId="916" xr:uid="{00000000-0005-0000-0000-00006C190000}"/>
    <cellStyle name="Énfasis1 2" xfId="917" xr:uid="{00000000-0005-0000-0000-00006D190000}"/>
    <cellStyle name="Énfasis1 3" xfId="918" xr:uid="{00000000-0005-0000-0000-00006E190000}"/>
    <cellStyle name="Énfasis1 4" xfId="919" xr:uid="{00000000-0005-0000-0000-00006F190000}"/>
    <cellStyle name="Énfasis1 5" xfId="920" xr:uid="{00000000-0005-0000-0000-000070190000}"/>
    <cellStyle name="Énfasis1 6" xfId="921" xr:uid="{00000000-0005-0000-0000-000071190000}"/>
    <cellStyle name="Énfasis1 7" xfId="922" xr:uid="{00000000-0005-0000-0000-000072190000}"/>
    <cellStyle name="Énfasis1 8" xfId="923" xr:uid="{00000000-0005-0000-0000-000073190000}"/>
    <cellStyle name="Énfasis1 9" xfId="924" xr:uid="{00000000-0005-0000-0000-000074190000}"/>
    <cellStyle name="Énfasis1 9 10" xfId="925" xr:uid="{00000000-0005-0000-0000-000075190000}"/>
    <cellStyle name="Énfasis1 9 11" xfId="926" xr:uid="{00000000-0005-0000-0000-000076190000}"/>
    <cellStyle name="Énfasis1 9 12" xfId="927" xr:uid="{00000000-0005-0000-0000-000077190000}"/>
    <cellStyle name="Énfasis1 9 13" xfId="928" xr:uid="{00000000-0005-0000-0000-000078190000}"/>
    <cellStyle name="Énfasis1 9 14" xfId="929" xr:uid="{00000000-0005-0000-0000-000079190000}"/>
    <cellStyle name="Énfasis1 9 15" xfId="930" xr:uid="{00000000-0005-0000-0000-00007A190000}"/>
    <cellStyle name="Énfasis1 9 16" xfId="931" xr:uid="{00000000-0005-0000-0000-00007B190000}"/>
    <cellStyle name="Énfasis1 9 17" xfId="932" xr:uid="{00000000-0005-0000-0000-00007C190000}"/>
    <cellStyle name="Énfasis1 9 18" xfId="933" xr:uid="{00000000-0005-0000-0000-00007D190000}"/>
    <cellStyle name="Énfasis1 9 19" xfId="934" xr:uid="{00000000-0005-0000-0000-00007E190000}"/>
    <cellStyle name="Énfasis1 9 2" xfId="935" xr:uid="{00000000-0005-0000-0000-00007F190000}"/>
    <cellStyle name="Énfasis1 9 20" xfId="936" xr:uid="{00000000-0005-0000-0000-000080190000}"/>
    <cellStyle name="Énfasis1 9 21" xfId="937" xr:uid="{00000000-0005-0000-0000-000081190000}"/>
    <cellStyle name="Énfasis1 9 22" xfId="938" xr:uid="{00000000-0005-0000-0000-000082190000}"/>
    <cellStyle name="Énfasis1 9 3" xfId="939" xr:uid="{00000000-0005-0000-0000-000083190000}"/>
    <cellStyle name="Énfasis1 9 4" xfId="940" xr:uid="{00000000-0005-0000-0000-000084190000}"/>
    <cellStyle name="Énfasis1 9 5" xfId="941" xr:uid="{00000000-0005-0000-0000-000085190000}"/>
    <cellStyle name="Énfasis1 9 6" xfId="942" xr:uid="{00000000-0005-0000-0000-000086190000}"/>
    <cellStyle name="Énfasis1 9 7" xfId="943" xr:uid="{00000000-0005-0000-0000-000087190000}"/>
    <cellStyle name="Énfasis1 9 8" xfId="944" xr:uid="{00000000-0005-0000-0000-000088190000}"/>
    <cellStyle name="Énfasis1 9 9" xfId="945" xr:uid="{00000000-0005-0000-0000-000089190000}"/>
    <cellStyle name="Énfasis2" xfId="946" builtinId="33" customBuiltin="1"/>
    <cellStyle name="Énfasis2 10" xfId="947" xr:uid="{00000000-0005-0000-0000-00008B190000}"/>
    <cellStyle name="Énfasis2 11" xfId="948" xr:uid="{00000000-0005-0000-0000-00008C190000}"/>
    <cellStyle name="Énfasis2 12" xfId="949" xr:uid="{00000000-0005-0000-0000-00008D190000}"/>
    <cellStyle name="Énfasis2 13" xfId="950" xr:uid="{00000000-0005-0000-0000-00008E190000}"/>
    <cellStyle name="Énfasis2 14" xfId="951" xr:uid="{00000000-0005-0000-0000-00008F190000}"/>
    <cellStyle name="Énfasis2 15" xfId="952" xr:uid="{00000000-0005-0000-0000-000090190000}"/>
    <cellStyle name="Énfasis2 16" xfId="953" xr:uid="{00000000-0005-0000-0000-000091190000}"/>
    <cellStyle name="Énfasis2 17" xfId="954" xr:uid="{00000000-0005-0000-0000-000092190000}"/>
    <cellStyle name="Énfasis2 18" xfId="955" xr:uid="{00000000-0005-0000-0000-000093190000}"/>
    <cellStyle name="Énfasis2 2" xfId="956" xr:uid="{00000000-0005-0000-0000-000094190000}"/>
    <cellStyle name="Énfasis2 3" xfId="957" xr:uid="{00000000-0005-0000-0000-000095190000}"/>
    <cellStyle name="Énfasis2 4" xfId="958" xr:uid="{00000000-0005-0000-0000-000096190000}"/>
    <cellStyle name="Énfasis2 5" xfId="959" xr:uid="{00000000-0005-0000-0000-000097190000}"/>
    <cellStyle name="Énfasis2 6" xfId="960" xr:uid="{00000000-0005-0000-0000-000098190000}"/>
    <cellStyle name="Énfasis2 7" xfId="961" xr:uid="{00000000-0005-0000-0000-000099190000}"/>
    <cellStyle name="Énfasis2 8" xfId="962" xr:uid="{00000000-0005-0000-0000-00009A190000}"/>
    <cellStyle name="Énfasis2 9" xfId="963" xr:uid="{00000000-0005-0000-0000-00009B190000}"/>
    <cellStyle name="Énfasis2 9 10" xfId="964" xr:uid="{00000000-0005-0000-0000-00009C190000}"/>
    <cellStyle name="Énfasis2 9 11" xfId="965" xr:uid="{00000000-0005-0000-0000-00009D190000}"/>
    <cellStyle name="Énfasis2 9 12" xfId="966" xr:uid="{00000000-0005-0000-0000-00009E190000}"/>
    <cellStyle name="Énfasis2 9 13" xfId="967" xr:uid="{00000000-0005-0000-0000-00009F190000}"/>
    <cellStyle name="Énfasis2 9 14" xfId="968" xr:uid="{00000000-0005-0000-0000-0000A0190000}"/>
    <cellStyle name="Énfasis2 9 15" xfId="969" xr:uid="{00000000-0005-0000-0000-0000A1190000}"/>
    <cellStyle name="Énfasis2 9 16" xfId="970" xr:uid="{00000000-0005-0000-0000-0000A2190000}"/>
    <cellStyle name="Énfasis2 9 17" xfId="971" xr:uid="{00000000-0005-0000-0000-0000A3190000}"/>
    <cellStyle name="Énfasis2 9 18" xfId="972" xr:uid="{00000000-0005-0000-0000-0000A4190000}"/>
    <cellStyle name="Énfasis2 9 19" xfId="973" xr:uid="{00000000-0005-0000-0000-0000A5190000}"/>
    <cellStyle name="Énfasis2 9 2" xfId="974" xr:uid="{00000000-0005-0000-0000-0000A6190000}"/>
    <cellStyle name="Énfasis2 9 20" xfId="975" xr:uid="{00000000-0005-0000-0000-0000A7190000}"/>
    <cellStyle name="Énfasis2 9 21" xfId="976" xr:uid="{00000000-0005-0000-0000-0000A8190000}"/>
    <cellStyle name="Énfasis2 9 22" xfId="977" xr:uid="{00000000-0005-0000-0000-0000A9190000}"/>
    <cellStyle name="Énfasis2 9 3" xfId="978" xr:uid="{00000000-0005-0000-0000-0000AA190000}"/>
    <cellStyle name="Énfasis2 9 4" xfId="979" xr:uid="{00000000-0005-0000-0000-0000AB190000}"/>
    <cellStyle name="Énfasis2 9 5" xfId="980" xr:uid="{00000000-0005-0000-0000-0000AC190000}"/>
    <cellStyle name="Énfasis2 9 6" xfId="981" xr:uid="{00000000-0005-0000-0000-0000AD190000}"/>
    <cellStyle name="Énfasis2 9 7" xfId="982" xr:uid="{00000000-0005-0000-0000-0000AE190000}"/>
    <cellStyle name="Énfasis2 9 8" xfId="983" xr:uid="{00000000-0005-0000-0000-0000AF190000}"/>
    <cellStyle name="Énfasis2 9 9" xfId="984" xr:uid="{00000000-0005-0000-0000-0000B0190000}"/>
    <cellStyle name="Énfasis3" xfId="985" builtinId="37" customBuiltin="1"/>
    <cellStyle name="Énfasis3 10" xfId="986" xr:uid="{00000000-0005-0000-0000-0000B2190000}"/>
    <cellStyle name="Énfasis3 11" xfId="987" xr:uid="{00000000-0005-0000-0000-0000B3190000}"/>
    <cellStyle name="Énfasis3 12" xfId="988" xr:uid="{00000000-0005-0000-0000-0000B4190000}"/>
    <cellStyle name="Énfasis3 13" xfId="989" xr:uid="{00000000-0005-0000-0000-0000B5190000}"/>
    <cellStyle name="Énfasis3 14" xfId="990" xr:uid="{00000000-0005-0000-0000-0000B6190000}"/>
    <cellStyle name="Énfasis3 15" xfId="991" xr:uid="{00000000-0005-0000-0000-0000B7190000}"/>
    <cellStyle name="Énfasis3 16" xfId="992" xr:uid="{00000000-0005-0000-0000-0000B8190000}"/>
    <cellStyle name="Énfasis3 17" xfId="993" xr:uid="{00000000-0005-0000-0000-0000B9190000}"/>
    <cellStyle name="Énfasis3 18" xfId="994" xr:uid="{00000000-0005-0000-0000-0000BA190000}"/>
    <cellStyle name="Énfasis3 2" xfId="995" xr:uid="{00000000-0005-0000-0000-0000BB190000}"/>
    <cellStyle name="Énfasis3 3" xfId="996" xr:uid="{00000000-0005-0000-0000-0000BC190000}"/>
    <cellStyle name="Énfasis3 4" xfId="997" xr:uid="{00000000-0005-0000-0000-0000BD190000}"/>
    <cellStyle name="Énfasis3 5" xfId="998" xr:uid="{00000000-0005-0000-0000-0000BE190000}"/>
    <cellStyle name="Énfasis3 6" xfId="999" xr:uid="{00000000-0005-0000-0000-0000BF190000}"/>
    <cellStyle name="Énfasis3 7" xfId="1000" xr:uid="{00000000-0005-0000-0000-0000C0190000}"/>
    <cellStyle name="Énfasis3 8" xfId="1001" xr:uid="{00000000-0005-0000-0000-0000C1190000}"/>
    <cellStyle name="Énfasis3 9" xfId="1002" xr:uid="{00000000-0005-0000-0000-0000C2190000}"/>
    <cellStyle name="Énfasis3 9 10" xfId="1003" xr:uid="{00000000-0005-0000-0000-0000C3190000}"/>
    <cellStyle name="Énfasis3 9 11" xfId="1004" xr:uid="{00000000-0005-0000-0000-0000C4190000}"/>
    <cellStyle name="Énfasis3 9 12" xfId="1005" xr:uid="{00000000-0005-0000-0000-0000C5190000}"/>
    <cellStyle name="Énfasis3 9 13" xfId="1006" xr:uid="{00000000-0005-0000-0000-0000C6190000}"/>
    <cellStyle name="Énfasis3 9 14" xfId="1007" xr:uid="{00000000-0005-0000-0000-0000C7190000}"/>
    <cellStyle name="Énfasis3 9 15" xfId="1008" xr:uid="{00000000-0005-0000-0000-0000C8190000}"/>
    <cellStyle name="Énfasis3 9 16" xfId="1009" xr:uid="{00000000-0005-0000-0000-0000C9190000}"/>
    <cellStyle name="Énfasis3 9 17" xfId="1010" xr:uid="{00000000-0005-0000-0000-0000CA190000}"/>
    <cellStyle name="Énfasis3 9 18" xfId="1011" xr:uid="{00000000-0005-0000-0000-0000CB190000}"/>
    <cellStyle name="Énfasis3 9 19" xfId="1012" xr:uid="{00000000-0005-0000-0000-0000CC190000}"/>
    <cellStyle name="Énfasis3 9 2" xfId="1013" xr:uid="{00000000-0005-0000-0000-0000CD190000}"/>
    <cellStyle name="Énfasis3 9 20" xfId="1014" xr:uid="{00000000-0005-0000-0000-0000CE190000}"/>
    <cellStyle name="Énfasis3 9 21" xfId="1015" xr:uid="{00000000-0005-0000-0000-0000CF190000}"/>
    <cellStyle name="Énfasis3 9 22" xfId="1016" xr:uid="{00000000-0005-0000-0000-0000D0190000}"/>
    <cellStyle name="Énfasis3 9 3" xfId="1017" xr:uid="{00000000-0005-0000-0000-0000D1190000}"/>
    <cellStyle name="Énfasis3 9 4" xfId="1018" xr:uid="{00000000-0005-0000-0000-0000D2190000}"/>
    <cellStyle name="Énfasis3 9 5" xfId="1019" xr:uid="{00000000-0005-0000-0000-0000D3190000}"/>
    <cellStyle name="Énfasis3 9 6" xfId="1020" xr:uid="{00000000-0005-0000-0000-0000D4190000}"/>
    <cellStyle name="Énfasis3 9 7" xfId="1021" xr:uid="{00000000-0005-0000-0000-0000D5190000}"/>
    <cellStyle name="Énfasis3 9 8" xfId="1022" xr:uid="{00000000-0005-0000-0000-0000D6190000}"/>
    <cellStyle name="Énfasis3 9 9" xfId="1023" xr:uid="{00000000-0005-0000-0000-0000D7190000}"/>
    <cellStyle name="Énfasis4" xfId="1024" builtinId="41" customBuiltin="1"/>
    <cellStyle name="Énfasis4 10" xfId="1025" xr:uid="{00000000-0005-0000-0000-0000D9190000}"/>
    <cellStyle name="Énfasis4 11" xfId="1026" xr:uid="{00000000-0005-0000-0000-0000DA190000}"/>
    <cellStyle name="Énfasis4 12" xfId="1027" xr:uid="{00000000-0005-0000-0000-0000DB190000}"/>
    <cellStyle name="Énfasis4 13" xfId="1028" xr:uid="{00000000-0005-0000-0000-0000DC190000}"/>
    <cellStyle name="Énfasis4 14" xfId="1029" xr:uid="{00000000-0005-0000-0000-0000DD190000}"/>
    <cellStyle name="Énfasis4 15" xfId="1030" xr:uid="{00000000-0005-0000-0000-0000DE190000}"/>
    <cellStyle name="Énfasis4 16" xfId="1031" xr:uid="{00000000-0005-0000-0000-0000DF190000}"/>
    <cellStyle name="Énfasis4 17" xfId="1032" xr:uid="{00000000-0005-0000-0000-0000E0190000}"/>
    <cellStyle name="Énfasis4 18" xfId="1033" xr:uid="{00000000-0005-0000-0000-0000E1190000}"/>
    <cellStyle name="Énfasis4 2" xfId="1034" xr:uid="{00000000-0005-0000-0000-0000E2190000}"/>
    <cellStyle name="Énfasis4 3" xfId="1035" xr:uid="{00000000-0005-0000-0000-0000E3190000}"/>
    <cellStyle name="Énfasis4 4" xfId="1036" xr:uid="{00000000-0005-0000-0000-0000E4190000}"/>
    <cellStyle name="Énfasis4 5" xfId="1037" xr:uid="{00000000-0005-0000-0000-0000E5190000}"/>
    <cellStyle name="Énfasis4 6" xfId="1038" xr:uid="{00000000-0005-0000-0000-0000E6190000}"/>
    <cellStyle name="Énfasis4 7" xfId="1039" xr:uid="{00000000-0005-0000-0000-0000E7190000}"/>
    <cellStyle name="Énfasis4 8" xfId="1040" xr:uid="{00000000-0005-0000-0000-0000E8190000}"/>
    <cellStyle name="Énfasis4 9" xfId="1041" xr:uid="{00000000-0005-0000-0000-0000E9190000}"/>
    <cellStyle name="Énfasis4 9 10" xfId="1042" xr:uid="{00000000-0005-0000-0000-0000EA190000}"/>
    <cellStyle name="Énfasis4 9 11" xfId="1043" xr:uid="{00000000-0005-0000-0000-0000EB190000}"/>
    <cellStyle name="Énfasis4 9 12" xfId="1044" xr:uid="{00000000-0005-0000-0000-0000EC190000}"/>
    <cellStyle name="Énfasis4 9 13" xfId="1045" xr:uid="{00000000-0005-0000-0000-0000ED190000}"/>
    <cellStyle name="Énfasis4 9 14" xfId="1046" xr:uid="{00000000-0005-0000-0000-0000EE190000}"/>
    <cellStyle name="Énfasis4 9 15" xfId="1047" xr:uid="{00000000-0005-0000-0000-0000EF190000}"/>
    <cellStyle name="Énfasis4 9 16" xfId="1048" xr:uid="{00000000-0005-0000-0000-0000F0190000}"/>
    <cellStyle name="Énfasis4 9 17" xfId="1049" xr:uid="{00000000-0005-0000-0000-0000F1190000}"/>
    <cellStyle name="Énfasis4 9 18" xfId="1050" xr:uid="{00000000-0005-0000-0000-0000F2190000}"/>
    <cellStyle name="Énfasis4 9 19" xfId="1051" xr:uid="{00000000-0005-0000-0000-0000F3190000}"/>
    <cellStyle name="Énfasis4 9 2" xfId="1052" xr:uid="{00000000-0005-0000-0000-0000F4190000}"/>
    <cellStyle name="Énfasis4 9 20" xfId="1053" xr:uid="{00000000-0005-0000-0000-0000F5190000}"/>
    <cellStyle name="Énfasis4 9 21" xfId="1054" xr:uid="{00000000-0005-0000-0000-0000F6190000}"/>
    <cellStyle name="Énfasis4 9 22" xfId="1055" xr:uid="{00000000-0005-0000-0000-0000F7190000}"/>
    <cellStyle name="Énfasis4 9 3" xfId="1056" xr:uid="{00000000-0005-0000-0000-0000F8190000}"/>
    <cellStyle name="Énfasis4 9 4" xfId="1057" xr:uid="{00000000-0005-0000-0000-0000F9190000}"/>
    <cellStyle name="Énfasis4 9 5" xfId="1058" xr:uid="{00000000-0005-0000-0000-0000FA190000}"/>
    <cellStyle name="Énfasis4 9 6" xfId="1059" xr:uid="{00000000-0005-0000-0000-0000FB190000}"/>
    <cellStyle name="Énfasis4 9 7" xfId="1060" xr:uid="{00000000-0005-0000-0000-0000FC190000}"/>
    <cellStyle name="Énfasis4 9 8" xfId="1061" xr:uid="{00000000-0005-0000-0000-0000FD190000}"/>
    <cellStyle name="Énfasis4 9 9" xfId="1062" xr:uid="{00000000-0005-0000-0000-0000FE190000}"/>
    <cellStyle name="Énfasis5" xfId="1063" builtinId="45" customBuiltin="1"/>
    <cellStyle name="Énfasis5 10" xfId="1064" xr:uid="{00000000-0005-0000-0000-0000001A0000}"/>
    <cellStyle name="Énfasis5 11" xfId="1065" xr:uid="{00000000-0005-0000-0000-0000011A0000}"/>
    <cellStyle name="Énfasis5 12" xfId="1066" xr:uid="{00000000-0005-0000-0000-0000021A0000}"/>
    <cellStyle name="Énfasis5 13" xfId="1067" xr:uid="{00000000-0005-0000-0000-0000031A0000}"/>
    <cellStyle name="Énfasis5 14" xfId="1068" xr:uid="{00000000-0005-0000-0000-0000041A0000}"/>
    <cellStyle name="Énfasis5 15" xfId="1069" xr:uid="{00000000-0005-0000-0000-0000051A0000}"/>
    <cellStyle name="Énfasis5 16" xfId="1070" xr:uid="{00000000-0005-0000-0000-0000061A0000}"/>
    <cellStyle name="Énfasis5 17" xfId="1071" xr:uid="{00000000-0005-0000-0000-0000071A0000}"/>
    <cellStyle name="Énfasis5 18" xfId="1072" xr:uid="{00000000-0005-0000-0000-0000081A0000}"/>
    <cellStyle name="Énfasis5 2" xfId="1073" xr:uid="{00000000-0005-0000-0000-0000091A0000}"/>
    <cellStyle name="Énfasis5 3" xfId="1074" xr:uid="{00000000-0005-0000-0000-00000A1A0000}"/>
    <cellStyle name="Énfasis5 4" xfId="1075" xr:uid="{00000000-0005-0000-0000-00000B1A0000}"/>
    <cellStyle name="Énfasis5 5" xfId="1076" xr:uid="{00000000-0005-0000-0000-00000C1A0000}"/>
    <cellStyle name="Énfasis5 6" xfId="1077" xr:uid="{00000000-0005-0000-0000-00000D1A0000}"/>
    <cellStyle name="Énfasis5 7" xfId="1078" xr:uid="{00000000-0005-0000-0000-00000E1A0000}"/>
    <cellStyle name="Énfasis5 8" xfId="1079" xr:uid="{00000000-0005-0000-0000-00000F1A0000}"/>
    <cellStyle name="Énfasis5 9" xfId="1080" xr:uid="{00000000-0005-0000-0000-0000101A0000}"/>
    <cellStyle name="Énfasis5 9 10" xfId="1081" xr:uid="{00000000-0005-0000-0000-0000111A0000}"/>
    <cellStyle name="Énfasis5 9 11" xfId="1082" xr:uid="{00000000-0005-0000-0000-0000121A0000}"/>
    <cellStyle name="Énfasis5 9 12" xfId="1083" xr:uid="{00000000-0005-0000-0000-0000131A0000}"/>
    <cellStyle name="Énfasis5 9 13" xfId="1084" xr:uid="{00000000-0005-0000-0000-0000141A0000}"/>
    <cellStyle name="Énfasis5 9 14" xfId="1085" xr:uid="{00000000-0005-0000-0000-0000151A0000}"/>
    <cellStyle name="Énfasis5 9 15" xfId="1086" xr:uid="{00000000-0005-0000-0000-0000161A0000}"/>
    <cellStyle name="Énfasis5 9 16" xfId="1087" xr:uid="{00000000-0005-0000-0000-0000171A0000}"/>
    <cellStyle name="Énfasis5 9 17" xfId="1088" xr:uid="{00000000-0005-0000-0000-0000181A0000}"/>
    <cellStyle name="Énfasis5 9 18" xfId="1089" xr:uid="{00000000-0005-0000-0000-0000191A0000}"/>
    <cellStyle name="Énfasis5 9 19" xfId="1090" xr:uid="{00000000-0005-0000-0000-00001A1A0000}"/>
    <cellStyle name="Énfasis5 9 2" xfId="1091" xr:uid="{00000000-0005-0000-0000-00001B1A0000}"/>
    <cellStyle name="Énfasis5 9 20" xfId="1092" xr:uid="{00000000-0005-0000-0000-00001C1A0000}"/>
    <cellStyle name="Énfasis5 9 21" xfId="1093" xr:uid="{00000000-0005-0000-0000-00001D1A0000}"/>
    <cellStyle name="Énfasis5 9 22" xfId="1094" xr:uid="{00000000-0005-0000-0000-00001E1A0000}"/>
    <cellStyle name="Énfasis5 9 3" xfId="1095" xr:uid="{00000000-0005-0000-0000-00001F1A0000}"/>
    <cellStyle name="Énfasis5 9 4" xfId="1096" xr:uid="{00000000-0005-0000-0000-0000201A0000}"/>
    <cellStyle name="Énfasis5 9 5" xfId="1097" xr:uid="{00000000-0005-0000-0000-0000211A0000}"/>
    <cellStyle name="Énfasis5 9 6" xfId="1098" xr:uid="{00000000-0005-0000-0000-0000221A0000}"/>
    <cellStyle name="Énfasis5 9 7" xfId="1099" xr:uid="{00000000-0005-0000-0000-0000231A0000}"/>
    <cellStyle name="Énfasis5 9 8" xfId="1100" xr:uid="{00000000-0005-0000-0000-0000241A0000}"/>
    <cellStyle name="Énfasis5 9 9" xfId="1101" xr:uid="{00000000-0005-0000-0000-0000251A0000}"/>
    <cellStyle name="Énfasis6" xfId="1102" builtinId="49" customBuiltin="1"/>
    <cellStyle name="Énfasis6 10" xfId="1103" xr:uid="{00000000-0005-0000-0000-0000271A0000}"/>
    <cellStyle name="Énfasis6 11" xfId="1104" xr:uid="{00000000-0005-0000-0000-0000281A0000}"/>
    <cellStyle name="Énfasis6 12" xfId="1105" xr:uid="{00000000-0005-0000-0000-0000291A0000}"/>
    <cellStyle name="Énfasis6 13" xfId="1106" xr:uid="{00000000-0005-0000-0000-00002A1A0000}"/>
    <cellStyle name="Énfasis6 14" xfId="1107" xr:uid="{00000000-0005-0000-0000-00002B1A0000}"/>
    <cellStyle name="Énfasis6 15" xfId="1108" xr:uid="{00000000-0005-0000-0000-00002C1A0000}"/>
    <cellStyle name="Énfasis6 16" xfId="1109" xr:uid="{00000000-0005-0000-0000-00002D1A0000}"/>
    <cellStyle name="Énfasis6 17" xfId="1110" xr:uid="{00000000-0005-0000-0000-00002E1A0000}"/>
    <cellStyle name="Énfasis6 18" xfId="1111" xr:uid="{00000000-0005-0000-0000-00002F1A0000}"/>
    <cellStyle name="Énfasis6 2" xfId="1112" xr:uid="{00000000-0005-0000-0000-0000301A0000}"/>
    <cellStyle name="Énfasis6 3" xfId="1113" xr:uid="{00000000-0005-0000-0000-0000311A0000}"/>
    <cellStyle name="Énfasis6 4" xfId="1114" xr:uid="{00000000-0005-0000-0000-0000321A0000}"/>
    <cellStyle name="Énfasis6 5" xfId="1115" xr:uid="{00000000-0005-0000-0000-0000331A0000}"/>
    <cellStyle name="Énfasis6 6" xfId="1116" xr:uid="{00000000-0005-0000-0000-0000341A0000}"/>
    <cellStyle name="Énfasis6 7" xfId="1117" xr:uid="{00000000-0005-0000-0000-0000351A0000}"/>
    <cellStyle name="Énfasis6 8" xfId="1118" xr:uid="{00000000-0005-0000-0000-0000361A0000}"/>
    <cellStyle name="Énfasis6 9" xfId="1119" xr:uid="{00000000-0005-0000-0000-0000371A0000}"/>
    <cellStyle name="Énfasis6 9 10" xfId="1120" xr:uid="{00000000-0005-0000-0000-0000381A0000}"/>
    <cellStyle name="Énfasis6 9 11" xfId="1121" xr:uid="{00000000-0005-0000-0000-0000391A0000}"/>
    <cellStyle name="Énfasis6 9 12" xfId="1122" xr:uid="{00000000-0005-0000-0000-00003A1A0000}"/>
    <cellStyle name="Énfasis6 9 13" xfId="1123" xr:uid="{00000000-0005-0000-0000-00003B1A0000}"/>
    <cellStyle name="Énfasis6 9 14" xfId="1124" xr:uid="{00000000-0005-0000-0000-00003C1A0000}"/>
    <cellStyle name="Énfasis6 9 15" xfId="1125" xr:uid="{00000000-0005-0000-0000-00003D1A0000}"/>
    <cellStyle name="Énfasis6 9 16" xfId="1126" xr:uid="{00000000-0005-0000-0000-00003E1A0000}"/>
    <cellStyle name="Énfasis6 9 17" xfId="1127" xr:uid="{00000000-0005-0000-0000-00003F1A0000}"/>
    <cellStyle name="Énfasis6 9 18" xfId="1128" xr:uid="{00000000-0005-0000-0000-0000401A0000}"/>
    <cellStyle name="Énfasis6 9 19" xfId="1129" xr:uid="{00000000-0005-0000-0000-0000411A0000}"/>
    <cellStyle name="Énfasis6 9 2" xfId="1130" xr:uid="{00000000-0005-0000-0000-0000421A0000}"/>
    <cellStyle name="Énfasis6 9 20" xfId="1131" xr:uid="{00000000-0005-0000-0000-0000431A0000}"/>
    <cellStyle name="Énfasis6 9 21" xfId="1132" xr:uid="{00000000-0005-0000-0000-0000441A0000}"/>
    <cellStyle name="Énfasis6 9 22" xfId="1133" xr:uid="{00000000-0005-0000-0000-0000451A0000}"/>
    <cellStyle name="Énfasis6 9 3" xfId="1134" xr:uid="{00000000-0005-0000-0000-0000461A0000}"/>
    <cellStyle name="Énfasis6 9 4" xfId="1135" xr:uid="{00000000-0005-0000-0000-0000471A0000}"/>
    <cellStyle name="Énfasis6 9 5" xfId="1136" xr:uid="{00000000-0005-0000-0000-0000481A0000}"/>
    <cellStyle name="Énfasis6 9 6" xfId="1137" xr:uid="{00000000-0005-0000-0000-0000491A0000}"/>
    <cellStyle name="Énfasis6 9 7" xfId="1138" xr:uid="{00000000-0005-0000-0000-00004A1A0000}"/>
    <cellStyle name="Énfasis6 9 8" xfId="1139" xr:uid="{00000000-0005-0000-0000-00004B1A0000}"/>
    <cellStyle name="Énfasis6 9 9" xfId="1140" xr:uid="{00000000-0005-0000-0000-00004C1A0000}"/>
    <cellStyle name="Entrada" xfId="1141" builtinId="20" customBuiltin="1"/>
    <cellStyle name="Entrada 10" xfId="1142" xr:uid="{00000000-0005-0000-0000-00004E1A0000}"/>
    <cellStyle name="Entrada 10 2" xfId="1858" xr:uid="{00000000-0005-0000-0000-00004F1A0000}"/>
    <cellStyle name="Entrada 10 2 10" xfId="8359" xr:uid="{00000000-0005-0000-0000-0000501A0000}"/>
    <cellStyle name="Entrada 10 2 10 2" xfId="23467" xr:uid="{00000000-0005-0000-0000-0000511A0000}"/>
    <cellStyle name="Entrada 10 2 11" xfId="14590" xr:uid="{00000000-0005-0000-0000-0000521A0000}"/>
    <cellStyle name="Entrada 10 2 11 2" xfId="29698" xr:uid="{00000000-0005-0000-0000-0000531A0000}"/>
    <cellStyle name="Entrada 10 2 12" xfId="11251" xr:uid="{00000000-0005-0000-0000-0000541A0000}"/>
    <cellStyle name="Entrada 10 2 12 2" xfId="26359" xr:uid="{00000000-0005-0000-0000-0000551A0000}"/>
    <cellStyle name="Entrada 10 2 13" xfId="17083" xr:uid="{00000000-0005-0000-0000-0000561A0000}"/>
    <cellStyle name="Entrada 10 2 2" xfId="2418" xr:uid="{00000000-0005-0000-0000-0000571A0000}"/>
    <cellStyle name="Entrada 10 2 2 2" xfId="5055" xr:uid="{00000000-0005-0000-0000-0000581A0000}"/>
    <cellStyle name="Entrada 10 2 2 2 2" xfId="11419" xr:uid="{00000000-0005-0000-0000-0000591A0000}"/>
    <cellStyle name="Entrada 10 2 2 2 2 2" xfId="26527" xr:uid="{00000000-0005-0000-0000-00005A1A0000}"/>
    <cellStyle name="Entrada 10 2 2 2 3" xfId="7363" xr:uid="{00000000-0005-0000-0000-00005B1A0000}"/>
    <cellStyle name="Entrada 10 2 2 2 3 2" xfId="22471" xr:uid="{00000000-0005-0000-0000-00005C1A0000}"/>
    <cellStyle name="Entrada 10 2 2 2 4" xfId="20163" xr:uid="{00000000-0005-0000-0000-00005D1A0000}"/>
    <cellStyle name="Entrada 10 2 2 3" xfId="8885" xr:uid="{00000000-0005-0000-0000-00005E1A0000}"/>
    <cellStyle name="Entrada 10 2 2 3 2" xfId="23993" xr:uid="{00000000-0005-0000-0000-00005F1A0000}"/>
    <cellStyle name="Entrada 10 2 3" xfId="2202" xr:uid="{00000000-0005-0000-0000-0000601A0000}"/>
    <cellStyle name="Entrada 10 2 3 2" xfId="4839" xr:uid="{00000000-0005-0000-0000-0000611A0000}"/>
    <cellStyle name="Entrada 10 2 3 2 2" xfId="16012" xr:uid="{00000000-0005-0000-0000-0000621A0000}"/>
    <cellStyle name="Entrada 10 2 3 2 2 2" xfId="31120" xr:uid="{00000000-0005-0000-0000-0000631A0000}"/>
    <cellStyle name="Entrada 10 2 3 2 3" xfId="19947" xr:uid="{00000000-0005-0000-0000-0000641A0000}"/>
    <cellStyle name="Entrada 10 2 3 3" xfId="15511" xr:uid="{00000000-0005-0000-0000-0000651A0000}"/>
    <cellStyle name="Entrada 10 2 3 3 2" xfId="30619" xr:uid="{00000000-0005-0000-0000-0000661A0000}"/>
    <cellStyle name="Entrada 10 2 3 4" xfId="17427" xr:uid="{00000000-0005-0000-0000-0000671A0000}"/>
    <cellStyle name="Entrada 10 2 4" xfId="2952" xr:uid="{00000000-0005-0000-0000-0000681A0000}"/>
    <cellStyle name="Entrada 10 2 4 2" xfId="5589" xr:uid="{00000000-0005-0000-0000-0000691A0000}"/>
    <cellStyle name="Entrada 10 2 4 2 2" xfId="11900" xr:uid="{00000000-0005-0000-0000-00006A1A0000}"/>
    <cellStyle name="Entrada 10 2 4 2 2 2" xfId="27008" xr:uid="{00000000-0005-0000-0000-00006B1A0000}"/>
    <cellStyle name="Entrada 10 2 4 2 3" xfId="15935" xr:uid="{00000000-0005-0000-0000-00006C1A0000}"/>
    <cellStyle name="Entrada 10 2 4 2 3 2" xfId="31043" xr:uid="{00000000-0005-0000-0000-00006D1A0000}"/>
    <cellStyle name="Entrada 10 2 4 2 4" xfId="20697" xr:uid="{00000000-0005-0000-0000-00006E1A0000}"/>
    <cellStyle name="Entrada 10 2 4 3" xfId="9334" xr:uid="{00000000-0005-0000-0000-00006F1A0000}"/>
    <cellStyle name="Entrada 10 2 4 3 2" xfId="24442" xr:uid="{00000000-0005-0000-0000-0000701A0000}"/>
    <cellStyle name="Entrada 10 2 4 4" xfId="15353" xr:uid="{00000000-0005-0000-0000-0000711A0000}"/>
    <cellStyle name="Entrada 10 2 4 4 2" xfId="30461" xr:uid="{00000000-0005-0000-0000-0000721A0000}"/>
    <cellStyle name="Entrada 10 2 4 5" xfId="18060" xr:uid="{00000000-0005-0000-0000-0000731A0000}"/>
    <cellStyle name="Entrada 10 2 5" xfId="3278" xr:uid="{00000000-0005-0000-0000-0000741A0000}"/>
    <cellStyle name="Entrada 10 2 5 2" xfId="5915" xr:uid="{00000000-0005-0000-0000-0000751A0000}"/>
    <cellStyle name="Entrada 10 2 5 2 2" xfId="12226" xr:uid="{00000000-0005-0000-0000-0000761A0000}"/>
    <cellStyle name="Entrada 10 2 5 2 2 2" xfId="27334" xr:uid="{00000000-0005-0000-0000-0000771A0000}"/>
    <cellStyle name="Entrada 10 2 5 2 3" xfId="7692" xr:uid="{00000000-0005-0000-0000-0000781A0000}"/>
    <cellStyle name="Entrada 10 2 5 2 3 2" xfId="22800" xr:uid="{00000000-0005-0000-0000-0000791A0000}"/>
    <cellStyle name="Entrada 10 2 5 2 4" xfId="21023" xr:uid="{00000000-0005-0000-0000-00007A1A0000}"/>
    <cellStyle name="Entrada 10 2 5 3" xfId="9660" xr:uid="{00000000-0005-0000-0000-00007B1A0000}"/>
    <cellStyle name="Entrada 10 2 5 3 2" xfId="24768" xr:uid="{00000000-0005-0000-0000-00007C1A0000}"/>
    <cellStyle name="Entrada 10 2 5 4" xfId="11816" xr:uid="{00000000-0005-0000-0000-00007D1A0000}"/>
    <cellStyle name="Entrada 10 2 5 4 2" xfId="26924" xr:uid="{00000000-0005-0000-0000-00007E1A0000}"/>
    <cellStyle name="Entrada 10 2 5 5" xfId="18386" xr:uid="{00000000-0005-0000-0000-00007F1A0000}"/>
    <cellStyle name="Entrada 10 2 6" xfId="3584" xr:uid="{00000000-0005-0000-0000-0000801A0000}"/>
    <cellStyle name="Entrada 10 2 6 2" xfId="6221" xr:uid="{00000000-0005-0000-0000-0000811A0000}"/>
    <cellStyle name="Entrada 10 2 6 2 2" xfId="12532" xr:uid="{00000000-0005-0000-0000-0000821A0000}"/>
    <cellStyle name="Entrada 10 2 6 2 2 2" xfId="27640" xr:uid="{00000000-0005-0000-0000-0000831A0000}"/>
    <cellStyle name="Entrada 10 2 6 2 3" xfId="14059" xr:uid="{00000000-0005-0000-0000-0000841A0000}"/>
    <cellStyle name="Entrada 10 2 6 2 3 2" xfId="29167" xr:uid="{00000000-0005-0000-0000-0000851A0000}"/>
    <cellStyle name="Entrada 10 2 6 2 4" xfId="21329" xr:uid="{00000000-0005-0000-0000-0000861A0000}"/>
    <cellStyle name="Entrada 10 2 6 3" xfId="9966" xr:uid="{00000000-0005-0000-0000-0000871A0000}"/>
    <cellStyle name="Entrada 10 2 6 3 2" xfId="25074" xr:uid="{00000000-0005-0000-0000-0000881A0000}"/>
    <cellStyle name="Entrada 10 2 6 4" xfId="7510" xr:uid="{00000000-0005-0000-0000-0000891A0000}"/>
    <cellStyle name="Entrada 10 2 6 4 2" xfId="22618" xr:uid="{00000000-0005-0000-0000-00008A1A0000}"/>
    <cellStyle name="Entrada 10 2 6 5" xfId="18692" xr:uid="{00000000-0005-0000-0000-00008B1A0000}"/>
    <cellStyle name="Entrada 10 2 7" xfId="3930" xr:uid="{00000000-0005-0000-0000-00008C1A0000}"/>
    <cellStyle name="Entrada 10 2 7 2" xfId="6567" xr:uid="{00000000-0005-0000-0000-00008D1A0000}"/>
    <cellStyle name="Entrada 10 2 7 2 2" xfId="12878" xr:uid="{00000000-0005-0000-0000-00008E1A0000}"/>
    <cellStyle name="Entrada 10 2 7 2 2 2" xfId="27986" xr:uid="{00000000-0005-0000-0000-00008F1A0000}"/>
    <cellStyle name="Entrada 10 2 7 2 3" xfId="16583" xr:uid="{00000000-0005-0000-0000-0000901A0000}"/>
    <cellStyle name="Entrada 10 2 7 2 3 2" xfId="31691" xr:uid="{00000000-0005-0000-0000-0000911A0000}"/>
    <cellStyle name="Entrada 10 2 7 2 4" xfId="21675" xr:uid="{00000000-0005-0000-0000-0000921A0000}"/>
    <cellStyle name="Entrada 10 2 7 3" xfId="10312" xr:uid="{00000000-0005-0000-0000-0000931A0000}"/>
    <cellStyle name="Entrada 10 2 7 3 2" xfId="25420" xr:uid="{00000000-0005-0000-0000-0000941A0000}"/>
    <cellStyle name="Entrada 10 2 7 4" xfId="14713" xr:uid="{00000000-0005-0000-0000-0000951A0000}"/>
    <cellStyle name="Entrada 10 2 7 4 2" xfId="29821" xr:uid="{00000000-0005-0000-0000-0000961A0000}"/>
    <cellStyle name="Entrada 10 2 7 5" xfId="19038" xr:uid="{00000000-0005-0000-0000-0000971A0000}"/>
    <cellStyle name="Entrada 10 2 8" xfId="4277" xr:uid="{00000000-0005-0000-0000-0000981A0000}"/>
    <cellStyle name="Entrada 10 2 8 2" xfId="6914" xr:uid="{00000000-0005-0000-0000-0000991A0000}"/>
    <cellStyle name="Entrada 10 2 8 2 2" xfId="13225" xr:uid="{00000000-0005-0000-0000-00009A1A0000}"/>
    <cellStyle name="Entrada 10 2 8 2 2 2" xfId="28333" xr:uid="{00000000-0005-0000-0000-00009B1A0000}"/>
    <cellStyle name="Entrada 10 2 8 2 3" xfId="16889" xr:uid="{00000000-0005-0000-0000-00009C1A0000}"/>
    <cellStyle name="Entrada 10 2 8 2 3 2" xfId="31997" xr:uid="{00000000-0005-0000-0000-00009D1A0000}"/>
    <cellStyle name="Entrada 10 2 8 2 4" xfId="22022" xr:uid="{00000000-0005-0000-0000-00009E1A0000}"/>
    <cellStyle name="Entrada 10 2 8 3" xfId="10659" xr:uid="{00000000-0005-0000-0000-00009F1A0000}"/>
    <cellStyle name="Entrada 10 2 8 3 2" xfId="25767" xr:uid="{00000000-0005-0000-0000-0000A01A0000}"/>
    <cellStyle name="Entrada 10 2 8 4" xfId="11796" xr:uid="{00000000-0005-0000-0000-0000A11A0000}"/>
    <cellStyle name="Entrada 10 2 8 4 2" xfId="26904" xr:uid="{00000000-0005-0000-0000-0000A21A0000}"/>
    <cellStyle name="Entrada 10 2 8 5" xfId="19385" xr:uid="{00000000-0005-0000-0000-0000A31A0000}"/>
    <cellStyle name="Entrada 10 2 9" xfId="4495" xr:uid="{00000000-0005-0000-0000-0000A41A0000}"/>
    <cellStyle name="Entrada 10 2 9 2" xfId="10877" xr:uid="{00000000-0005-0000-0000-0000A51A0000}"/>
    <cellStyle name="Entrada 10 2 9 2 2" xfId="25985" xr:uid="{00000000-0005-0000-0000-0000A61A0000}"/>
    <cellStyle name="Entrada 10 2 9 3" xfId="15254" xr:uid="{00000000-0005-0000-0000-0000A71A0000}"/>
    <cellStyle name="Entrada 10 2 9 3 2" xfId="30362" xr:uid="{00000000-0005-0000-0000-0000A81A0000}"/>
    <cellStyle name="Entrada 10 2 9 4" xfId="19603" xr:uid="{00000000-0005-0000-0000-0000A91A0000}"/>
    <cellStyle name="Entrada 10 3" xfId="1841" xr:uid="{00000000-0005-0000-0000-0000AA1A0000}"/>
    <cellStyle name="Entrada 10 3 10" xfId="14438" xr:uid="{00000000-0005-0000-0000-0000AB1A0000}"/>
    <cellStyle name="Entrada 10 3 10 2" xfId="29546" xr:uid="{00000000-0005-0000-0000-0000AC1A0000}"/>
    <cellStyle name="Entrada 10 3 11" xfId="16457" xr:uid="{00000000-0005-0000-0000-0000AD1A0000}"/>
    <cellStyle name="Entrada 10 3 11 2" xfId="31565" xr:uid="{00000000-0005-0000-0000-0000AE1A0000}"/>
    <cellStyle name="Entrada 10 3 12" xfId="17066" xr:uid="{00000000-0005-0000-0000-0000AF1A0000}"/>
    <cellStyle name="Entrada 10 3 2" xfId="2401" xr:uid="{00000000-0005-0000-0000-0000B01A0000}"/>
    <cellStyle name="Entrada 10 3 2 2" xfId="5038" xr:uid="{00000000-0005-0000-0000-0000B11A0000}"/>
    <cellStyle name="Entrada 10 3 2 2 2" xfId="11402" xr:uid="{00000000-0005-0000-0000-0000B21A0000}"/>
    <cellStyle name="Entrada 10 3 2 2 2 2" xfId="26510" xr:uid="{00000000-0005-0000-0000-0000B31A0000}"/>
    <cellStyle name="Entrada 10 3 2 2 3" xfId="15434" xr:uid="{00000000-0005-0000-0000-0000B41A0000}"/>
    <cellStyle name="Entrada 10 3 2 2 3 2" xfId="30542" xr:uid="{00000000-0005-0000-0000-0000B51A0000}"/>
    <cellStyle name="Entrada 10 3 2 2 4" xfId="20146" xr:uid="{00000000-0005-0000-0000-0000B61A0000}"/>
    <cellStyle name="Entrada 10 3 2 3" xfId="8868" xr:uid="{00000000-0005-0000-0000-0000B71A0000}"/>
    <cellStyle name="Entrada 10 3 2 3 2" xfId="23976" xr:uid="{00000000-0005-0000-0000-0000B81A0000}"/>
    <cellStyle name="Entrada 10 3 2 4" xfId="15767" xr:uid="{00000000-0005-0000-0000-0000B91A0000}"/>
    <cellStyle name="Entrada 10 3 2 4 2" xfId="30875" xr:uid="{00000000-0005-0000-0000-0000BA1A0000}"/>
    <cellStyle name="Entrada 10 3 2 5" xfId="11793" xr:uid="{00000000-0005-0000-0000-0000BB1A0000}"/>
    <cellStyle name="Entrada 10 3 2 5 2" xfId="26901" xr:uid="{00000000-0005-0000-0000-0000BC1A0000}"/>
    <cellStyle name="Entrada 10 3 2 6" xfId="17592" xr:uid="{00000000-0005-0000-0000-0000BD1A0000}"/>
    <cellStyle name="Entrada 10 3 3" xfId="2219" xr:uid="{00000000-0005-0000-0000-0000BE1A0000}"/>
    <cellStyle name="Entrada 10 3 3 2" xfId="4856" xr:uid="{00000000-0005-0000-0000-0000BF1A0000}"/>
    <cellStyle name="Entrada 10 3 3 2 2" xfId="14722" xr:uid="{00000000-0005-0000-0000-0000C01A0000}"/>
    <cellStyle name="Entrada 10 3 3 2 2 2" xfId="29830" xr:uid="{00000000-0005-0000-0000-0000C11A0000}"/>
    <cellStyle name="Entrada 10 3 3 2 3" xfId="19964" xr:uid="{00000000-0005-0000-0000-0000C21A0000}"/>
    <cellStyle name="Entrada 10 3 3 3" xfId="7775" xr:uid="{00000000-0005-0000-0000-0000C31A0000}"/>
    <cellStyle name="Entrada 10 3 3 3 2" xfId="22883" xr:uid="{00000000-0005-0000-0000-0000C41A0000}"/>
    <cellStyle name="Entrada 10 3 3 4" xfId="17444" xr:uid="{00000000-0005-0000-0000-0000C51A0000}"/>
    <cellStyle name="Entrada 10 3 4" xfId="2935" xr:uid="{00000000-0005-0000-0000-0000C61A0000}"/>
    <cellStyle name="Entrada 10 3 4 2" xfId="5572" xr:uid="{00000000-0005-0000-0000-0000C71A0000}"/>
    <cellStyle name="Entrada 10 3 4 2 2" xfId="11883" xr:uid="{00000000-0005-0000-0000-0000C81A0000}"/>
    <cellStyle name="Entrada 10 3 4 2 2 2" xfId="26991" xr:uid="{00000000-0005-0000-0000-0000C91A0000}"/>
    <cellStyle name="Entrada 10 3 4 2 3" xfId="15114" xr:uid="{00000000-0005-0000-0000-0000CA1A0000}"/>
    <cellStyle name="Entrada 10 3 4 2 3 2" xfId="30222" xr:uid="{00000000-0005-0000-0000-0000CB1A0000}"/>
    <cellStyle name="Entrada 10 3 4 2 4" xfId="20680" xr:uid="{00000000-0005-0000-0000-0000CC1A0000}"/>
    <cellStyle name="Entrada 10 3 4 3" xfId="9317" xr:uid="{00000000-0005-0000-0000-0000CD1A0000}"/>
    <cellStyle name="Entrada 10 3 4 3 2" xfId="24425" xr:uid="{00000000-0005-0000-0000-0000CE1A0000}"/>
    <cellStyle name="Entrada 10 3 4 4" xfId="15146" xr:uid="{00000000-0005-0000-0000-0000CF1A0000}"/>
    <cellStyle name="Entrada 10 3 4 4 2" xfId="30254" xr:uid="{00000000-0005-0000-0000-0000D01A0000}"/>
    <cellStyle name="Entrada 10 3 4 5" xfId="18043" xr:uid="{00000000-0005-0000-0000-0000D11A0000}"/>
    <cellStyle name="Entrada 10 3 5" xfId="3261" xr:uid="{00000000-0005-0000-0000-0000D21A0000}"/>
    <cellStyle name="Entrada 10 3 5 2" xfId="5898" xr:uid="{00000000-0005-0000-0000-0000D31A0000}"/>
    <cellStyle name="Entrada 10 3 5 2 2" xfId="12209" xr:uid="{00000000-0005-0000-0000-0000D41A0000}"/>
    <cellStyle name="Entrada 10 3 5 2 2 2" xfId="27317" xr:uid="{00000000-0005-0000-0000-0000D51A0000}"/>
    <cellStyle name="Entrada 10 3 5 2 3" xfId="8700" xr:uid="{00000000-0005-0000-0000-0000D61A0000}"/>
    <cellStyle name="Entrada 10 3 5 2 3 2" xfId="23808" xr:uid="{00000000-0005-0000-0000-0000D71A0000}"/>
    <cellStyle name="Entrada 10 3 5 2 4" xfId="21006" xr:uid="{00000000-0005-0000-0000-0000D81A0000}"/>
    <cellStyle name="Entrada 10 3 5 3" xfId="9643" xr:uid="{00000000-0005-0000-0000-0000D91A0000}"/>
    <cellStyle name="Entrada 10 3 5 3 2" xfId="24751" xr:uid="{00000000-0005-0000-0000-0000DA1A0000}"/>
    <cellStyle name="Entrada 10 3 5 4" xfId="16073" xr:uid="{00000000-0005-0000-0000-0000DB1A0000}"/>
    <cellStyle name="Entrada 10 3 5 4 2" xfId="31181" xr:uid="{00000000-0005-0000-0000-0000DC1A0000}"/>
    <cellStyle name="Entrada 10 3 5 5" xfId="18369" xr:uid="{00000000-0005-0000-0000-0000DD1A0000}"/>
    <cellStyle name="Entrada 10 3 6" xfId="3567" xr:uid="{00000000-0005-0000-0000-0000DE1A0000}"/>
    <cellStyle name="Entrada 10 3 6 2" xfId="6204" xr:uid="{00000000-0005-0000-0000-0000DF1A0000}"/>
    <cellStyle name="Entrada 10 3 6 2 2" xfId="12515" xr:uid="{00000000-0005-0000-0000-0000E01A0000}"/>
    <cellStyle name="Entrada 10 3 6 2 2 2" xfId="27623" xr:uid="{00000000-0005-0000-0000-0000E11A0000}"/>
    <cellStyle name="Entrada 10 3 6 2 3" xfId="13979" xr:uid="{00000000-0005-0000-0000-0000E21A0000}"/>
    <cellStyle name="Entrada 10 3 6 2 3 2" xfId="29087" xr:uid="{00000000-0005-0000-0000-0000E31A0000}"/>
    <cellStyle name="Entrada 10 3 6 2 4" xfId="21312" xr:uid="{00000000-0005-0000-0000-0000E41A0000}"/>
    <cellStyle name="Entrada 10 3 6 3" xfId="9949" xr:uid="{00000000-0005-0000-0000-0000E51A0000}"/>
    <cellStyle name="Entrada 10 3 6 3 2" xfId="25057" xr:uid="{00000000-0005-0000-0000-0000E61A0000}"/>
    <cellStyle name="Entrada 10 3 6 4" xfId="15637" xr:uid="{00000000-0005-0000-0000-0000E71A0000}"/>
    <cellStyle name="Entrada 10 3 6 4 2" xfId="30745" xr:uid="{00000000-0005-0000-0000-0000E81A0000}"/>
    <cellStyle name="Entrada 10 3 6 5" xfId="18675" xr:uid="{00000000-0005-0000-0000-0000E91A0000}"/>
    <cellStyle name="Entrada 10 3 7" xfId="3913" xr:uid="{00000000-0005-0000-0000-0000EA1A0000}"/>
    <cellStyle name="Entrada 10 3 7 2" xfId="6550" xr:uid="{00000000-0005-0000-0000-0000EB1A0000}"/>
    <cellStyle name="Entrada 10 3 7 2 2" xfId="12861" xr:uid="{00000000-0005-0000-0000-0000EC1A0000}"/>
    <cellStyle name="Entrada 10 3 7 2 2 2" xfId="27969" xr:uid="{00000000-0005-0000-0000-0000ED1A0000}"/>
    <cellStyle name="Entrada 10 3 7 2 3" xfId="13964" xr:uid="{00000000-0005-0000-0000-0000EE1A0000}"/>
    <cellStyle name="Entrada 10 3 7 2 3 2" xfId="29072" xr:uid="{00000000-0005-0000-0000-0000EF1A0000}"/>
    <cellStyle name="Entrada 10 3 7 2 4" xfId="21658" xr:uid="{00000000-0005-0000-0000-0000F01A0000}"/>
    <cellStyle name="Entrada 10 3 7 3" xfId="10295" xr:uid="{00000000-0005-0000-0000-0000F11A0000}"/>
    <cellStyle name="Entrada 10 3 7 3 2" xfId="25403" xr:uid="{00000000-0005-0000-0000-0000F21A0000}"/>
    <cellStyle name="Entrada 10 3 7 4" xfId="7042" xr:uid="{00000000-0005-0000-0000-0000F31A0000}"/>
    <cellStyle name="Entrada 10 3 7 4 2" xfId="22150" xr:uid="{00000000-0005-0000-0000-0000F41A0000}"/>
    <cellStyle name="Entrada 10 3 7 5" xfId="19021" xr:uid="{00000000-0005-0000-0000-0000F51A0000}"/>
    <cellStyle name="Entrada 10 3 8" xfId="4478" xr:uid="{00000000-0005-0000-0000-0000F61A0000}"/>
    <cellStyle name="Entrada 10 3 8 2" xfId="10860" xr:uid="{00000000-0005-0000-0000-0000F71A0000}"/>
    <cellStyle name="Entrada 10 3 8 2 2" xfId="25968" xr:uid="{00000000-0005-0000-0000-0000F81A0000}"/>
    <cellStyle name="Entrada 10 3 8 3" xfId="14422" xr:uid="{00000000-0005-0000-0000-0000F91A0000}"/>
    <cellStyle name="Entrada 10 3 8 3 2" xfId="29530" xr:uid="{00000000-0005-0000-0000-0000FA1A0000}"/>
    <cellStyle name="Entrada 10 3 8 4" xfId="19586" xr:uid="{00000000-0005-0000-0000-0000FB1A0000}"/>
    <cellStyle name="Entrada 10 3 9" xfId="8342" xr:uid="{00000000-0005-0000-0000-0000FC1A0000}"/>
    <cellStyle name="Entrada 10 3 9 2" xfId="23450" xr:uid="{00000000-0005-0000-0000-0000FD1A0000}"/>
    <cellStyle name="Entrada 10 4" xfId="2078" xr:uid="{00000000-0005-0000-0000-0000FE1A0000}"/>
    <cellStyle name="Entrada 10 4 10" xfId="13470" xr:uid="{00000000-0005-0000-0000-0000FF1A0000}"/>
    <cellStyle name="Entrada 10 4 10 2" xfId="28578" xr:uid="{00000000-0005-0000-0000-0000001B0000}"/>
    <cellStyle name="Entrada 10 4 11" xfId="14203" xr:uid="{00000000-0005-0000-0000-0000011B0000}"/>
    <cellStyle name="Entrada 10 4 11 2" xfId="29311" xr:uid="{00000000-0005-0000-0000-0000021B0000}"/>
    <cellStyle name="Entrada 10 4 12" xfId="17303" xr:uid="{00000000-0005-0000-0000-0000031B0000}"/>
    <cellStyle name="Entrada 10 4 2" xfId="2568" xr:uid="{00000000-0005-0000-0000-0000041B0000}"/>
    <cellStyle name="Entrada 10 4 2 2" xfId="5205" xr:uid="{00000000-0005-0000-0000-0000051B0000}"/>
    <cellStyle name="Entrada 10 4 2 2 2" xfId="11569" xr:uid="{00000000-0005-0000-0000-0000061B0000}"/>
    <cellStyle name="Entrada 10 4 2 2 2 2" xfId="26677" xr:uid="{00000000-0005-0000-0000-0000071B0000}"/>
    <cellStyle name="Entrada 10 4 2 2 3" xfId="7958" xr:uid="{00000000-0005-0000-0000-0000081B0000}"/>
    <cellStyle name="Entrada 10 4 2 2 3 2" xfId="23066" xr:uid="{00000000-0005-0000-0000-0000091B0000}"/>
    <cellStyle name="Entrada 10 4 2 2 4" xfId="20313" xr:uid="{00000000-0005-0000-0000-00000A1B0000}"/>
    <cellStyle name="Entrada 10 4 2 3" xfId="9035" xr:uid="{00000000-0005-0000-0000-00000B1B0000}"/>
    <cellStyle name="Entrada 10 4 2 3 2" xfId="24143" xr:uid="{00000000-0005-0000-0000-00000C1B0000}"/>
    <cellStyle name="Entrada 10 4 2 4" xfId="14785" xr:uid="{00000000-0005-0000-0000-00000D1B0000}"/>
    <cellStyle name="Entrada 10 4 2 4 2" xfId="29893" xr:uid="{00000000-0005-0000-0000-00000E1B0000}"/>
    <cellStyle name="Entrada 10 4 2 5" xfId="16353" xr:uid="{00000000-0005-0000-0000-00000F1B0000}"/>
    <cellStyle name="Entrada 10 4 2 5 2" xfId="31461" xr:uid="{00000000-0005-0000-0000-0000101B0000}"/>
    <cellStyle name="Entrada 10 4 2 6" xfId="17676" xr:uid="{00000000-0005-0000-0000-0000111B0000}"/>
    <cellStyle name="Entrada 10 4 3" xfId="2838" xr:uid="{00000000-0005-0000-0000-0000121B0000}"/>
    <cellStyle name="Entrada 10 4 3 2" xfId="5475" xr:uid="{00000000-0005-0000-0000-0000131B0000}"/>
    <cellStyle name="Entrada 10 4 3 2 2" xfId="7581" xr:uid="{00000000-0005-0000-0000-0000141B0000}"/>
    <cellStyle name="Entrada 10 4 3 2 2 2" xfId="22689" xr:uid="{00000000-0005-0000-0000-0000151B0000}"/>
    <cellStyle name="Entrada 10 4 3 2 3" xfId="20583" xr:uid="{00000000-0005-0000-0000-0000161B0000}"/>
    <cellStyle name="Entrada 10 4 3 3" xfId="15072" xr:uid="{00000000-0005-0000-0000-0000171B0000}"/>
    <cellStyle name="Entrada 10 4 3 3 2" xfId="30180" xr:uid="{00000000-0005-0000-0000-0000181B0000}"/>
    <cellStyle name="Entrada 10 4 3 4" xfId="17946" xr:uid="{00000000-0005-0000-0000-0000191B0000}"/>
    <cellStyle name="Entrada 10 4 4" xfId="3141" xr:uid="{00000000-0005-0000-0000-00001A1B0000}"/>
    <cellStyle name="Entrada 10 4 4 2" xfId="5778" xr:uid="{00000000-0005-0000-0000-00001B1B0000}"/>
    <cellStyle name="Entrada 10 4 4 2 2" xfId="12089" xr:uid="{00000000-0005-0000-0000-00001C1B0000}"/>
    <cellStyle name="Entrada 10 4 4 2 2 2" xfId="27197" xr:uid="{00000000-0005-0000-0000-00001D1B0000}"/>
    <cellStyle name="Entrada 10 4 4 2 3" xfId="14810" xr:uid="{00000000-0005-0000-0000-00001E1B0000}"/>
    <cellStyle name="Entrada 10 4 4 2 3 2" xfId="29918" xr:uid="{00000000-0005-0000-0000-00001F1B0000}"/>
    <cellStyle name="Entrada 10 4 4 2 4" xfId="20886" xr:uid="{00000000-0005-0000-0000-0000201B0000}"/>
    <cellStyle name="Entrada 10 4 4 3" xfId="9523" xr:uid="{00000000-0005-0000-0000-0000211B0000}"/>
    <cellStyle name="Entrada 10 4 4 3 2" xfId="24631" xr:uid="{00000000-0005-0000-0000-0000221B0000}"/>
    <cellStyle name="Entrada 10 4 4 4" xfId="7495" xr:uid="{00000000-0005-0000-0000-0000231B0000}"/>
    <cellStyle name="Entrada 10 4 4 4 2" xfId="22603" xr:uid="{00000000-0005-0000-0000-0000241B0000}"/>
    <cellStyle name="Entrada 10 4 4 5" xfId="18249" xr:uid="{00000000-0005-0000-0000-0000251B0000}"/>
    <cellStyle name="Entrada 10 4 5" xfId="3467" xr:uid="{00000000-0005-0000-0000-0000261B0000}"/>
    <cellStyle name="Entrada 10 4 5 2" xfId="6104" xr:uid="{00000000-0005-0000-0000-0000271B0000}"/>
    <cellStyle name="Entrada 10 4 5 2 2" xfId="12415" xr:uid="{00000000-0005-0000-0000-0000281B0000}"/>
    <cellStyle name="Entrada 10 4 5 2 2 2" xfId="27523" xr:uid="{00000000-0005-0000-0000-0000291B0000}"/>
    <cellStyle name="Entrada 10 4 5 2 3" xfId="14503" xr:uid="{00000000-0005-0000-0000-00002A1B0000}"/>
    <cellStyle name="Entrada 10 4 5 2 3 2" xfId="29611" xr:uid="{00000000-0005-0000-0000-00002B1B0000}"/>
    <cellStyle name="Entrada 10 4 5 2 4" xfId="21212" xr:uid="{00000000-0005-0000-0000-00002C1B0000}"/>
    <cellStyle name="Entrada 10 4 5 3" xfId="9849" xr:uid="{00000000-0005-0000-0000-00002D1B0000}"/>
    <cellStyle name="Entrada 10 4 5 3 2" xfId="24957" xr:uid="{00000000-0005-0000-0000-00002E1B0000}"/>
    <cellStyle name="Entrada 10 4 5 4" xfId="11233" xr:uid="{00000000-0005-0000-0000-00002F1B0000}"/>
    <cellStyle name="Entrada 10 4 5 4 2" xfId="26341" xr:uid="{00000000-0005-0000-0000-0000301B0000}"/>
    <cellStyle name="Entrada 10 4 5 5" xfId="18575" xr:uid="{00000000-0005-0000-0000-0000311B0000}"/>
    <cellStyle name="Entrada 10 4 6" xfId="3773" xr:uid="{00000000-0005-0000-0000-0000321B0000}"/>
    <cellStyle name="Entrada 10 4 6 2" xfId="6410" xr:uid="{00000000-0005-0000-0000-0000331B0000}"/>
    <cellStyle name="Entrada 10 4 6 2 2" xfId="12721" xr:uid="{00000000-0005-0000-0000-0000341B0000}"/>
    <cellStyle name="Entrada 10 4 6 2 2 2" xfId="27829" xr:uid="{00000000-0005-0000-0000-0000351B0000}"/>
    <cellStyle name="Entrada 10 4 6 2 3" xfId="16004" xr:uid="{00000000-0005-0000-0000-0000361B0000}"/>
    <cellStyle name="Entrada 10 4 6 2 3 2" xfId="31112" xr:uid="{00000000-0005-0000-0000-0000371B0000}"/>
    <cellStyle name="Entrada 10 4 6 2 4" xfId="21518" xr:uid="{00000000-0005-0000-0000-0000381B0000}"/>
    <cellStyle name="Entrada 10 4 6 3" xfId="10155" xr:uid="{00000000-0005-0000-0000-0000391B0000}"/>
    <cellStyle name="Entrada 10 4 6 3 2" xfId="25263" xr:uid="{00000000-0005-0000-0000-00003A1B0000}"/>
    <cellStyle name="Entrada 10 4 6 4" xfId="8109" xr:uid="{00000000-0005-0000-0000-00003B1B0000}"/>
    <cellStyle name="Entrada 10 4 6 4 2" xfId="23217" xr:uid="{00000000-0005-0000-0000-00003C1B0000}"/>
    <cellStyle name="Entrada 10 4 6 5" xfId="18881" xr:uid="{00000000-0005-0000-0000-00003D1B0000}"/>
    <cellStyle name="Entrada 10 4 7" xfId="4150" xr:uid="{00000000-0005-0000-0000-00003E1B0000}"/>
    <cellStyle name="Entrada 10 4 7 2" xfId="6787" xr:uid="{00000000-0005-0000-0000-00003F1B0000}"/>
    <cellStyle name="Entrada 10 4 7 2 2" xfId="13098" xr:uid="{00000000-0005-0000-0000-0000401B0000}"/>
    <cellStyle name="Entrada 10 4 7 2 2 2" xfId="28206" xr:uid="{00000000-0005-0000-0000-0000411B0000}"/>
    <cellStyle name="Entrada 10 4 7 2 3" xfId="16772" xr:uid="{00000000-0005-0000-0000-0000421B0000}"/>
    <cellStyle name="Entrada 10 4 7 2 3 2" xfId="31880" xr:uid="{00000000-0005-0000-0000-0000431B0000}"/>
    <cellStyle name="Entrada 10 4 7 2 4" xfId="21895" xr:uid="{00000000-0005-0000-0000-0000441B0000}"/>
    <cellStyle name="Entrada 10 4 7 3" xfId="10532" xr:uid="{00000000-0005-0000-0000-0000451B0000}"/>
    <cellStyle name="Entrada 10 4 7 3 2" xfId="25640" xr:uid="{00000000-0005-0000-0000-0000461B0000}"/>
    <cellStyle name="Entrada 10 4 7 4" xfId="15031" xr:uid="{00000000-0005-0000-0000-0000471B0000}"/>
    <cellStyle name="Entrada 10 4 7 4 2" xfId="30139" xr:uid="{00000000-0005-0000-0000-0000481B0000}"/>
    <cellStyle name="Entrada 10 4 7 5" xfId="19258" xr:uid="{00000000-0005-0000-0000-0000491B0000}"/>
    <cellStyle name="Entrada 10 4 8" xfId="4715" xr:uid="{00000000-0005-0000-0000-00004A1B0000}"/>
    <cellStyle name="Entrada 10 4 8 2" xfId="11097" xr:uid="{00000000-0005-0000-0000-00004B1B0000}"/>
    <cellStyle name="Entrada 10 4 8 2 2" xfId="26205" xr:uid="{00000000-0005-0000-0000-00004C1B0000}"/>
    <cellStyle name="Entrada 10 4 8 3" xfId="7694" xr:uid="{00000000-0005-0000-0000-00004D1B0000}"/>
    <cellStyle name="Entrada 10 4 8 3 2" xfId="22802" xr:uid="{00000000-0005-0000-0000-00004E1B0000}"/>
    <cellStyle name="Entrada 10 4 8 4" xfId="19823" xr:uid="{00000000-0005-0000-0000-00004F1B0000}"/>
    <cellStyle name="Entrada 10 4 9" xfId="8576" xr:uid="{00000000-0005-0000-0000-0000501B0000}"/>
    <cellStyle name="Entrada 10 4 9 2" xfId="23684" xr:uid="{00000000-0005-0000-0000-0000511B0000}"/>
    <cellStyle name="Entrada 10 5" xfId="2043" xr:uid="{00000000-0005-0000-0000-0000521B0000}"/>
    <cellStyle name="Entrada 10 5 10" xfId="14132" xr:uid="{00000000-0005-0000-0000-0000531B0000}"/>
    <cellStyle name="Entrada 10 5 10 2" xfId="29240" xr:uid="{00000000-0005-0000-0000-0000541B0000}"/>
    <cellStyle name="Entrada 10 5 11" xfId="17268" xr:uid="{00000000-0005-0000-0000-0000551B0000}"/>
    <cellStyle name="Entrada 10 5 2" xfId="2803" xr:uid="{00000000-0005-0000-0000-0000561B0000}"/>
    <cellStyle name="Entrada 10 5 2 2" xfId="5440" xr:uid="{00000000-0005-0000-0000-0000571B0000}"/>
    <cellStyle name="Entrada 10 5 2 2 2" xfId="14004" xr:uid="{00000000-0005-0000-0000-0000581B0000}"/>
    <cellStyle name="Entrada 10 5 2 2 2 2" xfId="29112" xr:uid="{00000000-0005-0000-0000-0000591B0000}"/>
    <cellStyle name="Entrada 10 5 2 2 3" xfId="20548" xr:uid="{00000000-0005-0000-0000-00005A1B0000}"/>
    <cellStyle name="Entrada 10 5 2 3" xfId="7294" xr:uid="{00000000-0005-0000-0000-00005B1B0000}"/>
    <cellStyle name="Entrada 10 5 2 3 2" xfId="22402" xr:uid="{00000000-0005-0000-0000-00005C1B0000}"/>
    <cellStyle name="Entrada 10 5 2 4" xfId="17911" xr:uid="{00000000-0005-0000-0000-00005D1B0000}"/>
    <cellStyle name="Entrada 10 5 3" xfId="3106" xr:uid="{00000000-0005-0000-0000-00005E1B0000}"/>
    <cellStyle name="Entrada 10 5 3 2" xfId="5743" xr:uid="{00000000-0005-0000-0000-00005F1B0000}"/>
    <cellStyle name="Entrada 10 5 3 2 2" xfId="12054" xr:uid="{00000000-0005-0000-0000-0000601B0000}"/>
    <cellStyle name="Entrada 10 5 3 2 2 2" xfId="27162" xr:uid="{00000000-0005-0000-0000-0000611B0000}"/>
    <cellStyle name="Entrada 10 5 3 2 3" xfId="14103" xr:uid="{00000000-0005-0000-0000-0000621B0000}"/>
    <cellStyle name="Entrada 10 5 3 2 3 2" xfId="29211" xr:uid="{00000000-0005-0000-0000-0000631B0000}"/>
    <cellStyle name="Entrada 10 5 3 2 4" xfId="20851" xr:uid="{00000000-0005-0000-0000-0000641B0000}"/>
    <cellStyle name="Entrada 10 5 3 3" xfId="9488" xr:uid="{00000000-0005-0000-0000-0000651B0000}"/>
    <cellStyle name="Entrada 10 5 3 3 2" xfId="24596" xr:uid="{00000000-0005-0000-0000-0000661B0000}"/>
    <cellStyle name="Entrada 10 5 3 4" xfId="15174" xr:uid="{00000000-0005-0000-0000-0000671B0000}"/>
    <cellStyle name="Entrada 10 5 3 4 2" xfId="30282" xr:uid="{00000000-0005-0000-0000-0000681B0000}"/>
    <cellStyle name="Entrada 10 5 3 5" xfId="18214" xr:uid="{00000000-0005-0000-0000-0000691B0000}"/>
    <cellStyle name="Entrada 10 5 4" xfId="3432" xr:uid="{00000000-0005-0000-0000-00006A1B0000}"/>
    <cellStyle name="Entrada 10 5 4 2" xfId="6069" xr:uid="{00000000-0005-0000-0000-00006B1B0000}"/>
    <cellStyle name="Entrada 10 5 4 2 2" xfId="12380" xr:uid="{00000000-0005-0000-0000-00006C1B0000}"/>
    <cellStyle name="Entrada 10 5 4 2 2 2" xfId="27488" xr:uid="{00000000-0005-0000-0000-00006D1B0000}"/>
    <cellStyle name="Entrada 10 5 4 2 3" xfId="7990" xr:uid="{00000000-0005-0000-0000-00006E1B0000}"/>
    <cellStyle name="Entrada 10 5 4 2 3 2" xfId="23098" xr:uid="{00000000-0005-0000-0000-00006F1B0000}"/>
    <cellStyle name="Entrada 10 5 4 2 4" xfId="21177" xr:uid="{00000000-0005-0000-0000-0000701B0000}"/>
    <cellStyle name="Entrada 10 5 4 3" xfId="9814" xr:uid="{00000000-0005-0000-0000-0000711B0000}"/>
    <cellStyle name="Entrada 10 5 4 3 2" xfId="24922" xr:uid="{00000000-0005-0000-0000-0000721B0000}"/>
    <cellStyle name="Entrada 10 5 4 4" xfId="14844" xr:uid="{00000000-0005-0000-0000-0000731B0000}"/>
    <cellStyle name="Entrada 10 5 4 4 2" xfId="29952" xr:uid="{00000000-0005-0000-0000-0000741B0000}"/>
    <cellStyle name="Entrada 10 5 4 5" xfId="18540" xr:uid="{00000000-0005-0000-0000-0000751B0000}"/>
    <cellStyle name="Entrada 10 5 5" xfId="3738" xr:uid="{00000000-0005-0000-0000-0000761B0000}"/>
    <cellStyle name="Entrada 10 5 5 2" xfId="6375" xr:uid="{00000000-0005-0000-0000-0000771B0000}"/>
    <cellStyle name="Entrada 10 5 5 2 2" xfId="12686" xr:uid="{00000000-0005-0000-0000-0000781B0000}"/>
    <cellStyle name="Entrada 10 5 5 2 2 2" xfId="27794" xr:uid="{00000000-0005-0000-0000-0000791B0000}"/>
    <cellStyle name="Entrada 10 5 5 2 3" xfId="14407" xr:uid="{00000000-0005-0000-0000-00007A1B0000}"/>
    <cellStyle name="Entrada 10 5 5 2 3 2" xfId="29515" xr:uid="{00000000-0005-0000-0000-00007B1B0000}"/>
    <cellStyle name="Entrada 10 5 5 2 4" xfId="21483" xr:uid="{00000000-0005-0000-0000-00007C1B0000}"/>
    <cellStyle name="Entrada 10 5 5 3" xfId="10120" xr:uid="{00000000-0005-0000-0000-00007D1B0000}"/>
    <cellStyle name="Entrada 10 5 5 3 2" xfId="25228" xr:uid="{00000000-0005-0000-0000-00007E1B0000}"/>
    <cellStyle name="Entrada 10 5 5 4" xfId="16053" xr:uid="{00000000-0005-0000-0000-00007F1B0000}"/>
    <cellStyle name="Entrada 10 5 5 4 2" xfId="31161" xr:uid="{00000000-0005-0000-0000-0000801B0000}"/>
    <cellStyle name="Entrada 10 5 5 5" xfId="18846" xr:uid="{00000000-0005-0000-0000-0000811B0000}"/>
    <cellStyle name="Entrada 10 5 6" xfId="4115" xr:uid="{00000000-0005-0000-0000-0000821B0000}"/>
    <cellStyle name="Entrada 10 5 6 2" xfId="6752" xr:uid="{00000000-0005-0000-0000-0000831B0000}"/>
    <cellStyle name="Entrada 10 5 6 2 2" xfId="13063" xr:uid="{00000000-0005-0000-0000-0000841B0000}"/>
    <cellStyle name="Entrada 10 5 6 2 2 2" xfId="28171" xr:uid="{00000000-0005-0000-0000-0000851B0000}"/>
    <cellStyle name="Entrada 10 5 6 2 3" xfId="16737" xr:uid="{00000000-0005-0000-0000-0000861B0000}"/>
    <cellStyle name="Entrada 10 5 6 2 3 2" xfId="31845" xr:uid="{00000000-0005-0000-0000-0000871B0000}"/>
    <cellStyle name="Entrada 10 5 6 2 4" xfId="21860" xr:uid="{00000000-0005-0000-0000-0000881B0000}"/>
    <cellStyle name="Entrada 10 5 6 3" xfId="10497" xr:uid="{00000000-0005-0000-0000-0000891B0000}"/>
    <cellStyle name="Entrada 10 5 6 3 2" xfId="25605" xr:uid="{00000000-0005-0000-0000-00008A1B0000}"/>
    <cellStyle name="Entrada 10 5 6 4" xfId="14802" xr:uid="{00000000-0005-0000-0000-00008B1B0000}"/>
    <cellStyle name="Entrada 10 5 6 4 2" xfId="29910" xr:uid="{00000000-0005-0000-0000-00008C1B0000}"/>
    <cellStyle name="Entrada 10 5 6 5" xfId="19223" xr:uid="{00000000-0005-0000-0000-00008D1B0000}"/>
    <cellStyle name="Entrada 10 5 7" xfId="4680" xr:uid="{00000000-0005-0000-0000-00008E1B0000}"/>
    <cellStyle name="Entrada 10 5 7 2" xfId="11062" xr:uid="{00000000-0005-0000-0000-00008F1B0000}"/>
    <cellStyle name="Entrada 10 5 7 2 2" xfId="26170" xr:uid="{00000000-0005-0000-0000-0000901B0000}"/>
    <cellStyle name="Entrada 10 5 7 3" xfId="8173" xr:uid="{00000000-0005-0000-0000-0000911B0000}"/>
    <cellStyle name="Entrada 10 5 7 3 2" xfId="23281" xr:uid="{00000000-0005-0000-0000-0000921B0000}"/>
    <cellStyle name="Entrada 10 5 7 4" xfId="19788" xr:uid="{00000000-0005-0000-0000-0000931B0000}"/>
    <cellStyle name="Entrada 10 5 8" xfId="8541" xr:uid="{00000000-0005-0000-0000-0000941B0000}"/>
    <cellStyle name="Entrada 10 5 8 2" xfId="23649" xr:uid="{00000000-0005-0000-0000-0000951B0000}"/>
    <cellStyle name="Entrada 10 5 9" xfId="16078" xr:uid="{00000000-0005-0000-0000-0000961B0000}"/>
    <cellStyle name="Entrada 10 5 9 2" xfId="31186" xr:uid="{00000000-0005-0000-0000-0000971B0000}"/>
    <cellStyle name="Entrada 11" xfId="1143" xr:uid="{00000000-0005-0000-0000-0000981B0000}"/>
    <cellStyle name="Entrada 11 2" xfId="1859" xr:uid="{00000000-0005-0000-0000-0000991B0000}"/>
    <cellStyle name="Entrada 11 2 10" xfId="8360" xr:uid="{00000000-0005-0000-0000-00009A1B0000}"/>
    <cellStyle name="Entrada 11 2 10 2" xfId="23468" xr:uid="{00000000-0005-0000-0000-00009B1B0000}"/>
    <cellStyle name="Entrada 11 2 11" xfId="15441" xr:uid="{00000000-0005-0000-0000-00009C1B0000}"/>
    <cellStyle name="Entrada 11 2 11 2" xfId="30549" xr:uid="{00000000-0005-0000-0000-00009D1B0000}"/>
    <cellStyle name="Entrada 11 2 12" xfId="16416" xr:uid="{00000000-0005-0000-0000-00009E1B0000}"/>
    <cellStyle name="Entrada 11 2 12 2" xfId="31524" xr:uid="{00000000-0005-0000-0000-00009F1B0000}"/>
    <cellStyle name="Entrada 11 2 13" xfId="17084" xr:uid="{00000000-0005-0000-0000-0000A01B0000}"/>
    <cellStyle name="Entrada 11 2 2" xfId="2419" xr:uid="{00000000-0005-0000-0000-0000A11B0000}"/>
    <cellStyle name="Entrada 11 2 2 2" xfId="5056" xr:uid="{00000000-0005-0000-0000-0000A21B0000}"/>
    <cellStyle name="Entrada 11 2 2 2 2" xfId="11420" xr:uid="{00000000-0005-0000-0000-0000A31B0000}"/>
    <cellStyle name="Entrada 11 2 2 2 2 2" xfId="26528" xr:uid="{00000000-0005-0000-0000-0000A41B0000}"/>
    <cellStyle name="Entrada 11 2 2 2 3" xfId="13569" xr:uid="{00000000-0005-0000-0000-0000A51B0000}"/>
    <cellStyle name="Entrada 11 2 2 2 3 2" xfId="28677" xr:uid="{00000000-0005-0000-0000-0000A61B0000}"/>
    <cellStyle name="Entrada 11 2 2 2 4" xfId="20164" xr:uid="{00000000-0005-0000-0000-0000A71B0000}"/>
    <cellStyle name="Entrada 11 2 2 3" xfId="8886" xr:uid="{00000000-0005-0000-0000-0000A81B0000}"/>
    <cellStyle name="Entrada 11 2 2 3 2" xfId="23994" xr:uid="{00000000-0005-0000-0000-0000A91B0000}"/>
    <cellStyle name="Entrada 11 2 3" xfId="2201" xr:uid="{00000000-0005-0000-0000-0000AA1B0000}"/>
    <cellStyle name="Entrada 11 2 3 2" xfId="4838" xr:uid="{00000000-0005-0000-0000-0000AB1B0000}"/>
    <cellStyle name="Entrada 11 2 3 2 2" xfId="16491" xr:uid="{00000000-0005-0000-0000-0000AC1B0000}"/>
    <cellStyle name="Entrada 11 2 3 2 2 2" xfId="31599" xr:uid="{00000000-0005-0000-0000-0000AD1B0000}"/>
    <cellStyle name="Entrada 11 2 3 2 3" xfId="19946" xr:uid="{00000000-0005-0000-0000-0000AE1B0000}"/>
    <cellStyle name="Entrada 11 2 3 3" xfId="15602" xr:uid="{00000000-0005-0000-0000-0000AF1B0000}"/>
    <cellStyle name="Entrada 11 2 3 3 2" xfId="30710" xr:uid="{00000000-0005-0000-0000-0000B01B0000}"/>
    <cellStyle name="Entrada 11 2 3 4" xfId="17426" xr:uid="{00000000-0005-0000-0000-0000B11B0000}"/>
    <cellStyle name="Entrada 11 2 4" xfId="2953" xr:uid="{00000000-0005-0000-0000-0000B21B0000}"/>
    <cellStyle name="Entrada 11 2 4 2" xfId="5590" xr:uid="{00000000-0005-0000-0000-0000B31B0000}"/>
    <cellStyle name="Entrada 11 2 4 2 2" xfId="11901" xr:uid="{00000000-0005-0000-0000-0000B41B0000}"/>
    <cellStyle name="Entrada 11 2 4 2 2 2" xfId="27009" xr:uid="{00000000-0005-0000-0000-0000B51B0000}"/>
    <cellStyle name="Entrada 11 2 4 2 3" xfId="15202" xr:uid="{00000000-0005-0000-0000-0000B61B0000}"/>
    <cellStyle name="Entrada 11 2 4 2 3 2" xfId="30310" xr:uid="{00000000-0005-0000-0000-0000B71B0000}"/>
    <cellStyle name="Entrada 11 2 4 2 4" xfId="20698" xr:uid="{00000000-0005-0000-0000-0000B81B0000}"/>
    <cellStyle name="Entrada 11 2 4 3" xfId="9335" xr:uid="{00000000-0005-0000-0000-0000B91B0000}"/>
    <cellStyle name="Entrada 11 2 4 3 2" xfId="24443" xr:uid="{00000000-0005-0000-0000-0000BA1B0000}"/>
    <cellStyle name="Entrada 11 2 4 4" xfId="7985" xr:uid="{00000000-0005-0000-0000-0000BB1B0000}"/>
    <cellStyle name="Entrada 11 2 4 4 2" xfId="23093" xr:uid="{00000000-0005-0000-0000-0000BC1B0000}"/>
    <cellStyle name="Entrada 11 2 4 5" xfId="18061" xr:uid="{00000000-0005-0000-0000-0000BD1B0000}"/>
    <cellStyle name="Entrada 11 2 5" xfId="3279" xr:uid="{00000000-0005-0000-0000-0000BE1B0000}"/>
    <cellStyle name="Entrada 11 2 5 2" xfId="5916" xr:uid="{00000000-0005-0000-0000-0000BF1B0000}"/>
    <cellStyle name="Entrada 11 2 5 2 2" xfId="12227" xr:uid="{00000000-0005-0000-0000-0000C01B0000}"/>
    <cellStyle name="Entrada 11 2 5 2 2 2" xfId="27335" xr:uid="{00000000-0005-0000-0000-0000C11B0000}"/>
    <cellStyle name="Entrada 11 2 5 2 3" xfId="8088" xr:uid="{00000000-0005-0000-0000-0000C21B0000}"/>
    <cellStyle name="Entrada 11 2 5 2 3 2" xfId="23196" xr:uid="{00000000-0005-0000-0000-0000C31B0000}"/>
    <cellStyle name="Entrada 11 2 5 2 4" xfId="21024" xr:uid="{00000000-0005-0000-0000-0000C41B0000}"/>
    <cellStyle name="Entrada 11 2 5 3" xfId="9661" xr:uid="{00000000-0005-0000-0000-0000C51B0000}"/>
    <cellStyle name="Entrada 11 2 5 3 2" xfId="24769" xr:uid="{00000000-0005-0000-0000-0000C61B0000}"/>
    <cellStyle name="Entrada 11 2 5 4" xfId="11220" xr:uid="{00000000-0005-0000-0000-0000C71B0000}"/>
    <cellStyle name="Entrada 11 2 5 4 2" xfId="26328" xr:uid="{00000000-0005-0000-0000-0000C81B0000}"/>
    <cellStyle name="Entrada 11 2 5 5" xfId="18387" xr:uid="{00000000-0005-0000-0000-0000C91B0000}"/>
    <cellStyle name="Entrada 11 2 6" xfId="3585" xr:uid="{00000000-0005-0000-0000-0000CA1B0000}"/>
    <cellStyle name="Entrada 11 2 6 2" xfId="6222" xr:uid="{00000000-0005-0000-0000-0000CB1B0000}"/>
    <cellStyle name="Entrada 11 2 6 2 2" xfId="12533" xr:uid="{00000000-0005-0000-0000-0000CC1B0000}"/>
    <cellStyle name="Entrada 11 2 6 2 2 2" xfId="27641" xr:uid="{00000000-0005-0000-0000-0000CD1B0000}"/>
    <cellStyle name="Entrada 11 2 6 2 3" xfId="14708" xr:uid="{00000000-0005-0000-0000-0000CE1B0000}"/>
    <cellStyle name="Entrada 11 2 6 2 3 2" xfId="29816" xr:uid="{00000000-0005-0000-0000-0000CF1B0000}"/>
    <cellStyle name="Entrada 11 2 6 2 4" xfId="21330" xr:uid="{00000000-0005-0000-0000-0000D01B0000}"/>
    <cellStyle name="Entrada 11 2 6 3" xfId="9967" xr:uid="{00000000-0005-0000-0000-0000D11B0000}"/>
    <cellStyle name="Entrada 11 2 6 3 2" xfId="25075" xr:uid="{00000000-0005-0000-0000-0000D21B0000}"/>
    <cellStyle name="Entrada 11 2 6 4" xfId="9216" xr:uid="{00000000-0005-0000-0000-0000D31B0000}"/>
    <cellStyle name="Entrada 11 2 6 4 2" xfId="24324" xr:uid="{00000000-0005-0000-0000-0000D41B0000}"/>
    <cellStyle name="Entrada 11 2 6 5" xfId="18693" xr:uid="{00000000-0005-0000-0000-0000D51B0000}"/>
    <cellStyle name="Entrada 11 2 7" xfId="3931" xr:uid="{00000000-0005-0000-0000-0000D61B0000}"/>
    <cellStyle name="Entrada 11 2 7 2" xfId="6568" xr:uid="{00000000-0005-0000-0000-0000D71B0000}"/>
    <cellStyle name="Entrada 11 2 7 2 2" xfId="12879" xr:uid="{00000000-0005-0000-0000-0000D81B0000}"/>
    <cellStyle name="Entrada 11 2 7 2 2 2" xfId="27987" xr:uid="{00000000-0005-0000-0000-0000D91B0000}"/>
    <cellStyle name="Entrada 11 2 7 2 3" xfId="16584" xr:uid="{00000000-0005-0000-0000-0000DA1B0000}"/>
    <cellStyle name="Entrada 11 2 7 2 3 2" xfId="31692" xr:uid="{00000000-0005-0000-0000-0000DB1B0000}"/>
    <cellStyle name="Entrada 11 2 7 2 4" xfId="21676" xr:uid="{00000000-0005-0000-0000-0000DC1B0000}"/>
    <cellStyle name="Entrada 11 2 7 3" xfId="10313" xr:uid="{00000000-0005-0000-0000-0000DD1B0000}"/>
    <cellStyle name="Entrada 11 2 7 3 2" xfId="25421" xr:uid="{00000000-0005-0000-0000-0000DE1B0000}"/>
    <cellStyle name="Entrada 11 2 7 4" xfId="15501" xr:uid="{00000000-0005-0000-0000-0000DF1B0000}"/>
    <cellStyle name="Entrada 11 2 7 4 2" xfId="30609" xr:uid="{00000000-0005-0000-0000-0000E01B0000}"/>
    <cellStyle name="Entrada 11 2 7 5" xfId="19039" xr:uid="{00000000-0005-0000-0000-0000E11B0000}"/>
    <cellStyle name="Entrada 11 2 8" xfId="4278" xr:uid="{00000000-0005-0000-0000-0000E21B0000}"/>
    <cellStyle name="Entrada 11 2 8 2" xfId="6915" xr:uid="{00000000-0005-0000-0000-0000E31B0000}"/>
    <cellStyle name="Entrada 11 2 8 2 2" xfId="13226" xr:uid="{00000000-0005-0000-0000-0000E41B0000}"/>
    <cellStyle name="Entrada 11 2 8 2 2 2" xfId="28334" xr:uid="{00000000-0005-0000-0000-0000E51B0000}"/>
    <cellStyle name="Entrada 11 2 8 2 3" xfId="16890" xr:uid="{00000000-0005-0000-0000-0000E61B0000}"/>
    <cellStyle name="Entrada 11 2 8 2 3 2" xfId="31998" xr:uid="{00000000-0005-0000-0000-0000E71B0000}"/>
    <cellStyle name="Entrada 11 2 8 2 4" xfId="22023" xr:uid="{00000000-0005-0000-0000-0000E81B0000}"/>
    <cellStyle name="Entrada 11 2 8 3" xfId="10660" xr:uid="{00000000-0005-0000-0000-0000E91B0000}"/>
    <cellStyle name="Entrada 11 2 8 3 2" xfId="25768" xr:uid="{00000000-0005-0000-0000-0000EA1B0000}"/>
    <cellStyle name="Entrada 11 2 8 4" xfId="15346" xr:uid="{00000000-0005-0000-0000-0000EB1B0000}"/>
    <cellStyle name="Entrada 11 2 8 4 2" xfId="30454" xr:uid="{00000000-0005-0000-0000-0000EC1B0000}"/>
    <cellStyle name="Entrada 11 2 8 5" xfId="19386" xr:uid="{00000000-0005-0000-0000-0000ED1B0000}"/>
    <cellStyle name="Entrada 11 2 9" xfId="4496" xr:uid="{00000000-0005-0000-0000-0000EE1B0000}"/>
    <cellStyle name="Entrada 11 2 9 2" xfId="10878" xr:uid="{00000000-0005-0000-0000-0000EF1B0000}"/>
    <cellStyle name="Entrada 11 2 9 2 2" xfId="25986" xr:uid="{00000000-0005-0000-0000-0000F01B0000}"/>
    <cellStyle name="Entrada 11 2 9 3" xfId="14737" xr:uid="{00000000-0005-0000-0000-0000F11B0000}"/>
    <cellStyle name="Entrada 11 2 9 3 2" xfId="29845" xr:uid="{00000000-0005-0000-0000-0000F21B0000}"/>
    <cellStyle name="Entrada 11 2 9 4" xfId="19604" xr:uid="{00000000-0005-0000-0000-0000F31B0000}"/>
    <cellStyle name="Entrada 11 3" xfId="1842" xr:uid="{00000000-0005-0000-0000-0000F41B0000}"/>
    <cellStyle name="Entrada 11 3 10" xfId="16448" xr:uid="{00000000-0005-0000-0000-0000F51B0000}"/>
    <cellStyle name="Entrada 11 3 10 2" xfId="31556" xr:uid="{00000000-0005-0000-0000-0000F61B0000}"/>
    <cellStyle name="Entrada 11 3 11" xfId="11248" xr:uid="{00000000-0005-0000-0000-0000F71B0000}"/>
    <cellStyle name="Entrada 11 3 11 2" xfId="26356" xr:uid="{00000000-0005-0000-0000-0000F81B0000}"/>
    <cellStyle name="Entrada 11 3 12" xfId="17067" xr:uid="{00000000-0005-0000-0000-0000F91B0000}"/>
    <cellStyle name="Entrada 11 3 2" xfId="2402" xr:uid="{00000000-0005-0000-0000-0000FA1B0000}"/>
    <cellStyle name="Entrada 11 3 2 2" xfId="5039" xr:uid="{00000000-0005-0000-0000-0000FB1B0000}"/>
    <cellStyle name="Entrada 11 3 2 2 2" xfId="11403" xr:uid="{00000000-0005-0000-0000-0000FC1B0000}"/>
    <cellStyle name="Entrada 11 3 2 2 2 2" xfId="26511" xr:uid="{00000000-0005-0000-0000-0000FD1B0000}"/>
    <cellStyle name="Entrada 11 3 2 2 3" xfId="14828" xr:uid="{00000000-0005-0000-0000-0000FE1B0000}"/>
    <cellStyle name="Entrada 11 3 2 2 3 2" xfId="29936" xr:uid="{00000000-0005-0000-0000-0000FF1B0000}"/>
    <cellStyle name="Entrada 11 3 2 2 4" xfId="20147" xr:uid="{00000000-0005-0000-0000-0000001C0000}"/>
    <cellStyle name="Entrada 11 3 2 3" xfId="8869" xr:uid="{00000000-0005-0000-0000-0000011C0000}"/>
    <cellStyle name="Entrada 11 3 2 3 2" xfId="23977" xr:uid="{00000000-0005-0000-0000-0000021C0000}"/>
    <cellStyle name="Entrada 11 3 2 4" xfId="13812" xr:uid="{00000000-0005-0000-0000-0000031C0000}"/>
    <cellStyle name="Entrada 11 3 2 4 2" xfId="28920" xr:uid="{00000000-0005-0000-0000-0000041C0000}"/>
    <cellStyle name="Entrada 11 3 2 5" xfId="14908" xr:uid="{00000000-0005-0000-0000-0000051C0000}"/>
    <cellStyle name="Entrada 11 3 2 5 2" xfId="30016" xr:uid="{00000000-0005-0000-0000-0000061C0000}"/>
    <cellStyle name="Entrada 11 3 2 6" xfId="17593" xr:uid="{00000000-0005-0000-0000-0000071C0000}"/>
    <cellStyle name="Entrada 11 3 3" xfId="2218" xr:uid="{00000000-0005-0000-0000-0000081C0000}"/>
    <cellStyle name="Entrada 11 3 3 2" xfId="4855" xr:uid="{00000000-0005-0000-0000-0000091C0000}"/>
    <cellStyle name="Entrada 11 3 3 2 2" xfId="8055" xr:uid="{00000000-0005-0000-0000-00000A1C0000}"/>
    <cellStyle name="Entrada 11 3 3 2 2 2" xfId="23163" xr:uid="{00000000-0005-0000-0000-00000B1C0000}"/>
    <cellStyle name="Entrada 11 3 3 2 3" xfId="19963" xr:uid="{00000000-0005-0000-0000-00000C1C0000}"/>
    <cellStyle name="Entrada 11 3 3 3" xfId="7121" xr:uid="{00000000-0005-0000-0000-00000D1C0000}"/>
    <cellStyle name="Entrada 11 3 3 3 2" xfId="22229" xr:uid="{00000000-0005-0000-0000-00000E1C0000}"/>
    <cellStyle name="Entrada 11 3 3 4" xfId="17443" xr:uid="{00000000-0005-0000-0000-00000F1C0000}"/>
    <cellStyle name="Entrada 11 3 4" xfId="2936" xr:uid="{00000000-0005-0000-0000-0000101C0000}"/>
    <cellStyle name="Entrada 11 3 4 2" xfId="5573" xr:uid="{00000000-0005-0000-0000-0000111C0000}"/>
    <cellStyle name="Entrada 11 3 4 2 2" xfId="11884" xr:uid="{00000000-0005-0000-0000-0000121C0000}"/>
    <cellStyle name="Entrada 11 3 4 2 2 2" xfId="26992" xr:uid="{00000000-0005-0000-0000-0000131C0000}"/>
    <cellStyle name="Entrada 11 3 4 2 3" xfId="14891" xr:uid="{00000000-0005-0000-0000-0000141C0000}"/>
    <cellStyle name="Entrada 11 3 4 2 3 2" xfId="29999" xr:uid="{00000000-0005-0000-0000-0000151C0000}"/>
    <cellStyle name="Entrada 11 3 4 2 4" xfId="20681" xr:uid="{00000000-0005-0000-0000-0000161C0000}"/>
    <cellStyle name="Entrada 11 3 4 3" xfId="9318" xr:uid="{00000000-0005-0000-0000-0000171C0000}"/>
    <cellStyle name="Entrada 11 3 4 3 2" xfId="24426" xr:uid="{00000000-0005-0000-0000-0000181C0000}"/>
    <cellStyle name="Entrada 11 3 4 4" xfId="7108" xr:uid="{00000000-0005-0000-0000-0000191C0000}"/>
    <cellStyle name="Entrada 11 3 4 4 2" xfId="22216" xr:uid="{00000000-0005-0000-0000-00001A1C0000}"/>
    <cellStyle name="Entrada 11 3 4 5" xfId="18044" xr:uid="{00000000-0005-0000-0000-00001B1C0000}"/>
    <cellStyle name="Entrada 11 3 5" xfId="3262" xr:uid="{00000000-0005-0000-0000-00001C1C0000}"/>
    <cellStyle name="Entrada 11 3 5 2" xfId="5899" xr:uid="{00000000-0005-0000-0000-00001D1C0000}"/>
    <cellStyle name="Entrada 11 3 5 2 2" xfId="12210" xr:uid="{00000000-0005-0000-0000-00001E1C0000}"/>
    <cellStyle name="Entrada 11 3 5 2 2 2" xfId="27318" xr:uid="{00000000-0005-0000-0000-00001F1C0000}"/>
    <cellStyle name="Entrada 11 3 5 2 3" xfId="16063" xr:uid="{00000000-0005-0000-0000-0000201C0000}"/>
    <cellStyle name="Entrada 11 3 5 2 3 2" xfId="31171" xr:uid="{00000000-0005-0000-0000-0000211C0000}"/>
    <cellStyle name="Entrada 11 3 5 2 4" xfId="21007" xr:uid="{00000000-0005-0000-0000-0000221C0000}"/>
    <cellStyle name="Entrada 11 3 5 3" xfId="9644" xr:uid="{00000000-0005-0000-0000-0000231C0000}"/>
    <cellStyle name="Entrada 11 3 5 3 2" xfId="24752" xr:uid="{00000000-0005-0000-0000-0000241C0000}"/>
    <cellStyle name="Entrada 11 3 5 4" xfId="9177" xr:uid="{00000000-0005-0000-0000-0000251C0000}"/>
    <cellStyle name="Entrada 11 3 5 4 2" xfId="24285" xr:uid="{00000000-0005-0000-0000-0000261C0000}"/>
    <cellStyle name="Entrada 11 3 5 5" xfId="18370" xr:uid="{00000000-0005-0000-0000-0000271C0000}"/>
    <cellStyle name="Entrada 11 3 6" xfId="3568" xr:uid="{00000000-0005-0000-0000-0000281C0000}"/>
    <cellStyle name="Entrada 11 3 6 2" xfId="6205" xr:uid="{00000000-0005-0000-0000-0000291C0000}"/>
    <cellStyle name="Entrada 11 3 6 2 2" xfId="12516" xr:uid="{00000000-0005-0000-0000-00002A1C0000}"/>
    <cellStyle name="Entrada 11 3 6 2 2 2" xfId="27624" xr:uid="{00000000-0005-0000-0000-00002B1C0000}"/>
    <cellStyle name="Entrada 11 3 6 2 3" xfId="16422" xr:uid="{00000000-0005-0000-0000-00002C1C0000}"/>
    <cellStyle name="Entrada 11 3 6 2 3 2" xfId="31530" xr:uid="{00000000-0005-0000-0000-00002D1C0000}"/>
    <cellStyle name="Entrada 11 3 6 2 4" xfId="21313" xr:uid="{00000000-0005-0000-0000-00002E1C0000}"/>
    <cellStyle name="Entrada 11 3 6 3" xfId="9950" xr:uid="{00000000-0005-0000-0000-00002F1C0000}"/>
    <cellStyle name="Entrada 11 3 6 3 2" xfId="25058" xr:uid="{00000000-0005-0000-0000-0000301C0000}"/>
    <cellStyle name="Entrada 11 3 6 4" xfId="15561" xr:uid="{00000000-0005-0000-0000-0000311C0000}"/>
    <cellStyle name="Entrada 11 3 6 4 2" xfId="30669" xr:uid="{00000000-0005-0000-0000-0000321C0000}"/>
    <cellStyle name="Entrada 11 3 6 5" xfId="18676" xr:uid="{00000000-0005-0000-0000-0000331C0000}"/>
    <cellStyle name="Entrada 11 3 7" xfId="3914" xr:uid="{00000000-0005-0000-0000-0000341C0000}"/>
    <cellStyle name="Entrada 11 3 7 2" xfId="6551" xr:uid="{00000000-0005-0000-0000-0000351C0000}"/>
    <cellStyle name="Entrada 11 3 7 2 2" xfId="12862" xr:uid="{00000000-0005-0000-0000-0000361C0000}"/>
    <cellStyle name="Entrada 11 3 7 2 2 2" xfId="27970" xr:uid="{00000000-0005-0000-0000-0000371C0000}"/>
    <cellStyle name="Entrada 11 3 7 2 3" xfId="8136" xr:uid="{00000000-0005-0000-0000-0000381C0000}"/>
    <cellStyle name="Entrada 11 3 7 2 3 2" xfId="23244" xr:uid="{00000000-0005-0000-0000-0000391C0000}"/>
    <cellStyle name="Entrada 11 3 7 2 4" xfId="21659" xr:uid="{00000000-0005-0000-0000-00003A1C0000}"/>
    <cellStyle name="Entrada 11 3 7 3" xfId="10296" xr:uid="{00000000-0005-0000-0000-00003B1C0000}"/>
    <cellStyle name="Entrada 11 3 7 3 2" xfId="25404" xr:uid="{00000000-0005-0000-0000-00003C1C0000}"/>
    <cellStyle name="Entrada 11 3 7 4" xfId="7232" xr:uid="{00000000-0005-0000-0000-00003D1C0000}"/>
    <cellStyle name="Entrada 11 3 7 4 2" xfId="22340" xr:uid="{00000000-0005-0000-0000-00003E1C0000}"/>
    <cellStyle name="Entrada 11 3 7 5" xfId="19022" xr:uid="{00000000-0005-0000-0000-00003F1C0000}"/>
    <cellStyle name="Entrada 11 3 8" xfId="4479" xr:uid="{00000000-0005-0000-0000-0000401C0000}"/>
    <cellStyle name="Entrada 11 3 8 2" xfId="10861" xr:uid="{00000000-0005-0000-0000-0000411C0000}"/>
    <cellStyle name="Entrada 11 3 8 2 2" xfId="25969" xr:uid="{00000000-0005-0000-0000-0000421C0000}"/>
    <cellStyle name="Entrada 11 3 8 3" xfId="13973" xr:uid="{00000000-0005-0000-0000-0000431C0000}"/>
    <cellStyle name="Entrada 11 3 8 3 2" xfId="29081" xr:uid="{00000000-0005-0000-0000-0000441C0000}"/>
    <cellStyle name="Entrada 11 3 8 4" xfId="19587" xr:uid="{00000000-0005-0000-0000-0000451C0000}"/>
    <cellStyle name="Entrada 11 3 9" xfId="8343" xr:uid="{00000000-0005-0000-0000-0000461C0000}"/>
    <cellStyle name="Entrada 11 3 9 2" xfId="23451" xr:uid="{00000000-0005-0000-0000-0000471C0000}"/>
    <cellStyle name="Entrada 11 4" xfId="2079" xr:uid="{00000000-0005-0000-0000-0000481C0000}"/>
    <cellStyle name="Entrada 11 4 10" xfId="8690" xr:uid="{00000000-0005-0000-0000-0000491C0000}"/>
    <cellStyle name="Entrada 11 4 10 2" xfId="23798" xr:uid="{00000000-0005-0000-0000-00004A1C0000}"/>
    <cellStyle name="Entrada 11 4 11" xfId="8696" xr:uid="{00000000-0005-0000-0000-00004B1C0000}"/>
    <cellStyle name="Entrada 11 4 11 2" xfId="23804" xr:uid="{00000000-0005-0000-0000-00004C1C0000}"/>
    <cellStyle name="Entrada 11 4 12" xfId="17304" xr:uid="{00000000-0005-0000-0000-00004D1C0000}"/>
    <cellStyle name="Entrada 11 4 2" xfId="2569" xr:uid="{00000000-0005-0000-0000-00004E1C0000}"/>
    <cellStyle name="Entrada 11 4 2 2" xfId="5206" xr:uid="{00000000-0005-0000-0000-00004F1C0000}"/>
    <cellStyle name="Entrada 11 4 2 2 2" xfId="11570" xr:uid="{00000000-0005-0000-0000-0000501C0000}"/>
    <cellStyle name="Entrada 11 4 2 2 2 2" xfId="26678" xr:uid="{00000000-0005-0000-0000-0000511C0000}"/>
    <cellStyle name="Entrada 11 4 2 2 3" xfId="14626" xr:uid="{00000000-0005-0000-0000-0000521C0000}"/>
    <cellStyle name="Entrada 11 4 2 2 3 2" xfId="29734" xr:uid="{00000000-0005-0000-0000-0000531C0000}"/>
    <cellStyle name="Entrada 11 4 2 2 4" xfId="20314" xr:uid="{00000000-0005-0000-0000-0000541C0000}"/>
    <cellStyle name="Entrada 11 4 2 3" xfId="9036" xr:uid="{00000000-0005-0000-0000-0000551C0000}"/>
    <cellStyle name="Entrada 11 4 2 3 2" xfId="24144" xr:uid="{00000000-0005-0000-0000-0000561C0000}"/>
    <cellStyle name="Entrada 11 4 2 4" xfId="8119" xr:uid="{00000000-0005-0000-0000-0000571C0000}"/>
    <cellStyle name="Entrada 11 4 2 4 2" xfId="23227" xr:uid="{00000000-0005-0000-0000-0000581C0000}"/>
    <cellStyle name="Entrada 11 4 2 5" xfId="14567" xr:uid="{00000000-0005-0000-0000-0000591C0000}"/>
    <cellStyle name="Entrada 11 4 2 5 2" xfId="29675" xr:uid="{00000000-0005-0000-0000-00005A1C0000}"/>
    <cellStyle name="Entrada 11 4 2 6" xfId="17677" xr:uid="{00000000-0005-0000-0000-00005B1C0000}"/>
    <cellStyle name="Entrada 11 4 3" xfId="2839" xr:uid="{00000000-0005-0000-0000-00005C1C0000}"/>
    <cellStyle name="Entrada 11 4 3 2" xfId="5476" xr:uid="{00000000-0005-0000-0000-00005D1C0000}"/>
    <cellStyle name="Entrada 11 4 3 2 2" xfId="15257" xr:uid="{00000000-0005-0000-0000-00005E1C0000}"/>
    <cellStyle name="Entrada 11 4 3 2 2 2" xfId="30365" xr:uid="{00000000-0005-0000-0000-00005F1C0000}"/>
    <cellStyle name="Entrada 11 4 3 2 3" xfId="20584" xr:uid="{00000000-0005-0000-0000-0000601C0000}"/>
    <cellStyle name="Entrada 11 4 3 3" xfId="16016" xr:uid="{00000000-0005-0000-0000-0000611C0000}"/>
    <cellStyle name="Entrada 11 4 3 3 2" xfId="31124" xr:uid="{00000000-0005-0000-0000-0000621C0000}"/>
    <cellStyle name="Entrada 11 4 3 4" xfId="17947" xr:uid="{00000000-0005-0000-0000-0000631C0000}"/>
    <cellStyle name="Entrada 11 4 4" xfId="3142" xr:uid="{00000000-0005-0000-0000-0000641C0000}"/>
    <cellStyle name="Entrada 11 4 4 2" xfId="5779" xr:uid="{00000000-0005-0000-0000-0000651C0000}"/>
    <cellStyle name="Entrada 11 4 4 2 2" xfId="12090" xr:uid="{00000000-0005-0000-0000-0000661C0000}"/>
    <cellStyle name="Entrada 11 4 4 2 2 2" xfId="27198" xr:uid="{00000000-0005-0000-0000-0000671C0000}"/>
    <cellStyle name="Entrada 11 4 4 2 3" xfId="8168" xr:uid="{00000000-0005-0000-0000-0000681C0000}"/>
    <cellStyle name="Entrada 11 4 4 2 3 2" xfId="23276" xr:uid="{00000000-0005-0000-0000-0000691C0000}"/>
    <cellStyle name="Entrada 11 4 4 2 4" xfId="20887" xr:uid="{00000000-0005-0000-0000-00006A1C0000}"/>
    <cellStyle name="Entrada 11 4 4 3" xfId="9524" xr:uid="{00000000-0005-0000-0000-00006B1C0000}"/>
    <cellStyle name="Entrada 11 4 4 3 2" xfId="24632" xr:uid="{00000000-0005-0000-0000-00006C1C0000}"/>
    <cellStyle name="Entrada 11 4 4 4" xfId="15459" xr:uid="{00000000-0005-0000-0000-00006D1C0000}"/>
    <cellStyle name="Entrada 11 4 4 4 2" xfId="30567" xr:uid="{00000000-0005-0000-0000-00006E1C0000}"/>
    <cellStyle name="Entrada 11 4 4 5" xfId="18250" xr:uid="{00000000-0005-0000-0000-00006F1C0000}"/>
    <cellStyle name="Entrada 11 4 5" xfId="3468" xr:uid="{00000000-0005-0000-0000-0000701C0000}"/>
    <cellStyle name="Entrada 11 4 5 2" xfId="6105" xr:uid="{00000000-0005-0000-0000-0000711C0000}"/>
    <cellStyle name="Entrada 11 4 5 2 2" xfId="12416" xr:uid="{00000000-0005-0000-0000-0000721C0000}"/>
    <cellStyle name="Entrada 11 4 5 2 2 2" xfId="27524" xr:uid="{00000000-0005-0000-0000-0000731C0000}"/>
    <cellStyle name="Entrada 11 4 5 2 3" xfId="16325" xr:uid="{00000000-0005-0000-0000-0000741C0000}"/>
    <cellStyle name="Entrada 11 4 5 2 3 2" xfId="31433" xr:uid="{00000000-0005-0000-0000-0000751C0000}"/>
    <cellStyle name="Entrada 11 4 5 2 4" xfId="21213" xr:uid="{00000000-0005-0000-0000-0000761C0000}"/>
    <cellStyle name="Entrada 11 4 5 3" xfId="9850" xr:uid="{00000000-0005-0000-0000-0000771C0000}"/>
    <cellStyle name="Entrada 11 4 5 3 2" xfId="24958" xr:uid="{00000000-0005-0000-0000-0000781C0000}"/>
    <cellStyle name="Entrada 11 4 5 4" xfId="8064" xr:uid="{00000000-0005-0000-0000-0000791C0000}"/>
    <cellStyle name="Entrada 11 4 5 4 2" xfId="23172" xr:uid="{00000000-0005-0000-0000-00007A1C0000}"/>
    <cellStyle name="Entrada 11 4 5 5" xfId="18576" xr:uid="{00000000-0005-0000-0000-00007B1C0000}"/>
    <cellStyle name="Entrada 11 4 6" xfId="3774" xr:uid="{00000000-0005-0000-0000-00007C1C0000}"/>
    <cellStyle name="Entrada 11 4 6 2" xfId="6411" xr:uid="{00000000-0005-0000-0000-00007D1C0000}"/>
    <cellStyle name="Entrada 11 4 6 2 2" xfId="12722" xr:uid="{00000000-0005-0000-0000-00007E1C0000}"/>
    <cellStyle name="Entrada 11 4 6 2 2 2" xfId="27830" xr:uid="{00000000-0005-0000-0000-00007F1C0000}"/>
    <cellStyle name="Entrada 11 4 6 2 3" xfId="15734" xr:uid="{00000000-0005-0000-0000-0000801C0000}"/>
    <cellStyle name="Entrada 11 4 6 2 3 2" xfId="30842" xr:uid="{00000000-0005-0000-0000-0000811C0000}"/>
    <cellStyle name="Entrada 11 4 6 2 4" xfId="21519" xr:uid="{00000000-0005-0000-0000-0000821C0000}"/>
    <cellStyle name="Entrada 11 4 6 3" xfId="10156" xr:uid="{00000000-0005-0000-0000-0000831C0000}"/>
    <cellStyle name="Entrada 11 4 6 3 2" xfId="25264" xr:uid="{00000000-0005-0000-0000-0000841C0000}"/>
    <cellStyle name="Entrada 11 4 6 4" xfId="7470" xr:uid="{00000000-0005-0000-0000-0000851C0000}"/>
    <cellStyle name="Entrada 11 4 6 4 2" xfId="22578" xr:uid="{00000000-0005-0000-0000-0000861C0000}"/>
    <cellStyle name="Entrada 11 4 6 5" xfId="18882" xr:uid="{00000000-0005-0000-0000-0000871C0000}"/>
    <cellStyle name="Entrada 11 4 7" xfId="4151" xr:uid="{00000000-0005-0000-0000-0000881C0000}"/>
    <cellStyle name="Entrada 11 4 7 2" xfId="6788" xr:uid="{00000000-0005-0000-0000-0000891C0000}"/>
    <cellStyle name="Entrada 11 4 7 2 2" xfId="13099" xr:uid="{00000000-0005-0000-0000-00008A1C0000}"/>
    <cellStyle name="Entrada 11 4 7 2 2 2" xfId="28207" xr:uid="{00000000-0005-0000-0000-00008B1C0000}"/>
    <cellStyle name="Entrada 11 4 7 2 3" xfId="16773" xr:uid="{00000000-0005-0000-0000-00008C1C0000}"/>
    <cellStyle name="Entrada 11 4 7 2 3 2" xfId="31881" xr:uid="{00000000-0005-0000-0000-00008D1C0000}"/>
    <cellStyle name="Entrada 11 4 7 2 4" xfId="21896" xr:uid="{00000000-0005-0000-0000-00008E1C0000}"/>
    <cellStyle name="Entrada 11 4 7 3" xfId="10533" xr:uid="{00000000-0005-0000-0000-00008F1C0000}"/>
    <cellStyle name="Entrada 11 4 7 3 2" xfId="25641" xr:uid="{00000000-0005-0000-0000-0000901C0000}"/>
    <cellStyle name="Entrada 11 4 7 4" xfId="7896" xr:uid="{00000000-0005-0000-0000-0000911C0000}"/>
    <cellStyle name="Entrada 11 4 7 4 2" xfId="23004" xr:uid="{00000000-0005-0000-0000-0000921C0000}"/>
    <cellStyle name="Entrada 11 4 7 5" xfId="19259" xr:uid="{00000000-0005-0000-0000-0000931C0000}"/>
    <cellStyle name="Entrada 11 4 8" xfId="4716" xr:uid="{00000000-0005-0000-0000-0000941C0000}"/>
    <cellStyle name="Entrada 11 4 8 2" xfId="11098" xr:uid="{00000000-0005-0000-0000-0000951C0000}"/>
    <cellStyle name="Entrada 11 4 8 2 2" xfId="26206" xr:uid="{00000000-0005-0000-0000-0000961C0000}"/>
    <cellStyle name="Entrada 11 4 8 3" xfId="13374" xr:uid="{00000000-0005-0000-0000-0000971C0000}"/>
    <cellStyle name="Entrada 11 4 8 3 2" xfId="28482" xr:uid="{00000000-0005-0000-0000-0000981C0000}"/>
    <cellStyle name="Entrada 11 4 8 4" xfId="19824" xr:uid="{00000000-0005-0000-0000-0000991C0000}"/>
    <cellStyle name="Entrada 11 4 9" xfId="8577" xr:uid="{00000000-0005-0000-0000-00009A1C0000}"/>
    <cellStyle name="Entrada 11 4 9 2" xfId="23685" xr:uid="{00000000-0005-0000-0000-00009B1C0000}"/>
    <cellStyle name="Entrada 11 5" xfId="2042" xr:uid="{00000000-0005-0000-0000-00009C1C0000}"/>
    <cellStyle name="Entrada 11 5 10" xfId="7524" xr:uid="{00000000-0005-0000-0000-00009D1C0000}"/>
    <cellStyle name="Entrada 11 5 10 2" xfId="22632" xr:uid="{00000000-0005-0000-0000-00009E1C0000}"/>
    <cellStyle name="Entrada 11 5 11" xfId="17267" xr:uid="{00000000-0005-0000-0000-00009F1C0000}"/>
    <cellStyle name="Entrada 11 5 2" xfId="2802" xr:uid="{00000000-0005-0000-0000-0000A01C0000}"/>
    <cellStyle name="Entrada 11 5 2 2" xfId="5439" xr:uid="{00000000-0005-0000-0000-0000A11C0000}"/>
    <cellStyle name="Entrada 11 5 2 2 2" xfId="16418" xr:uid="{00000000-0005-0000-0000-0000A21C0000}"/>
    <cellStyle name="Entrada 11 5 2 2 2 2" xfId="31526" xr:uid="{00000000-0005-0000-0000-0000A31C0000}"/>
    <cellStyle name="Entrada 11 5 2 2 3" xfId="20547" xr:uid="{00000000-0005-0000-0000-0000A41C0000}"/>
    <cellStyle name="Entrada 11 5 2 3" xfId="15604" xr:uid="{00000000-0005-0000-0000-0000A51C0000}"/>
    <cellStyle name="Entrada 11 5 2 3 2" xfId="30712" xr:uid="{00000000-0005-0000-0000-0000A61C0000}"/>
    <cellStyle name="Entrada 11 5 2 4" xfId="17910" xr:uid="{00000000-0005-0000-0000-0000A71C0000}"/>
    <cellStyle name="Entrada 11 5 3" xfId="3105" xr:uid="{00000000-0005-0000-0000-0000A81C0000}"/>
    <cellStyle name="Entrada 11 5 3 2" xfId="5742" xr:uid="{00000000-0005-0000-0000-0000A91C0000}"/>
    <cellStyle name="Entrada 11 5 3 2 2" xfId="12053" xr:uid="{00000000-0005-0000-0000-0000AA1C0000}"/>
    <cellStyle name="Entrada 11 5 3 2 2 2" xfId="27161" xr:uid="{00000000-0005-0000-0000-0000AB1C0000}"/>
    <cellStyle name="Entrada 11 5 3 2 3" xfId="7952" xr:uid="{00000000-0005-0000-0000-0000AC1C0000}"/>
    <cellStyle name="Entrada 11 5 3 2 3 2" xfId="23060" xr:uid="{00000000-0005-0000-0000-0000AD1C0000}"/>
    <cellStyle name="Entrada 11 5 3 2 4" xfId="20850" xr:uid="{00000000-0005-0000-0000-0000AE1C0000}"/>
    <cellStyle name="Entrada 11 5 3 3" xfId="9487" xr:uid="{00000000-0005-0000-0000-0000AF1C0000}"/>
    <cellStyle name="Entrada 11 5 3 3 2" xfId="24595" xr:uid="{00000000-0005-0000-0000-0000B01C0000}"/>
    <cellStyle name="Entrada 11 5 3 4" xfId="11675" xr:uid="{00000000-0005-0000-0000-0000B11C0000}"/>
    <cellStyle name="Entrada 11 5 3 4 2" xfId="26783" xr:uid="{00000000-0005-0000-0000-0000B21C0000}"/>
    <cellStyle name="Entrada 11 5 3 5" xfId="18213" xr:uid="{00000000-0005-0000-0000-0000B31C0000}"/>
    <cellStyle name="Entrada 11 5 4" xfId="3431" xr:uid="{00000000-0005-0000-0000-0000B41C0000}"/>
    <cellStyle name="Entrada 11 5 4 2" xfId="6068" xr:uid="{00000000-0005-0000-0000-0000B51C0000}"/>
    <cellStyle name="Entrada 11 5 4 2 2" xfId="12379" xr:uid="{00000000-0005-0000-0000-0000B61C0000}"/>
    <cellStyle name="Entrada 11 5 4 2 2 2" xfId="27487" xr:uid="{00000000-0005-0000-0000-0000B71C0000}"/>
    <cellStyle name="Entrada 11 5 4 2 3" xfId="13468" xr:uid="{00000000-0005-0000-0000-0000B81C0000}"/>
    <cellStyle name="Entrada 11 5 4 2 3 2" xfId="28576" xr:uid="{00000000-0005-0000-0000-0000B91C0000}"/>
    <cellStyle name="Entrada 11 5 4 2 4" xfId="21176" xr:uid="{00000000-0005-0000-0000-0000BA1C0000}"/>
    <cellStyle name="Entrada 11 5 4 3" xfId="9813" xr:uid="{00000000-0005-0000-0000-0000BB1C0000}"/>
    <cellStyle name="Entrada 11 5 4 3 2" xfId="24921" xr:uid="{00000000-0005-0000-0000-0000BC1C0000}"/>
    <cellStyle name="Entrada 11 5 4 4" xfId="16079" xr:uid="{00000000-0005-0000-0000-0000BD1C0000}"/>
    <cellStyle name="Entrada 11 5 4 4 2" xfId="31187" xr:uid="{00000000-0005-0000-0000-0000BE1C0000}"/>
    <cellStyle name="Entrada 11 5 4 5" xfId="18539" xr:uid="{00000000-0005-0000-0000-0000BF1C0000}"/>
    <cellStyle name="Entrada 11 5 5" xfId="3737" xr:uid="{00000000-0005-0000-0000-0000C01C0000}"/>
    <cellStyle name="Entrada 11 5 5 2" xfId="6374" xr:uid="{00000000-0005-0000-0000-0000C11C0000}"/>
    <cellStyle name="Entrada 11 5 5 2 2" xfId="12685" xr:uid="{00000000-0005-0000-0000-0000C21C0000}"/>
    <cellStyle name="Entrada 11 5 5 2 2 2" xfId="27793" xr:uid="{00000000-0005-0000-0000-0000C31C0000}"/>
    <cellStyle name="Entrada 11 5 5 2 3" xfId="15823" xr:uid="{00000000-0005-0000-0000-0000C41C0000}"/>
    <cellStyle name="Entrada 11 5 5 2 3 2" xfId="30931" xr:uid="{00000000-0005-0000-0000-0000C51C0000}"/>
    <cellStyle name="Entrada 11 5 5 2 4" xfId="21482" xr:uid="{00000000-0005-0000-0000-0000C61C0000}"/>
    <cellStyle name="Entrada 11 5 5 3" xfId="10119" xr:uid="{00000000-0005-0000-0000-0000C71C0000}"/>
    <cellStyle name="Entrada 11 5 5 3 2" xfId="25227" xr:uid="{00000000-0005-0000-0000-0000C81C0000}"/>
    <cellStyle name="Entrada 11 5 5 4" xfId="16057" xr:uid="{00000000-0005-0000-0000-0000C91C0000}"/>
    <cellStyle name="Entrada 11 5 5 4 2" xfId="31165" xr:uid="{00000000-0005-0000-0000-0000CA1C0000}"/>
    <cellStyle name="Entrada 11 5 5 5" xfId="18845" xr:uid="{00000000-0005-0000-0000-0000CB1C0000}"/>
    <cellStyle name="Entrada 11 5 6" xfId="4114" xr:uid="{00000000-0005-0000-0000-0000CC1C0000}"/>
    <cellStyle name="Entrada 11 5 6 2" xfId="6751" xr:uid="{00000000-0005-0000-0000-0000CD1C0000}"/>
    <cellStyle name="Entrada 11 5 6 2 2" xfId="13062" xr:uid="{00000000-0005-0000-0000-0000CE1C0000}"/>
    <cellStyle name="Entrada 11 5 6 2 2 2" xfId="28170" xr:uid="{00000000-0005-0000-0000-0000CF1C0000}"/>
    <cellStyle name="Entrada 11 5 6 2 3" xfId="16736" xr:uid="{00000000-0005-0000-0000-0000D01C0000}"/>
    <cellStyle name="Entrada 11 5 6 2 3 2" xfId="31844" xr:uid="{00000000-0005-0000-0000-0000D11C0000}"/>
    <cellStyle name="Entrada 11 5 6 2 4" xfId="21859" xr:uid="{00000000-0005-0000-0000-0000D21C0000}"/>
    <cellStyle name="Entrada 11 5 6 3" xfId="10496" xr:uid="{00000000-0005-0000-0000-0000D31C0000}"/>
    <cellStyle name="Entrada 11 5 6 3 2" xfId="25604" xr:uid="{00000000-0005-0000-0000-0000D41C0000}"/>
    <cellStyle name="Entrada 11 5 6 4" xfId="14586" xr:uid="{00000000-0005-0000-0000-0000D51C0000}"/>
    <cellStyle name="Entrada 11 5 6 4 2" xfId="29694" xr:uid="{00000000-0005-0000-0000-0000D61C0000}"/>
    <cellStyle name="Entrada 11 5 6 5" xfId="19222" xr:uid="{00000000-0005-0000-0000-0000D71C0000}"/>
    <cellStyle name="Entrada 11 5 7" xfId="4679" xr:uid="{00000000-0005-0000-0000-0000D81C0000}"/>
    <cellStyle name="Entrada 11 5 7 2" xfId="11061" xr:uid="{00000000-0005-0000-0000-0000D91C0000}"/>
    <cellStyle name="Entrada 11 5 7 2 2" xfId="26169" xr:uid="{00000000-0005-0000-0000-0000DA1C0000}"/>
    <cellStyle name="Entrada 11 5 7 3" xfId="13408" xr:uid="{00000000-0005-0000-0000-0000DB1C0000}"/>
    <cellStyle name="Entrada 11 5 7 3 2" xfId="28516" xr:uid="{00000000-0005-0000-0000-0000DC1C0000}"/>
    <cellStyle name="Entrada 11 5 7 4" xfId="19787" xr:uid="{00000000-0005-0000-0000-0000DD1C0000}"/>
    <cellStyle name="Entrada 11 5 8" xfId="8540" xr:uid="{00000000-0005-0000-0000-0000DE1C0000}"/>
    <cellStyle name="Entrada 11 5 8 2" xfId="23648" xr:uid="{00000000-0005-0000-0000-0000DF1C0000}"/>
    <cellStyle name="Entrada 11 5 9" xfId="15920" xr:uid="{00000000-0005-0000-0000-0000E01C0000}"/>
    <cellStyle name="Entrada 11 5 9 2" xfId="31028" xr:uid="{00000000-0005-0000-0000-0000E11C0000}"/>
    <cellStyle name="Entrada 12" xfId="1144" xr:uid="{00000000-0005-0000-0000-0000E21C0000}"/>
    <cellStyle name="Entrada 12 2" xfId="1860" xr:uid="{00000000-0005-0000-0000-0000E31C0000}"/>
    <cellStyle name="Entrada 12 2 10" xfId="8361" xr:uid="{00000000-0005-0000-0000-0000E41C0000}"/>
    <cellStyle name="Entrada 12 2 10 2" xfId="23469" xr:uid="{00000000-0005-0000-0000-0000E51C0000}"/>
    <cellStyle name="Entrada 12 2 11" xfId="16043" xr:uid="{00000000-0005-0000-0000-0000E61C0000}"/>
    <cellStyle name="Entrada 12 2 11 2" xfId="31151" xr:uid="{00000000-0005-0000-0000-0000E71C0000}"/>
    <cellStyle name="Entrada 12 2 12" xfId="14085" xr:uid="{00000000-0005-0000-0000-0000E81C0000}"/>
    <cellStyle name="Entrada 12 2 12 2" xfId="29193" xr:uid="{00000000-0005-0000-0000-0000E91C0000}"/>
    <cellStyle name="Entrada 12 2 13" xfId="17085" xr:uid="{00000000-0005-0000-0000-0000EA1C0000}"/>
    <cellStyle name="Entrada 12 2 2" xfId="2420" xr:uid="{00000000-0005-0000-0000-0000EB1C0000}"/>
    <cellStyle name="Entrada 12 2 2 2" xfId="5057" xr:uid="{00000000-0005-0000-0000-0000EC1C0000}"/>
    <cellStyle name="Entrada 12 2 2 2 2" xfId="11421" xr:uid="{00000000-0005-0000-0000-0000ED1C0000}"/>
    <cellStyle name="Entrada 12 2 2 2 2 2" xfId="26529" xr:uid="{00000000-0005-0000-0000-0000EE1C0000}"/>
    <cellStyle name="Entrada 12 2 2 2 3" xfId="14030" xr:uid="{00000000-0005-0000-0000-0000EF1C0000}"/>
    <cellStyle name="Entrada 12 2 2 2 3 2" xfId="29138" xr:uid="{00000000-0005-0000-0000-0000F01C0000}"/>
    <cellStyle name="Entrada 12 2 2 2 4" xfId="20165" xr:uid="{00000000-0005-0000-0000-0000F11C0000}"/>
    <cellStyle name="Entrada 12 2 2 3" xfId="8887" xr:uid="{00000000-0005-0000-0000-0000F21C0000}"/>
    <cellStyle name="Entrada 12 2 2 3 2" xfId="23995" xr:uid="{00000000-0005-0000-0000-0000F31C0000}"/>
    <cellStyle name="Entrada 12 2 3" xfId="2200" xr:uid="{00000000-0005-0000-0000-0000F41C0000}"/>
    <cellStyle name="Entrada 12 2 3 2" xfId="4837" xr:uid="{00000000-0005-0000-0000-0000F51C0000}"/>
    <cellStyle name="Entrada 12 2 3 2 2" xfId="14501" xr:uid="{00000000-0005-0000-0000-0000F61C0000}"/>
    <cellStyle name="Entrada 12 2 3 2 2 2" xfId="29609" xr:uid="{00000000-0005-0000-0000-0000F71C0000}"/>
    <cellStyle name="Entrada 12 2 3 2 3" xfId="19945" xr:uid="{00000000-0005-0000-0000-0000F81C0000}"/>
    <cellStyle name="Entrada 12 2 3 3" xfId="7773" xr:uid="{00000000-0005-0000-0000-0000F91C0000}"/>
    <cellStyle name="Entrada 12 2 3 3 2" xfId="22881" xr:uid="{00000000-0005-0000-0000-0000FA1C0000}"/>
    <cellStyle name="Entrada 12 2 3 4" xfId="17425" xr:uid="{00000000-0005-0000-0000-0000FB1C0000}"/>
    <cellStyle name="Entrada 12 2 4" xfId="2954" xr:uid="{00000000-0005-0000-0000-0000FC1C0000}"/>
    <cellStyle name="Entrada 12 2 4 2" xfId="5591" xr:uid="{00000000-0005-0000-0000-0000FD1C0000}"/>
    <cellStyle name="Entrada 12 2 4 2 2" xfId="11902" xr:uid="{00000000-0005-0000-0000-0000FE1C0000}"/>
    <cellStyle name="Entrada 12 2 4 2 2 2" xfId="27010" xr:uid="{00000000-0005-0000-0000-0000FF1C0000}"/>
    <cellStyle name="Entrada 12 2 4 2 3" xfId="14732" xr:uid="{00000000-0005-0000-0000-0000001D0000}"/>
    <cellStyle name="Entrada 12 2 4 2 3 2" xfId="29840" xr:uid="{00000000-0005-0000-0000-0000011D0000}"/>
    <cellStyle name="Entrada 12 2 4 2 4" xfId="20699" xr:uid="{00000000-0005-0000-0000-0000021D0000}"/>
    <cellStyle name="Entrada 12 2 4 3" xfId="9336" xr:uid="{00000000-0005-0000-0000-0000031D0000}"/>
    <cellStyle name="Entrada 12 2 4 3 2" xfId="24444" xr:uid="{00000000-0005-0000-0000-0000041D0000}"/>
    <cellStyle name="Entrada 12 2 4 4" xfId="9160" xr:uid="{00000000-0005-0000-0000-0000051D0000}"/>
    <cellStyle name="Entrada 12 2 4 4 2" xfId="24268" xr:uid="{00000000-0005-0000-0000-0000061D0000}"/>
    <cellStyle name="Entrada 12 2 4 5" xfId="18062" xr:uid="{00000000-0005-0000-0000-0000071D0000}"/>
    <cellStyle name="Entrada 12 2 5" xfId="3280" xr:uid="{00000000-0005-0000-0000-0000081D0000}"/>
    <cellStyle name="Entrada 12 2 5 2" xfId="5917" xr:uid="{00000000-0005-0000-0000-0000091D0000}"/>
    <cellStyle name="Entrada 12 2 5 2 2" xfId="12228" xr:uid="{00000000-0005-0000-0000-00000A1D0000}"/>
    <cellStyle name="Entrada 12 2 5 2 2 2" xfId="27336" xr:uid="{00000000-0005-0000-0000-00000B1D0000}"/>
    <cellStyle name="Entrada 12 2 5 2 3" xfId="14419" xr:uid="{00000000-0005-0000-0000-00000C1D0000}"/>
    <cellStyle name="Entrada 12 2 5 2 3 2" xfId="29527" xr:uid="{00000000-0005-0000-0000-00000D1D0000}"/>
    <cellStyle name="Entrada 12 2 5 2 4" xfId="21025" xr:uid="{00000000-0005-0000-0000-00000E1D0000}"/>
    <cellStyle name="Entrada 12 2 5 3" xfId="9662" xr:uid="{00000000-0005-0000-0000-00000F1D0000}"/>
    <cellStyle name="Entrada 12 2 5 3 2" xfId="24770" xr:uid="{00000000-0005-0000-0000-0000101D0000}"/>
    <cellStyle name="Entrada 12 2 5 4" xfId="16178" xr:uid="{00000000-0005-0000-0000-0000111D0000}"/>
    <cellStyle name="Entrada 12 2 5 4 2" xfId="31286" xr:uid="{00000000-0005-0000-0000-0000121D0000}"/>
    <cellStyle name="Entrada 12 2 5 5" xfId="18388" xr:uid="{00000000-0005-0000-0000-0000131D0000}"/>
    <cellStyle name="Entrada 12 2 6" xfId="3586" xr:uid="{00000000-0005-0000-0000-0000141D0000}"/>
    <cellStyle name="Entrada 12 2 6 2" xfId="6223" xr:uid="{00000000-0005-0000-0000-0000151D0000}"/>
    <cellStyle name="Entrada 12 2 6 2 2" xfId="12534" xr:uid="{00000000-0005-0000-0000-0000161D0000}"/>
    <cellStyle name="Entrada 12 2 6 2 2 2" xfId="27642" xr:uid="{00000000-0005-0000-0000-0000171D0000}"/>
    <cellStyle name="Entrada 12 2 6 2 3" xfId="16534" xr:uid="{00000000-0005-0000-0000-0000181D0000}"/>
    <cellStyle name="Entrada 12 2 6 2 3 2" xfId="31642" xr:uid="{00000000-0005-0000-0000-0000191D0000}"/>
    <cellStyle name="Entrada 12 2 6 2 4" xfId="21331" xr:uid="{00000000-0005-0000-0000-00001A1D0000}"/>
    <cellStyle name="Entrada 12 2 6 3" xfId="9968" xr:uid="{00000000-0005-0000-0000-00001B1D0000}"/>
    <cellStyle name="Entrada 12 2 6 3 2" xfId="25076" xr:uid="{00000000-0005-0000-0000-00001C1D0000}"/>
    <cellStyle name="Entrada 12 2 6 4" xfId="13849" xr:uid="{00000000-0005-0000-0000-00001D1D0000}"/>
    <cellStyle name="Entrada 12 2 6 4 2" xfId="28957" xr:uid="{00000000-0005-0000-0000-00001E1D0000}"/>
    <cellStyle name="Entrada 12 2 6 5" xfId="18694" xr:uid="{00000000-0005-0000-0000-00001F1D0000}"/>
    <cellStyle name="Entrada 12 2 7" xfId="3932" xr:uid="{00000000-0005-0000-0000-0000201D0000}"/>
    <cellStyle name="Entrada 12 2 7 2" xfId="6569" xr:uid="{00000000-0005-0000-0000-0000211D0000}"/>
    <cellStyle name="Entrada 12 2 7 2 2" xfId="12880" xr:uid="{00000000-0005-0000-0000-0000221D0000}"/>
    <cellStyle name="Entrada 12 2 7 2 2 2" xfId="27988" xr:uid="{00000000-0005-0000-0000-0000231D0000}"/>
    <cellStyle name="Entrada 12 2 7 2 3" xfId="16585" xr:uid="{00000000-0005-0000-0000-0000241D0000}"/>
    <cellStyle name="Entrada 12 2 7 2 3 2" xfId="31693" xr:uid="{00000000-0005-0000-0000-0000251D0000}"/>
    <cellStyle name="Entrada 12 2 7 2 4" xfId="21677" xr:uid="{00000000-0005-0000-0000-0000261D0000}"/>
    <cellStyle name="Entrada 12 2 7 3" xfId="10314" xr:uid="{00000000-0005-0000-0000-0000271D0000}"/>
    <cellStyle name="Entrada 12 2 7 3 2" xfId="25422" xr:uid="{00000000-0005-0000-0000-0000281D0000}"/>
    <cellStyle name="Entrada 12 2 7 4" xfId="15251" xr:uid="{00000000-0005-0000-0000-0000291D0000}"/>
    <cellStyle name="Entrada 12 2 7 4 2" xfId="30359" xr:uid="{00000000-0005-0000-0000-00002A1D0000}"/>
    <cellStyle name="Entrada 12 2 7 5" xfId="19040" xr:uid="{00000000-0005-0000-0000-00002B1D0000}"/>
    <cellStyle name="Entrada 12 2 8" xfId="4279" xr:uid="{00000000-0005-0000-0000-00002C1D0000}"/>
    <cellStyle name="Entrada 12 2 8 2" xfId="6916" xr:uid="{00000000-0005-0000-0000-00002D1D0000}"/>
    <cellStyle name="Entrada 12 2 8 2 2" xfId="13227" xr:uid="{00000000-0005-0000-0000-00002E1D0000}"/>
    <cellStyle name="Entrada 12 2 8 2 2 2" xfId="28335" xr:uid="{00000000-0005-0000-0000-00002F1D0000}"/>
    <cellStyle name="Entrada 12 2 8 2 3" xfId="16891" xr:uid="{00000000-0005-0000-0000-0000301D0000}"/>
    <cellStyle name="Entrada 12 2 8 2 3 2" xfId="31999" xr:uid="{00000000-0005-0000-0000-0000311D0000}"/>
    <cellStyle name="Entrada 12 2 8 2 4" xfId="22024" xr:uid="{00000000-0005-0000-0000-0000321D0000}"/>
    <cellStyle name="Entrada 12 2 8 3" xfId="10661" xr:uid="{00000000-0005-0000-0000-0000331D0000}"/>
    <cellStyle name="Entrada 12 2 8 3 2" xfId="25769" xr:uid="{00000000-0005-0000-0000-0000341D0000}"/>
    <cellStyle name="Entrada 12 2 8 4" xfId="15852" xr:uid="{00000000-0005-0000-0000-0000351D0000}"/>
    <cellStyle name="Entrada 12 2 8 4 2" xfId="30960" xr:uid="{00000000-0005-0000-0000-0000361D0000}"/>
    <cellStyle name="Entrada 12 2 8 5" xfId="19387" xr:uid="{00000000-0005-0000-0000-0000371D0000}"/>
    <cellStyle name="Entrada 12 2 9" xfId="4497" xr:uid="{00000000-0005-0000-0000-0000381D0000}"/>
    <cellStyle name="Entrada 12 2 9 2" xfId="10879" xr:uid="{00000000-0005-0000-0000-0000391D0000}"/>
    <cellStyle name="Entrada 12 2 9 2 2" xfId="25987" xr:uid="{00000000-0005-0000-0000-00003A1D0000}"/>
    <cellStyle name="Entrada 12 2 9 3" xfId="15312" xr:uid="{00000000-0005-0000-0000-00003B1D0000}"/>
    <cellStyle name="Entrada 12 2 9 3 2" xfId="30420" xr:uid="{00000000-0005-0000-0000-00003C1D0000}"/>
    <cellStyle name="Entrada 12 2 9 4" xfId="19605" xr:uid="{00000000-0005-0000-0000-00003D1D0000}"/>
    <cellStyle name="Entrada 12 3" xfId="1843" xr:uid="{00000000-0005-0000-0000-00003E1D0000}"/>
    <cellStyle name="Entrada 12 3 10" xfId="13641" xr:uid="{00000000-0005-0000-0000-00003F1D0000}"/>
    <cellStyle name="Entrada 12 3 10 2" xfId="28749" xr:uid="{00000000-0005-0000-0000-0000401D0000}"/>
    <cellStyle name="Entrada 12 3 11" xfId="14660" xr:uid="{00000000-0005-0000-0000-0000411D0000}"/>
    <cellStyle name="Entrada 12 3 11 2" xfId="29768" xr:uid="{00000000-0005-0000-0000-0000421D0000}"/>
    <cellStyle name="Entrada 12 3 12" xfId="17068" xr:uid="{00000000-0005-0000-0000-0000431D0000}"/>
    <cellStyle name="Entrada 12 3 2" xfId="2403" xr:uid="{00000000-0005-0000-0000-0000441D0000}"/>
    <cellStyle name="Entrada 12 3 2 2" xfId="5040" xr:uid="{00000000-0005-0000-0000-0000451D0000}"/>
    <cellStyle name="Entrada 12 3 2 2 2" xfId="11404" xr:uid="{00000000-0005-0000-0000-0000461D0000}"/>
    <cellStyle name="Entrada 12 3 2 2 2 2" xfId="26512" xr:uid="{00000000-0005-0000-0000-0000471D0000}"/>
    <cellStyle name="Entrada 12 3 2 2 3" xfId="13768" xr:uid="{00000000-0005-0000-0000-0000481D0000}"/>
    <cellStyle name="Entrada 12 3 2 2 3 2" xfId="28876" xr:uid="{00000000-0005-0000-0000-0000491D0000}"/>
    <cellStyle name="Entrada 12 3 2 2 4" xfId="20148" xr:uid="{00000000-0005-0000-0000-00004A1D0000}"/>
    <cellStyle name="Entrada 12 3 2 3" xfId="8870" xr:uid="{00000000-0005-0000-0000-00004B1D0000}"/>
    <cellStyle name="Entrada 12 3 2 3 2" xfId="23978" xr:uid="{00000000-0005-0000-0000-00004C1D0000}"/>
    <cellStyle name="Entrada 12 3 2 4" xfId="15142" xr:uid="{00000000-0005-0000-0000-00004D1D0000}"/>
    <cellStyle name="Entrada 12 3 2 4 2" xfId="30250" xr:uid="{00000000-0005-0000-0000-00004E1D0000}"/>
    <cellStyle name="Entrada 12 3 2 5" xfId="14753" xr:uid="{00000000-0005-0000-0000-00004F1D0000}"/>
    <cellStyle name="Entrada 12 3 2 5 2" xfId="29861" xr:uid="{00000000-0005-0000-0000-0000501D0000}"/>
    <cellStyle name="Entrada 12 3 2 6" xfId="17594" xr:uid="{00000000-0005-0000-0000-0000511D0000}"/>
    <cellStyle name="Entrada 12 3 3" xfId="2217" xr:uid="{00000000-0005-0000-0000-0000521D0000}"/>
    <cellStyle name="Entrada 12 3 3 2" xfId="4854" xr:uid="{00000000-0005-0000-0000-0000531D0000}"/>
    <cellStyle name="Entrada 12 3 3 2 2" xfId="15884" xr:uid="{00000000-0005-0000-0000-0000541D0000}"/>
    <cellStyle name="Entrada 12 3 3 2 2 2" xfId="30992" xr:uid="{00000000-0005-0000-0000-0000551D0000}"/>
    <cellStyle name="Entrada 12 3 3 2 3" xfId="19962" xr:uid="{00000000-0005-0000-0000-0000561D0000}"/>
    <cellStyle name="Entrada 12 3 3 3" xfId="15987" xr:uid="{00000000-0005-0000-0000-0000571D0000}"/>
    <cellStyle name="Entrada 12 3 3 3 2" xfId="31095" xr:uid="{00000000-0005-0000-0000-0000581D0000}"/>
    <cellStyle name="Entrada 12 3 3 4" xfId="17442" xr:uid="{00000000-0005-0000-0000-0000591D0000}"/>
    <cellStyle name="Entrada 12 3 4" xfId="2937" xr:uid="{00000000-0005-0000-0000-00005A1D0000}"/>
    <cellStyle name="Entrada 12 3 4 2" xfId="5574" xr:uid="{00000000-0005-0000-0000-00005B1D0000}"/>
    <cellStyle name="Entrada 12 3 4 2 2" xfId="11885" xr:uid="{00000000-0005-0000-0000-00005C1D0000}"/>
    <cellStyle name="Entrada 12 3 4 2 2 2" xfId="26993" xr:uid="{00000000-0005-0000-0000-00005D1D0000}"/>
    <cellStyle name="Entrada 12 3 4 2 3" xfId="9212" xr:uid="{00000000-0005-0000-0000-00005E1D0000}"/>
    <cellStyle name="Entrada 12 3 4 2 3 2" xfId="24320" xr:uid="{00000000-0005-0000-0000-00005F1D0000}"/>
    <cellStyle name="Entrada 12 3 4 2 4" xfId="20682" xr:uid="{00000000-0005-0000-0000-0000601D0000}"/>
    <cellStyle name="Entrada 12 3 4 3" xfId="9319" xr:uid="{00000000-0005-0000-0000-0000611D0000}"/>
    <cellStyle name="Entrada 12 3 4 3 2" xfId="24427" xr:uid="{00000000-0005-0000-0000-0000621D0000}"/>
    <cellStyle name="Entrada 12 3 4 4" xfId="16396" xr:uid="{00000000-0005-0000-0000-0000631D0000}"/>
    <cellStyle name="Entrada 12 3 4 4 2" xfId="31504" xr:uid="{00000000-0005-0000-0000-0000641D0000}"/>
    <cellStyle name="Entrada 12 3 4 5" xfId="18045" xr:uid="{00000000-0005-0000-0000-0000651D0000}"/>
    <cellStyle name="Entrada 12 3 5" xfId="3263" xr:uid="{00000000-0005-0000-0000-0000661D0000}"/>
    <cellStyle name="Entrada 12 3 5 2" xfId="5900" xr:uid="{00000000-0005-0000-0000-0000671D0000}"/>
    <cellStyle name="Entrada 12 3 5 2 2" xfId="12211" xr:uid="{00000000-0005-0000-0000-0000681D0000}"/>
    <cellStyle name="Entrada 12 3 5 2 2 2" xfId="27319" xr:uid="{00000000-0005-0000-0000-0000691D0000}"/>
    <cellStyle name="Entrada 12 3 5 2 3" xfId="15685" xr:uid="{00000000-0005-0000-0000-00006A1D0000}"/>
    <cellStyle name="Entrada 12 3 5 2 3 2" xfId="30793" xr:uid="{00000000-0005-0000-0000-00006B1D0000}"/>
    <cellStyle name="Entrada 12 3 5 2 4" xfId="21008" xr:uid="{00000000-0005-0000-0000-00006C1D0000}"/>
    <cellStyle name="Entrada 12 3 5 3" xfId="9645" xr:uid="{00000000-0005-0000-0000-00006D1D0000}"/>
    <cellStyle name="Entrada 12 3 5 3 2" xfId="24753" xr:uid="{00000000-0005-0000-0000-00006E1D0000}"/>
    <cellStyle name="Entrada 12 3 5 4" xfId="7781" xr:uid="{00000000-0005-0000-0000-00006F1D0000}"/>
    <cellStyle name="Entrada 12 3 5 4 2" xfId="22889" xr:uid="{00000000-0005-0000-0000-0000701D0000}"/>
    <cellStyle name="Entrada 12 3 5 5" xfId="18371" xr:uid="{00000000-0005-0000-0000-0000711D0000}"/>
    <cellStyle name="Entrada 12 3 6" xfId="3569" xr:uid="{00000000-0005-0000-0000-0000721D0000}"/>
    <cellStyle name="Entrada 12 3 6 2" xfId="6206" xr:uid="{00000000-0005-0000-0000-0000731D0000}"/>
    <cellStyle name="Entrada 12 3 6 2 2" xfId="12517" xr:uid="{00000000-0005-0000-0000-0000741D0000}"/>
    <cellStyle name="Entrada 12 3 6 2 2 2" xfId="27625" xr:uid="{00000000-0005-0000-0000-0000751D0000}"/>
    <cellStyle name="Entrada 12 3 6 2 3" xfId="16532" xr:uid="{00000000-0005-0000-0000-0000761D0000}"/>
    <cellStyle name="Entrada 12 3 6 2 3 2" xfId="31640" xr:uid="{00000000-0005-0000-0000-0000771D0000}"/>
    <cellStyle name="Entrada 12 3 6 2 4" xfId="21314" xr:uid="{00000000-0005-0000-0000-0000781D0000}"/>
    <cellStyle name="Entrada 12 3 6 3" xfId="9951" xr:uid="{00000000-0005-0000-0000-0000791D0000}"/>
    <cellStyle name="Entrada 12 3 6 3 2" xfId="25059" xr:uid="{00000000-0005-0000-0000-00007A1D0000}"/>
    <cellStyle name="Entrada 12 3 6 4" xfId="15171" xr:uid="{00000000-0005-0000-0000-00007B1D0000}"/>
    <cellStyle name="Entrada 12 3 6 4 2" xfId="30279" xr:uid="{00000000-0005-0000-0000-00007C1D0000}"/>
    <cellStyle name="Entrada 12 3 6 5" xfId="18677" xr:uid="{00000000-0005-0000-0000-00007D1D0000}"/>
    <cellStyle name="Entrada 12 3 7" xfId="3915" xr:uid="{00000000-0005-0000-0000-00007E1D0000}"/>
    <cellStyle name="Entrada 12 3 7 2" xfId="6552" xr:uid="{00000000-0005-0000-0000-00007F1D0000}"/>
    <cellStyle name="Entrada 12 3 7 2 2" xfId="12863" xr:uid="{00000000-0005-0000-0000-0000801D0000}"/>
    <cellStyle name="Entrada 12 3 7 2 2 2" xfId="27971" xr:uid="{00000000-0005-0000-0000-0000811D0000}"/>
    <cellStyle name="Entrada 12 3 7 2 3" xfId="14851" xr:uid="{00000000-0005-0000-0000-0000821D0000}"/>
    <cellStyle name="Entrada 12 3 7 2 3 2" xfId="29959" xr:uid="{00000000-0005-0000-0000-0000831D0000}"/>
    <cellStyle name="Entrada 12 3 7 2 4" xfId="21660" xr:uid="{00000000-0005-0000-0000-0000841D0000}"/>
    <cellStyle name="Entrada 12 3 7 3" xfId="10297" xr:uid="{00000000-0005-0000-0000-0000851D0000}"/>
    <cellStyle name="Entrada 12 3 7 3 2" xfId="25405" xr:uid="{00000000-0005-0000-0000-0000861D0000}"/>
    <cellStyle name="Entrada 12 3 7 4" xfId="16360" xr:uid="{00000000-0005-0000-0000-0000871D0000}"/>
    <cellStyle name="Entrada 12 3 7 4 2" xfId="31468" xr:uid="{00000000-0005-0000-0000-0000881D0000}"/>
    <cellStyle name="Entrada 12 3 7 5" xfId="19023" xr:uid="{00000000-0005-0000-0000-0000891D0000}"/>
    <cellStyle name="Entrada 12 3 8" xfId="4480" xr:uid="{00000000-0005-0000-0000-00008A1D0000}"/>
    <cellStyle name="Entrada 12 3 8 2" xfId="10862" xr:uid="{00000000-0005-0000-0000-00008B1D0000}"/>
    <cellStyle name="Entrada 12 3 8 2 2" xfId="25970" xr:uid="{00000000-0005-0000-0000-00008C1D0000}"/>
    <cellStyle name="Entrada 12 3 8 3" xfId="7698" xr:uid="{00000000-0005-0000-0000-00008D1D0000}"/>
    <cellStyle name="Entrada 12 3 8 3 2" xfId="22806" xr:uid="{00000000-0005-0000-0000-00008E1D0000}"/>
    <cellStyle name="Entrada 12 3 8 4" xfId="19588" xr:uid="{00000000-0005-0000-0000-00008F1D0000}"/>
    <cellStyle name="Entrada 12 3 9" xfId="8344" xr:uid="{00000000-0005-0000-0000-0000901D0000}"/>
    <cellStyle name="Entrada 12 3 9 2" xfId="23452" xr:uid="{00000000-0005-0000-0000-0000911D0000}"/>
    <cellStyle name="Entrada 12 4" xfId="2080" xr:uid="{00000000-0005-0000-0000-0000921D0000}"/>
    <cellStyle name="Entrada 12 4 10" xfId="7786" xr:uid="{00000000-0005-0000-0000-0000931D0000}"/>
    <cellStyle name="Entrada 12 4 10 2" xfId="22894" xr:uid="{00000000-0005-0000-0000-0000941D0000}"/>
    <cellStyle name="Entrada 12 4 11" xfId="8180" xr:uid="{00000000-0005-0000-0000-0000951D0000}"/>
    <cellStyle name="Entrada 12 4 11 2" xfId="23288" xr:uid="{00000000-0005-0000-0000-0000961D0000}"/>
    <cellStyle name="Entrada 12 4 12" xfId="17305" xr:uid="{00000000-0005-0000-0000-0000971D0000}"/>
    <cellStyle name="Entrada 12 4 2" xfId="2570" xr:uid="{00000000-0005-0000-0000-0000981D0000}"/>
    <cellStyle name="Entrada 12 4 2 2" xfId="5207" xr:uid="{00000000-0005-0000-0000-0000991D0000}"/>
    <cellStyle name="Entrada 12 4 2 2 2" xfId="11571" xr:uid="{00000000-0005-0000-0000-00009A1D0000}"/>
    <cellStyle name="Entrada 12 4 2 2 2 2" xfId="26679" xr:uid="{00000000-0005-0000-0000-00009B1D0000}"/>
    <cellStyle name="Entrada 12 4 2 2 3" xfId="16164" xr:uid="{00000000-0005-0000-0000-00009C1D0000}"/>
    <cellStyle name="Entrada 12 4 2 2 3 2" xfId="31272" xr:uid="{00000000-0005-0000-0000-00009D1D0000}"/>
    <cellStyle name="Entrada 12 4 2 2 4" xfId="20315" xr:uid="{00000000-0005-0000-0000-00009E1D0000}"/>
    <cellStyle name="Entrada 12 4 2 3" xfId="9037" xr:uid="{00000000-0005-0000-0000-00009F1D0000}"/>
    <cellStyle name="Entrada 12 4 2 3 2" xfId="24145" xr:uid="{00000000-0005-0000-0000-0000A01D0000}"/>
    <cellStyle name="Entrada 12 4 2 4" xfId="14754" xr:uid="{00000000-0005-0000-0000-0000A11D0000}"/>
    <cellStyle name="Entrada 12 4 2 4 2" xfId="29862" xr:uid="{00000000-0005-0000-0000-0000A21D0000}"/>
    <cellStyle name="Entrada 12 4 2 5" xfId="14579" xr:uid="{00000000-0005-0000-0000-0000A31D0000}"/>
    <cellStyle name="Entrada 12 4 2 5 2" xfId="29687" xr:uid="{00000000-0005-0000-0000-0000A41D0000}"/>
    <cellStyle name="Entrada 12 4 2 6" xfId="17678" xr:uid="{00000000-0005-0000-0000-0000A51D0000}"/>
    <cellStyle name="Entrada 12 4 3" xfId="2840" xr:uid="{00000000-0005-0000-0000-0000A61D0000}"/>
    <cellStyle name="Entrada 12 4 3 2" xfId="5477" xr:uid="{00000000-0005-0000-0000-0000A71D0000}"/>
    <cellStyle name="Entrada 12 4 3 2 2" xfId="13631" xr:uid="{00000000-0005-0000-0000-0000A81D0000}"/>
    <cellStyle name="Entrada 12 4 3 2 2 2" xfId="28739" xr:uid="{00000000-0005-0000-0000-0000A91D0000}"/>
    <cellStyle name="Entrada 12 4 3 2 3" xfId="20585" xr:uid="{00000000-0005-0000-0000-0000AA1D0000}"/>
    <cellStyle name="Entrada 12 4 3 3" xfId="14987" xr:uid="{00000000-0005-0000-0000-0000AB1D0000}"/>
    <cellStyle name="Entrada 12 4 3 3 2" xfId="30095" xr:uid="{00000000-0005-0000-0000-0000AC1D0000}"/>
    <cellStyle name="Entrada 12 4 3 4" xfId="17948" xr:uid="{00000000-0005-0000-0000-0000AD1D0000}"/>
    <cellStyle name="Entrada 12 4 4" xfId="3143" xr:uid="{00000000-0005-0000-0000-0000AE1D0000}"/>
    <cellStyle name="Entrada 12 4 4 2" xfId="5780" xr:uid="{00000000-0005-0000-0000-0000AF1D0000}"/>
    <cellStyle name="Entrada 12 4 4 2 2" xfId="12091" xr:uid="{00000000-0005-0000-0000-0000B01D0000}"/>
    <cellStyle name="Entrada 12 4 4 2 2 2" xfId="27199" xr:uid="{00000000-0005-0000-0000-0000B11D0000}"/>
    <cellStyle name="Entrada 12 4 4 2 3" xfId="8221" xr:uid="{00000000-0005-0000-0000-0000B21D0000}"/>
    <cellStyle name="Entrada 12 4 4 2 3 2" xfId="23329" xr:uid="{00000000-0005-0000-0000-0000B31D0000}"/>
    <cellStyle name="Entrada 12 4 4 2 4" xfId="20888" xr:uid="{00000000-0005-0000-0000-0000B41D0000}"/>
    <cellStyle name="Entrada 12 4 4 3" xfId="9525" xr:uid="{00000000-0005-0000-0000-0000B51D0000}"/>
    <cellStyle name="Entrada 12 4 4 3 2" xfId="24633" xr:uid="{00000000-0005-0000-0000-0000B61D0000}"/>
    <cellStyle name="Entrada 12 4 4 4" xfId="14096" xr:uid="{00000000-0005-0000-0000-0000B71D0000}"/>
    <cellStyle name="Entrada 12 4 4 4 2" xfId="29204" xr:uid="{00000000-0005-0000-0000-0000B81D0000}"/>
    <cellStyle name="Entrada 12 4 4 5" xfId="18251" xr:uid="{00000000-0005-0000-0000-0000B91D0000}"/>
    <cellStyle name="Entrada 12 4 5" xfId="3469" xr:uid="{00000000-0005-0000-0000-0000BA1D0000}"/>
    <cellStyle name="Entrada 12 4 5 2" xfId="6106" xr:uid="{00000000-0005-0000-0000-0000BB1D0000}"/>
    <cellStyle name="Entrada 12 4 5 2 2" xfId="12417" xr:uid="{00000000-0005-0000-0000-0000BC1D0000}"/>
    <cellStyle name="Entrada 12 4 5 2 2 2" xfId="27525" xr:uid="{00000000-0005-0000-0000-0000BD1D0000}"/>
    <cellStyle name="Entrada 12 4 5 2 3" xfId="15684" xr:uid="{00000000-0005-0000-0000-0000BE1D0000}"/>
    <cellStyle name="Entrada 12 4 5 2 3 2" xfId="30792" xr:uid="{00000000-0005-0000-0000-0000BF1D0000}"/>
    <cellStyle name="Entrada 12 4 5 2 4" xfId="21214" xr:uid="{00000000-0005-0000-0000-0000C01D0000}"/>
    <cellStyle name="Entrada 12 4 5 3" xfId="9851" xr:uid="{00000000-0005-0000-0000-0000C11D0000}"/>
    <cellStyle name="Entrada 12 4 5 3 2" xfId="24959" xr:uid="{00000000-0005-0000-0000-0000C21D0000}"/>
    <cellStyle name="Entrada 12 4 5 4" xfId="16426" xr:uid="{00000000-0005-0000-0000-0000C31D0000}"/>
    <cellStyle name="Entrada 12 4 5 4 2" xfId="31534" xr:uid="{00000000-0005-0000-0000-0000C41D0000}"/>
    <cellStyle name="Entrada 12 4 5 5" xfId="18577" xr:uid="{00000000-0005-0000-0000-0000C51D0000}"/>
    <cellStyle name="Entrada 12 4 6" xfId="3775" xr:uid="{00000000-0005-0000-0000-0000C61D0000}"/>
    <cellStyle name="Entrada 12 4 6 2" xfId="6412" xr:uid="{00000000-0005-0000-0000-0000C71D0000}"/>
    <cellStyle name="Entrada 12 4 6 2 2" xfId="12723" xr:uid="{00000000-0005-0000-0000-0000C81D0000}"/>
    <cellStyle name="Entrada 12 4 6 2 2 2" xfId="27831" xr:uid="{00000000-0005-0000-0000-0000C91D0000}"/>
    <cellStyle name="Entrada 12 4 6 2 3" xfId="14089" xr:uid="{00000000-0005-0000-0000-0000CA1D0000}"/>
    <cellStyle name="Entrada 12 4 6 2 3 2" xfId="29197" xr:uid="{00000000-0005-0000-0000-0000CB1D0000}"/>
    <cellStyle name="Entrada 12 4 6 2 4" xfId="21520" xr:uid="{00000000-0005-0000-0000-0000CC1D0000}"/>
    <cellStyle name="Entrada 12 4 6 3" xfId="10157" xr:uid="{00000000-0005-0000-0000-0000CD1D0000}"/>
    <cellStyle name="Entrada 12 4 6 3 2" xfId="25265" xr:uid="{00000000-0005-0000-0000-0000CE1D0000}"/>
    <cellStyle name="Entrada 12 4 6 4" xfId="15717" xr:uid="{00000000-0005-0000-0000-0000CF1D0000}"/>
    <cellStyle name="Entrada 12 4 6 4 2" xfId="30825" xr:uid="{00000000-0005-0000-0000-0000D01D0000}"/>
    <cellStyle name="Entrada 12 4 6 5" xfId="18883" xr:uid="{00000000-0005-0000-0000-0000D11D0000}"/>
    <cellStyle name="Entrada 12 4 7" xfId="4152" xr:uid="{00000000-0005-0000-0000-0000D21D0000}"/>
    <cellStyle name="Entrada 12 4 7 2" xfId="6789" xr:uid="{00000000-0005-0000-0000-0000D31D0000}"/>
    <cellStyle name="Entrada 12 4 7 2 2" xfId="13100" xr:uid="{00000000-0005-0000-0000-0000D41D0000}"/>
    <cellStyle name="Entrada 12 4 7 2 2 2" xfId="28208" xr:uid="{00000000-0005-0000-0000-0000D51D0000}"/>
    <cellStyle name="Entrada 12 4 7 2 3" xfId="16774" xr:uid="{00000000-0005-0000-0000-0000D61D0000}"/>
    <cellStyle name="Entrada 12 4 7 2 3 2" xfId="31882" xr:uid="{00000000-0005-0000-0000-0000D71D0000}"/>
    <cellStyle name="Entrada 12 4 7 2 4" xfId="21897" xr:uid="{00000000-0005-0000-0000-0000D81D0000}"/>
    <cellStyle name="Entrada 12 4 7 3" xfId="10534" xr:uid="{00000000-0005-0000-0000-0000D91D0000}"/>
    <cellStyle name="Entrada 12 4 7 3 2" xfId="25642" xr:uid="{00000000-0005-0000-0000-0000DA1D0000}"/>
    <cellStyle name="Entrada 12 4 7 4" xfId="13939" xr:uid="{00000000-0005-0000-0000-0000DB1D0000}"/>
    <cellStyle name="Entrada 12 4 7 4 2" xfId="29047" xr:uid="{00000000-0005-0000-0000-0000DC1D0000}"/>
    <cellStyle name="Entrada 12 4 7 5" xfId="19260" xr:uid="{00000000-0005-0000-0000-0000DD1D0000}"/>
    <cellStyle name="Entrada 12 4 8" xfId="4717" xr:uid="{00000000-0005-0000-0000-0000DE1D0000}"/>
    <cellStyle name="Entrada 12 4 8 2" xfId="11099" xr:uid="{00000000-0005-0000-0000-0000DF1D0000}"/>
    <cellStyle name="Entrada 12 4 8 2 2" xfId="26207" xr:uid="{00000000-0005-0000-0000-0000E01D0000}"/>
    <cellStyle name="Entrada 12 4 8 3" xfId="7587" xr:uid="{00000000-0005-0000-0000-0000E11D0000}"/>
    <cellStyle name="Entrada 12 4 8 3 2" xfId="22695" xr:uid="{00000000-0005-0000-0000-0000E21D0000}"/>
    <cellStyle name="Entrada 12 4 8 4" xfId="19825" xr:uid="{00000000-0005-0000-0000-0000E31D0000}"/>
    <cellStyle name="Entrada 12 4 9" xfId="8578" xr:uid="{00000000-0005-0000-0000-0000E41D0000}"/>
    <cellStyle name="Entrada 12 4 9 2" xfId="23686" xr:uid="{00000000-0005-0000-0000-0000E51D0000}"/>
    <cellStyle name="Entrada 12 5" xfId="2041" xr:uid="{00000000-0005-0000-0000-0000E61D0000}"/>
    <cellStyle name="Entrada 12 5 10" xfId="15623" xr:uid="{00000000-0005-0000-0000-0000E71D0000}"/>
    <cellStyle name="Entrada 12 5 10 2" xfId="30731" xr:uid="{00000000-0005-0000-0000-0000E81D0000}"/>
    <cellStyle name="Entrada 12 5 11" xfId="17266" xr:uid="{00000000-0005-0000-0000-0000E91D0000}"/>
    <cellStyle name="Entrada 12 5 2" xfId="2801" xr:uid="{00000000-0005-0000-0000-0000EA1D0000}"/>
    <cellStyle name="Entrada 12 5 2 2" xfId="5438" xr:uid="{00000000-0005-0000-0000-0000EB1D0000}"/>
    <cellStyle name="Entrada 12 5 2 2 2" xfId="7529" xr:uid="{00000000-0005-0000-0000-0000EC1D0000}"/>
    <cellStyle name="Entrada 12 5 2 2 2 2" xfId="22637" xr:uid="{00000000-0005-0000-0000-0000ED1D0000}"/>
    <cellStyle name="Entrada 12 5 2 2 3" xfId="20546" xr:uid="{00000000-0005-0000-0000-0000EE1D0000}"/>
    <cellStyle name="Entrada 12 5 2 3" xfId="16044" xr:uid="{00000000-0005-0000-0000-0000EF1D0000}"/>
    <cellStyle name="Entrada 12 5 2 3 2" xfId="31152" xr:uid="{00000000-0005-0000-0000-0000F01D0000}"/>
    <cellStyle name="Entrada 12 5 2 4" xfId="17909" xr:uid="{00000000-0005-0000-0000-0000F11D0000}"/>
    <cellStyle name="Entrada 12 5 3" xfId="3104" xr:uid="{00000000-0005-0000-0000-0000F21D0000}"/>
    <cellStyle name="Entrada 12 5 3 2" xfId="5741" xr:uid="{00000000-0005-0000-0000-0000F31D0000}"/>
    <cellStyle name="Entrada 12 5 3 2 2" xfId="12052" xr:uid="{00000000-0005-0000-0000-0000F41D0000}"/>
    <cellStyle name="Entrada 12 5 3 2 2 2" xfId="27160" xr:uid="{00000000-0005-0000-0000-0000F51D0000}"/>
    <cellStyle name="Entrada 12 5 3 2 3" xfId="7084" xr:uid="{00000000-0005-0000-0000-0000F61D0000}"/>
    <cellStyle name="Entrada 12 5 3 2 3 2" xfId="22192" xr:uid="{00000000-0005-0000-0000-0000F71D0000}"/>
    <cellStyle name="Entrada 12 5 3 2 4" xfId="20849" xr:uid="{00000000-0005-0000-0000-0000F81D0000}"/>
    <cellStyle name="Entrada 12 5 3 3" xfId="9486" xr:uid="{00000000-0005-0000-0000-0000F91D0000}"/>
    <cellStyle name="Entrada 12 5 3 3 2" xfId="24594" xr:uid="{00000000-0005-0000-0000-0000FA1D0000}"/>
    <cellStyle name="Entrada 12 5 3 4" xfId="7087" xr:uid="{00000000-0005-0000-0000-0000FB1D0000}"/>
    <cellStyle name="Entrada 12 5 3 4 2" xfId="22195" xr:uid="{00000000-0005-0000-0000-0000FC1D0000}"/>
    <cellStyle name="Entrada 12 5 3 5" xfId="18212" xr:uid="{00000000-0005-0000-0000-0000FD1D0000}"/>
    <cellStyle name="Entrada 12 5 4" xfId="3430" xr:uid="{00000000-0005-0000-0000-0000FE1D0000}"/>
    <cellStyle name="Entrada 12 5 4 2" xfId="6067" xr:uid="{00000000-0005-0000-0000-0000FF1D0000}"/>
    <cellStyle name="Entrada 12 5 4 2 2" xfId="12378" xr:uid="{00000000-0005-0000-0000-0000001E0000}"/>
    <cellStyle name="Entrada 12 5 4 2 2 2" xfId="27486" xr:uid="{00000000-0005-0000-0000-0000011E0000}"/>
    <cellStyle name="Entrada 12 5 4 2 3" xfId="8067" xr:uid="{00000000-0005-0000-0000-0000021E0000}"/>
    <cellStyle name="Entrada 12 5 4 2 3 2" xfId="23175" xr:uid="{00000000-0005-0000-0000-0000031E0000}"/>
    <cellStyle name="Entrada 12 5 4 2 4" xfId="21175" xr:uid="{00000000-0005-0000-0000-0000041E0000}"/>
    <cellStyle name="Entrada 12 5 4 3" xfId="9812" xr:uid="{00000000-0005-0000-0000-0000051E0000}"/>
    <cellStyle name="Entrada 12 5 4 3 2" xfId="24920" xr:uid="{00000000-0005-0000-0000-0000061E0000}"/>
    <cellStyle name="Entrada 12 5 4 4" xfId="7880" xr:uid="{00000000-0005-0000-0000-0000071E0000}"/>
    <cellStyle name="Entrada 12 5 4 4 2" xfId="22988" xr:uid="{00000000-0005-0000-0000-0000081E0000}"/>
    <cellStyle name="Entrada 12 5 4 5" xfId="18538" xr:uid="{00000000-0005-0000-0000-0000091E0000}"/>
    <cellStyle name="Entrada 12 5 5" xfId="3736" xr:uid="{00000000-0005-0000-0000-00000A1E0000}"/>
    <cellStyle name="Entrada 12 5 5 2" xfId="6373" xr:uid="{00000000-0005-0000-0000-00000B1E0000}"/>
    <cellStyle name="Entrada 12 5 5 2 2" xfId="12684" xr:uid="{00000000-0005-0000-0000-00000C1E0000}"/>
    <cellStyle name="Entrada 12 5 5 2 2 2" xfId="27792" xr:uid="{00000000-0005-0000-0000-00000D1E0000}"/>
    <cellStyle name="Entrada 12 5 5 2 3" xfId="7153" xr:uid="{00000000-0005-0000-0000-00000E1E0000}"/>
    <cellStyle name="Entrada 12 5 5 2 3 2" xfId="22261" xr:uid="{00000000-0005-0000-0000-00000F1E0000}"/>
    <cellStyle name="Entrada 12 5 5 2 4" xfId="21481" xr:uid="{00000000-0005-0000-0000-0000101E0000}"/>
    <cellStyle name="Entrada 12 5 5 3" xfId="10118" xr:uid="{00000000-0005-0000-0000-0000111E0000}"/>
    <cellStyle name="Entrada 12 5 5 3 2" xfId="25226" xr:uid="{00000000-0005-0000-0000-0000121E0000}"/>
    <cellStyle name="Entrada 12 5 5 4" xfId="7269" xr:uid="{00000000-0005-0000-0000-0000131E0000}"/>
    <cellStyle name="Entrada 12 5 5 4 2" xfId="22377" xr:uid="{00000000-0005-0000-0000-0000141E0000}"/>
    <cellStyle name="Entrada 12 5 5 5" xfId="18844" xr:uid="{00000000-0005-0000-0000-0000151E0000}"/>
    <cellStyle name="Entrada 12 5 6" xfId="4113" xr:uid="{00000000-0005-0000-0000-0000161E0000}"/>
    <cellStyle name="Entrada 12 5 6 2" xfId="6750" xr:uid="{00000000-0005-0000-0000-0000171E0000}"/>
    <cellStyle name="Entrada 12 5 6 2 2" xfId="13061" xr:uid="{00000000-0005-0000-0000-0000181E0000}"/>
    <cellStyle name="Entrada 12 5 6 2 2 2" xfId="28169" xr:uid="{00000000-0005-0000-0000-0000191E0000}"/>
    <cellStyle name="Entrada 12 5 6 2 3" xfId="16735" xr:uid="{00000000-0005-0000-0000-00001A1E0000}"/>
    <cellStyle name="Entrada 12 5 6 2 3 2" xfId="31843" xr:uid="{00000000-0005-0000-0000-00001B1E0000}"/>
    <cellStyle name="Entrada 12 5 6 2 4" xfId="21858" xr:uid="{00000000-0005-0000-0000-00001C1E0000}"/>
    <cellStyle name="Entrada 12 5 6 3" xfId="10495" xr:uid="{00000000-0005-0000-0000-00001D1E0000}"/>
    <cellStyle name="Entrada 12 5 6 3 2" xfId="25603" xr:uid="{00000000-0005-0000-0000-00001E1E0000}"/>
    <cellStyle name="Entrada 12 5 6 4" xfId="11224" xr:uid="{00000000-0005-0000-0000-00001F1E0000}"/>
    <cellStyle name="Entrada 12 5 6 4 2" xfId="26332" xr:uid="{00000000-0005-0000-0000-0000201E0000}"/>
    <cellStyle name="Entrada 12 5 6 5" xfId="19221" xr:uid="{00000000-0005-0000-0000-0000211E0000}"/>
    <cellStyle name="Entrada 12 5 7" xfId="4678" xr:uid="{00000000-0005-0000-0000-0000221E0000}"/>
    <cellStyle name="Entrada 12 5 7 2" xfId="11060" xr:uid="{00000000-0005-0000-0000-0000231E0000}"/>
    <cellStyle name="Entrada 12 5 7 2 2" xfId="26168" xr:uid="{00000000-0005-0000-0000-0000241E0000}"/>
    <cellStyle name="Entrada 12 5 7 3" xfId="15250" xr:uid="{00000000-0005-0000-0000-0000251E0000}"/>
    <cellStyle name="Entrada 12 5 7 3 2" xfId="30358" xr:uid="{00000000-0005-0000-0000-0000261E0000}"/>
    <cellStyle name="Entrada 12 5 7 4" xfId="19786" xr:uid="{00000000-0005-0000-0000-0000271E0000}"/>
    <cellStyle name="Entrada 12 5 8" xfId="8539" xr:uid="{00000000-0005-0000-0000-0000281E0000}"/>
    <cellStyle name="Entrada 12 5 8 2" xfId="23647" xr:uid="{00000000-0005-0000-0000-0000291E0000}"/>
    <cellStyle name="Entrada 12 5 9" xfId="16348" xr:uid="{00000000-0005-0000-0000-00002A1E0000}"/>
    <cellStyle name="Entrada 12 5 9 2" xfId="31456" xr:uid="{00000000-0005-0000-0000-00002B1E0000}"/>
    <cellStyle name="Entrada 13" xfId="1145" xr:uid="{00000000-0005-0000-0000-00002C1E0000}"/>
    <cellStyle name="Entrada 13 2" xfId="1861" xr:uid="{00000000-0005-0000-0000-00002D1E0000}"/>
    <cellStyle name="Entrada 13 2 10" xfId="8362" xr:uid="{00000000-0005-0000-0000-00002E1E0000}"/>
    <cellStyle name="Entrada 13 2 10 2" xfId="23470" xr:uid="{00000000-0005-0000-0000-00002F1E0000}"/>
    <cellStyle name="Entrada 13 2 11" xfId="8066" xr:uid="{00000000-0005-0000-0000-0000301E0000}"/>
    <cellStyle name="Entrada 13 2 11 2" xfId="23174" xr:uid="{00000000-0005-0000-0000-0000311E0000}"/>
    <cellStyle name="Entrada 13 2 12" xfId="7236" xr:uid="{00000000-0005-0000-0000-0000321E0000}"/>
    <cellStyle name="Entrada 13 2 12 2" xfId="22344" xr:uid="{00000000-0005-0000-0000-0000331E0000}"/>
    <cellStyle name="Entrada 13 2 13" xfId="17086" xr:uid="{00000000-0005-0000-0000-0000341E0000}"/>
    <cellStyle name="Entrada 13 2 2" xfId="2421" xr:uid="{00000000-0005-0000-0000-0000351E0000}"/>
    <cellStyle name="Entrada 13 2 2 2" xfId="5058" xr:uid="{00000000-0005-0000-0000-0000361E0000}"/>
    <cellStyle name="Entrada 13 2 2 2 2" xfId="11422" xr:uid="{00000000-0005-0000-0000-0000371E0000}"/>
    <cellStyle name="Entrada 13 2 2 2 2 2" xfId="26530" xr:uid="{00000000-0005-0000-0000-0000381E0000}"/>
    <cellStyle name="Entrada 13 2 2 2 3" xfId="13977" xr:uid="{00000000-0005-0000-0000-0000391E0000}"/>
    <cellStyle name="Entrada 13 2 2 2 3 2" xfId="29085" xr:uid="{00000000-0005-0000-0000-00003A1E0000}"/>
    <cellStyle name="Entrada 13 2 2 2 4" xfId="20166" xr:uid="{00000000-0005-0000-0000-00003B1E0000}"/>
    <cellStyle name="Entrada 13 2 2 3" xfId="8888" xr:uid="{00000000-0005-0000-0000-00003C1E0000}"/>
    <cellStyle name="Entrada 13 2 2 3 2" xfId="23996" xr:uid="{00000000-0005-0000-0000-00003D1E0000}"/>
    <cellStyle name="Entrada 13 2 3" xfId="2199" xr:uid="{00000000-0005-0000-0000-00003E1E0000}"/>
    <cellStyle name="Entrada 13 2 3 2" xfId="4836" xr:uid="{00000000-0005-0000-0000-00003F1E0000}"/>
    <cellStyle name="Entrada 13 2 3 2 2" xfId="15016" xr:uid="{00000000-0005-0000-0000-0000401E0000}"/>
    <cellStyle name="Entrada 13 2 3 2 2 2" xfId="30124" xr:uid="{00000000-0005-0000-0000-0000411E0000}"/>
    <cellStyle name="Entrada 13 2 3 2 3" xfId="19944" xr:uid="{00000000-0005-0000-0000-0000421E0000}"/>
    <cellStyle name="Entrada 13 2 3 3" xfId="8464" xr:uid="{00000000-0005-0000-0000-0000431E0000}"/>
    <cellStyle name="Entrada 13 2 3 3 2" xfId="23572" xr:uid="{00000000-0005-0000-0000-0000441E0000}"/>
    <cellStyle name="Entrada 13 2 3 4" xfId="17424" xr:uid="{00000000-0005-0000-0000-0000451E0000}"/>
    <cellStyle name="Entrada 13 2 4" xfId="2955" xr:uid="{00000000-0005-0000-0000-0000461E0000}"/>
    <cellStyle name="Entrada 13 2 4 2" xfId="5592" xr:uid="{00000000-0005-0000-0000-0000471E0000}"/>
    <cellStyle name="Entrada 13 2 4 2 2" xfId="11903" xr:uid="{00000000-0005-0000-0000-0000481E0000}"/>
    <cellStyle name="Entrada 13 2 4 2 2 2" xfId="27011" xr:uid="{00000000-0005-0000-0000-0000491E0000}"/>
    <cellStyle name="Entrada 13 2 4 2 3" xfId="14267" xr:uid="{00000000-0005-0000-0000-00004A1E0000}"/>
    <cellStyle name="Entrada 13 2 4 2 3 2" xfId="29375" xr:uid="{00000000-0005-0000-0000-00004B1E0000}"/>
    <cellStyle name="Entrada 13 2 4 2 4" xfId="20700" xr:uid="{00000000-0005-0000-0000-00004C1E0000}"/>
    <cellStyle name="Entrada 13 2 4 3" xfId="9337" xr:uid="{00000000-0005-0000-0000-00004D1E0000}"/>
    <cellStyle name="Entrada 13 2 4 3 2" xfId="24445" xr:uid="{00000000-0005-0000-0000-00004E1E0000}"/>
    <cellStyle name="Entrada 13 2 4 4" xfId="16148" xr:uid="{00000000-0005-0000-0000-00004F1E0000}"/>
    <cellStyle name="Entrada 13 2 4 4 2" xfId="31256" xr:uid="{00000000-0005-0000-0000-0000501E0000}"/>
    <cellStyle name="Entrada 13 2 4 5" xfId="18063" xr:uid="{00000000-0005-0000-0000-0000511E0000}"/>
    <cellStyle name="Entrada 13 2 5" xfId="3281" xr:uid="{00000000-0005-0000-0000-0000521E0000}"/>
    <cellStyle name="Entrada 13 2 5 2" xfId="5918" xr:uid="{00000000-0005-0000-0000-0000531E0000}"/>
    <cellStyle name="Entrada 13 2 5 2 2" xfId="12229" xr:uid="{00000000-0005-0000-0000-0000541E0000}"/>
    <cellStyle name="Entrada 13 2 5 2 2 2" xfId="27337" xr:uid="{00000000-0005-0000-0000-0000551E0000}"/>
    <cellStyle name="Entrada 13 2 5 2 3" xfId="7487" xr:uid="{00000000-0005-0000-0000-0000561E0000}"/>
    <cellStyle name="Entrada 13 2 5 2 3 2" xfId="22595" xr:uid="{00000000-0005-0000-0000-0000571E0000}"/>
    <cellStyle name="Entrada 13 2 5 2 4" xfId="21026" xr:uid="{00000000-0005-0000-0000-0000581E0000}"/>
    <cellStyle name="Entrada 13 2 5 3" xfId="9663" xr:uid="{00000000-0005-0000-0000-0000591E0000}"/>
    <cellStyle name="Entrada 13 2 5 3 2" xfId="24771" xr:uid="{00000000-0005-0000-0000-00005A1E0000}"/>
    <cellStyle name="Entrada 13 2 5 4" xfId="13684" xr:uid="{00000000-0005-0000-0000-00005B1E0000}"/>
    <cellStyle name="Entrada 13 2 5 4 2" xfId="28792" xr:uid="{00000000-0005-0000-0000-00005C1E0000}"/>
    <cellStyle name="Entrada 13 2 5 5" xfId="18389" xr:uid="{00000000-0005-0000-0000-00005D1E0000}"/>
    <cellStyle name="Entrada 13 2 6" xfId="3587" xr:uid="{00000000-0005-0000-0000-00005E1E0000}"/>
    <cellStyle name="Entrada 13 2 6 2" xfId="6224" xr:uid="{00000000-0005-0000-0000-00005F1E0000}"/>
    <cellStyle name="Entrada 13 2 6 2 2" xfId="12535" xr:uid="{00000000-0005-0000-0000-0000601E0000}"/>
    <cellStyle name="Entrada 13 2 6 2 2 2" xfId="27643" xr:uid="{00000000-0005-0000-0000-0000611E0000}"/>
    <cellStyle name="Entrada 13 2 6 2 3" xfId="16387" xr:uid="{00000000-0005-0000-0000-0000621E0000}"/>
    <cellStyle name="Entrada 13 2 6 2 3 2" xfId="31495" xr:uid="{00000000-0005-0000-0000-0000631E0000}"/>
    <cellStyle name="Entrada 13 2 6 2 4" xfId="21332" xr:uid="{00000000-0005-0000-0000-0000641E0000}"/>
    <cellStyle name="Entrada 13 2 6 3" xfId="9969" xr:uid="{00000000-0005-0000-0000-0000651E0000}"/>
    <cellStyle name="Entrada 13 2 6 3 2" xfId="25077" xr:uid="{00000000-0005-0000-0000-0000661E0000}"/>
    <cellStyle name="Entrada 13 2 6 4" xfId="14835" xr:uid="{00000000-0005-0000-0000-0000671E0000}"/>
    <cellStyle name="Entrada 13 2 6 4 2" xfId="29943" xr:uid="{00000000-0005-0000-0000-0000681E0000}"/>
    <cellStyle name="Entrada 13 2 6 5" xfId="18695" xr:uid="{00000000-0005-0000-0000-0000691E0000}"/>
    <cellStyle name="Entrada 13 2 7" xfId="3933" xr:uid="{00000000-0005-0000-0000-00006A1E0000}"/>
    <cellStyle name="Entrada 13 2 7 2" xfId="6570" xr:uid="{00000000-0005-0000-0000-00006B1E0000}"/>
    <cellStyle name="Entrada 13 2 7 2 2" xfId="12881" xr:uid="{00000000-0005-0000-0000-00006C1E0000}"/>
    <cellStyle name="Entrada 13 2 7 2 2 2" xfId="27989" xr:uid="{00000000-0005-0000-0000-00006D1E0000}"/>
    <cellStyle name="Entrada 13 2 7 2 3" xfId="16586" xr:uid="{00000000-0005-0000-0000-00006E1E0000}"/>
    <cellStyle name="Entrada 13 2 7 2 3 2" xfId="31694" xr:uid="{00000000-0005-0000-0000-00006F1E0000}"/>
    <cellStyle name="Entrada 13 2 7 2 4" xfId="21678" xr:uid="{00000000-0005-0000-0000-0000701E0000}"/>
    <cellStyle name="Entrada 13 2 7 3" xfId="10315" xr:uid="{00000000-0005-0000-0000-0000711E0000}"/>
    <cellStyle name="Entrada 13 2 7 3 2" xfId="25423" xr:uid="{00000000-0005-0000-0000-0000721E0000}"/>
    <cellStyle name="Entrada 13 2 7 4" xfId="7505" xr:uid="{00000000-0005-0000-0000-0000731E0000}"/>
    <cellStyle name="Entrada 13 2 7 4 2" xfId="22613" xr:uid="{00000000-0005-0000-0000-0000741E0000}"/>
    <cellStyle name="Entrada 13 2 7 5" xfId="19041" xr:uid="{00000000-0005-0000-0000-0000751E0000}"/>
    <cellStyle name="Entrada 13 2 8" xfId="4280" xr:uid="{00000000-0005-0000-0000-0000761E0000}"/>
    <cellStyle name="Entrada 13 2 8 2" xfId="6917" xr:uid="{00000000-0005-0000-0000-0000771E0000}"/>
    <cellStyle name="Entrada 13 2 8 2 2" xfId="13228" xr:uid="{00000000-0005-0000-0000-0000781E0000}"/>
    <cellStyle name="Entrada 13 2 8 2 2 2" xfId="28336" xr:uid="{00000000-0005-0000-0000-0000791E0000}"/>
    <cellStyle name="Entrada 13 2 8 2 3" xfId="16892" xr:uid="{00000000-0005-0000-0000-00007A1E0000}"/>
    <cellStyle name="Entrada 13 2 8 2 3 2" xfId="32000" xr:uid="{00000000-0005-0000-0000-00007B1E0000}"/>
    <cellStyle name="Entrada 13 2 8 2 4" xfId="22025" xr:uid="{00000000-0005-0000-0000-00007C1E0000}"/>
    <cellStyle name="Entrada 13 2 8 3" xfId="10662" xr:uid="{00000000-0005-0000-0000-00007D1E0000}"/>
    <cellStyle name="Entrada 13 2 8 3 2" xfId="25770" xr:uid="{00000000-0005-0000-0000-00007E1E0000}"/>
    <cellStyle name="Entrada 13 2 8 4" xfId="14926" xr:uid="{00000000-0005-0000-0000-00007F1E0000}"/>
    <cellStyle name="Entrada 13 2 8 4 2" xfId="30034" xr:uid="{00000000-0005-0000-0000-0000801E0000}"/>
    <cellStyle name="Entrada 13 2 8 5" xfId="19388" xr:uid="{00000000-0005-0000-0000-0000811E0000}"/>
    <cellStyle name="Entrada 13 2 9" xfId="4498" xr:uid="{00000000-0005-0000-0000-0000821E0000}"/>
    <cellStyle name="Entrada 13 2 9 2" xfId="10880" xr:uid="{00000000-0005-0000-0000-0000831E0000}"/>
    <cellStyle name="Entrada 13 2 9 2 2" xfId="25988" xr:uid="{00000000-0005-0000-0000-0000841E0000}"/>
    <cellStyle name="Entrada 13 2 9 3" xfId="13571" xr:uid="{00000000-0005-0000-0000-0000851E0000}"/>
    <cellStyle name="Entrada 13 2 9 3 2" xfId="28679" xr:uid="{00000000-0005-0000-0000-0000861E0000}"/>
    <cellStyle name="Entrada 13 2 9 4" xfId="19606" xr:uid="{00000000-0005-0000-0000-0000871E0000}"/>
    <cellStyle name="Entrada 13 3" xfId="1844" xr:uid="{00000000-0005-0000-0000-0000881E0000}"/>
    <cellStyle name="Entrada 13 3 10" xfId="16050" xr:uid="{00000000-0005-0000-0000-0000891E0000}"/>
    <cellStyle name="Entrada 13 3 10 2" xfId="31158" xr:uid="{00000000-0005-0000-0000-00008A1E0000}"/>
    <cellStyle name="Entrada 13 3 11" xfId="14473" xr:uid="{00000000-0005-0000-0000-00008B1E0000}"/>
    <cellStyle name="Entrada 13 3 11 2" xfId="29581" xr:uid="{00000000-0005-0000-0000-00008C1E0000}"/>
    <cellStyle name="Entrada 13 3 12" xfId="17069" xr:uid="{00000000-0005-0000-0000-00008D1E0000}"/>
    <cellStyle name="Entrada 13 3 2" xfId="2404" xr:uid="{00000000-0005-0000-0000-00008E1E0000}"/>
    <cellStyle name="Entrada 13 3 2 2" xfId="5041" xr:uid="{00000000-0005-0000-0000-00008F1E0000}"/>
    <cellStyle name="Entrada 13 3 2 2 2" xfId="11405" xr:uid="{00000000-0005-0000-0000-0000901E0000}"/>
    <cellStyle name="Entrada 13 3 2 2 2 2" xfId="26513" xr:uid="{00000000-0005-0000-0000-0000911E0000}"/>
    <cellStyle name="Entrada 13 3 2 2 3" xfId="7854" xr:uid="{00000000-0005-0000-0000-0000921E0000}"/>
    <cellStyle name="Entrada 13 3 2 2 3 2" xfId="22962" xr:uid="{00000000-0005-0000-0000-0000931E0000}"/>
    <cellStyle name="Entrada 13 3 2 2 4" xfId="20149" xr:uid="{00000000-0005-0000-0000-0000941E0000}"/>
    <cellStyle name="Entrada 13 3 2 3" xfId="8871" xr:uid="{00000000-0005-0000-0000-0000951E0000}"/>
    <cellStyle name="Entrada 13 3 2 3 2" xfId="23979" xr:uid="{00000000-0005-0000-0000-0000961E0000}"/>
    <cellStyle name="Entrada 13 3 2 4" xfId="7507" xr:uid="{00000000-0005-0000-0000-0000971E0000}"/>
    <cellStyle name="Entrada 13 3 2 4 2" xfId="22615" xr:uid="{00000000-0005-0000-0000-0000981E0000}"/>
    <cellStyle name="Entrada 13 3 2 5" xfId="15132" xr:uid="{00000000-0005-0000-0000-0000991E0000}"/>
    <cellStyle name="Entrada 13 3 2 5 2" xfId="30240" xr:uid="{00000000-0005-0000-0000-00009A1E0000}"/>
    <cellStyle name="Entrada 13 3 2 6" xfId="17595" xr:uid="{00000000-0005-0000-0000-00009B1E0000}"/>
    <cellStyle name="Entrada 13 3 3" xfId="2216" xr:uid="{00000000-0005-0000-0000-00009C1E0000}"/>
    <cellStyle name="Entrada 13 3 3 2" xfId="4853" xr:uid="{00000000-0005-0000-0000-00009D1E0000}"/>
    <cellStyle name="Entrada 13 3 3 2 2" xfId="15109" xr:uid="{00000000-0005-0000-0000-00009E1E0000}"/>
    <cellStyle name="Entrada 13 3 3 2 2 2" xfId="30217" xr:uid="{00000000-0005-0000-0000-00009F1E0000}"/>
    <cellStyle name="Entrada 13 3 3 2 3" xfId="19961" xr:uid="{00000000-0005-0000-0000-0000A01E0000}"/>
    <cellStyle name="Entrada 13 3 3 3" xfId="7771" xr:uid="{00000000-0005-0000-0000-0000A11E0000}"/>
    <cellStyle name="Entrada 13 3 3 3 2" xfId="22879" xr:uid="{00000000-0005-0000-0000-0000A21E0000}"/>
    <cellStyle name="Entrada 13 3 3 4" xfId="17441" xr:uid="{00000000-0005-0000-0000-0000A31E0000}"/>
    <cellStyle name="Entrada 13 3 4" xfId="2938" xr:uid="{00000000-0005-0000-0000-0000A41E0000}"/>
    <cellStyle name="Entrada 13 3 4 2" xfId="5575" xr:uid="{00000000-0005-0000-0000-0000A51E0000}"/>
    <cellStyle name="Entrada 13 3 4 2 2" xfId="11886" xr:uid="{00000000-0005-0000-0000-0000A61E0000}"/>
    <cellStyle name="Entrada 13 3 4 2 2 2" xfId="26994" xr:uid="{00000000-0005-0000-0000-0000A71E0000}"/>
    <cellStyle name="Entrada 13 3 4 2 3" xfId="14972" xr:uid="{00000000-0005-0000-0000-0000A81E0000}"/>
    <cellStyle name="Entrada 13 3 4 2 3 2" xfId="30080" xr:uid="{00000000-0005-0000-0000-0000A91E0000}"/>
    <cellStyle name="Entrada 13 3 4 2 4" xfId="20683" xr:uid="{00000000-0005-0000-0000-0000AA1E0000}"/>
    <cellStyle name="Entrada 13 3 4 3" xfId="9320" xr:uid="{00000000-0005-0000-0000-0000AB1E0000}"/>
    <cellStyle name="Entrada 13 3 4 3 2" xfId="24428" xr:uid="{00000000-0005-0000-0000-0000AC1E0000}"/>
    <cellStyle name="Entrada 13 3 4 4" xfId="13678" xr:uid="{00000000-0005-0000-0000-0000AD1E0000}"/>
    <cellStyle name="Entrada 13 3 4 4 2" xfId="28786" xr:uid="{00000000-0005-0000-0000-0000AE1E0000}"/>
    <cellStyle name="Entrada 13 3 4 5" xfId="18046" xr:uid="{00000000-0005-0000-0000-0000AF1E0000}"/>
    <cellStyle name="Entrada 13 3 5" xfId="3264" xr:uid="{00000000-0005-0000-0000-0000B01E0000}"/>
    <cellStyle name="Entrada 13 3 5 2" xfId="5901" xr:uid="{00000000-0005-0000-0000-0000B11E0000}"/>
    <cellStyle name="Entrada 13 3 5 2 2" xfId="12212" xr:uid="{00000000-0005-0000-0000-0000B21E0000}"/>
    <cellStyle name="Entrada 13 3 5 2 2 2" xfId="27320" xr:uid="{00000000-0005-0000-0000-0000B31E0000}"/>
    <cellStyle name="Entrada 13 3 5 2 3" xfId="15749" xr:uid="{00000000-0005-0000-0000-0000B41E0000}"/>
    <cellStyle name="Entrada 13 3 5 2 3 2" xfId="30857" xr:uid="{00000000-0005-0000-0000-0000B51E0000}"/>
    <cellStyle name="Entrada 13 3 5 2 4" xfId="21009" xr:uid="{00000000-0005-0000-0000-0000B61E0000}"/>
    <cellStyle name="Entrada 13 3 5 3" xfId="9646" xr:uid="{00000000-0005-0000-0000-0000B71E0000}"/>
    <cellStyle name="Entrada 13 3 5 3 2" xfId="24754" xr:uid="{00000000-0005-0000-0000-0000B81E0000}"/>
    <cellStyle name="Entrada 13 3 5 4" xfId="15593" xr:uid="{00000000-0005-0000-0000-0000B91E0000}"/>
    <cellStyle name="Entrada 13 3 5 4 2" xfId="30701" xr:uid="{00000000-0005-0000-0000-0000BA1E0000}"/>
    <cellStyle name="Entrada 13 3 5 5" xfId="18372" xr:uid="{00000000-0005-0000-0000-0000BB1E0000}"/>
    <cellStyle name="Entrada 13 3 6" xfId="3570" xr:uid="{00000000-0005-0000-0000-0000BC1E0000}"/>
    <cellStyle name="Entrada 13 3 6 2" xfId="6207" xr:uid="{00000000-0005-0000-0000-0000BD1E0000}"/>
    <cellStyle name="Entrada 13 3 6 2 2" xfId="12518" xr:uid="{00000000-0005-0000-0000-0000BE1E0000}"/>
    <cellStyle name="Entrada 13 3 6 2 2 2" xfId="27626" xr:uid="{00000000-0005-0000-0000-0000BF1E0000}"/>
    <cellStyle name="Entrada 13 3 6 2 3" xfId="11757" xr:uid="{00000000-0005-0000-0000-0000C01E0000}"/>
    <cellStyle name="Entrada 13 3 6 2 3 2" xfId="26865" xr:uid="{00000000-0005-0000-0000-0000C11E0000}"/>
    <cellStyle name="Entrada 13 3 6 2 4" xfId="21315" xr:uid="{00000000-0005-0000-0000-0000C21E0000}"/>
    <cellStyle name="Entrada 13 3 6 3" xfId="9952" xr:uid="{00000000-0005-0000-0000-0000C31E0000}"/>
    <cellStyle name="Entrada 13 3 6 3 2" xfId="25060" xr:uid="{00000000-0005-0000-0000-0000C41E0000}"/>
    <cellStyle name="Entrada 13 3 6 4" xfId="14651" xr:uid="{00000000-0005-0000-0000-0000C51E0000}"/>
    <cellStyle name="Entrada 13 3 6 4 2" xfId="29759" xr:uid="{00000000-0005-0000-0000-0000C61E0000}"/>
    <cellStyle name="Entrada 13 3 6 5" xfId="18678" xr:uid="{00000000-0005-0000-0000-0000C71E0000}"/>
    <cellStyle name="Entrada 13 3 7" xfId="3916" xr:uid="{00000000-0005-0000-0000-0000C81E0000}"/>
    <cellStyle name="Entrada 13 3 7 2" xfId="6553" xr:uid="{00000000-0005-0000-0000-0000C91E0000}"/>
    <cellStyle name="Entrada 13 3 7 2 2" xfId="12864" xr:uid="{00000000-0005-0000-0000-0000CA1E0000}"/>
    <cellStyle name="Entrada 13 3 7 2 2 2" xfId="27972" xr:uid="{00000000-0005-0000-0000-0000CB1E0000}"/>
    <cellStyle name="Entrada 13 3 7 2 3" xfId="16417" xr:uid="{00000000-0005-0000-0000-0000CC1E0000}"/>
    <cellStyle name="Entrada 13 3 7 2 3 2" xfId="31525" xr:uid="{00000000-0005-0000-0000-0000CD1E0000}"/>
    <cellStyle name="Entrada 13 3 7 2 4" xfId="21661" xr:uid="{00000000-0005-0000-0000-0000CE1E0000}"/>
    <cellStyle name="Entrada 13 3 7 3" xfId="10298" xr:uid="{00000000-0005-0000-0000-0000CF1E0000}"/>
    <cellStyle name="Entrada 13 3 7 3 2" xfId="25406" xr:uid="{00000000-0005-0000-0000-0000D01E0000}"/>
    <cellStyle name="Entrada 13 3 7 4" xfId="7128" xr:uid="{00000000-0005-0000-0000-0000D11E0000}"/>
    <cellStyle name="Entrada 13 3 7 4 2" xfId="22236" xr:uid="{00000000-0005-0000-0000-0000D21E0000}"/>
    <cellStyle name="Entrada 13 3 7 5" xfId="19024" xr:uid="{00000000-0005-0000-0000-0000D31E0000}"/>
    <cellStyle name="Entrada 13 3 8" xfId="4481" xr:uid="{00000000-0005-0000-0000-0000D41E0000}"/>
    <cellStyle name="Entrada 13 3 8 2" xfId="10863" xr:uid="{00000000-0005-0000-0000-0000D51E0000}"/>
    <cellStyle name="Entrada 13 3 8 2 2" xfId="25971" xr:uid="{00000000-0005-0000-0000-0000D61E0000}"/>
    <cellStyle name="Entrada 13 3 8 3" xfId="13836" xr:uid="{00000000-0005-0000-0000-0000D71E0000}"/>
    <cellStyle name="Entrada 13 3 8 3 2" xfId="28944" xr:uid="{00000000-0005-0000-0000-0000D81E0000}"/>
    <cellStyle name="Entrada 13 3 8 4" xfId="19589" xr:uid="{00000000-0005-0000-0000-0000D91E0000}"/>
    <cellStyle name="Entrada 13 3 9" xfId="8345" xr:uid="{00000000-0005-0000-0000-0000DA1E0000}"/>
    <cellStyle name="Entrada 13 3 9 2" xfId="23453" xr:uid="{00000000-0005-0000-0000-0000DB1E0000}"/>
    <cellStyle name="Entrada 13 4" xfId="2081" xr:uid="{00000000-0005-0000-0000-0000DC1E0000}"/>
    <cellStyle name="Entrada 13 4 10" xfId="14910" xr:uid="{00000000-0005-0000-0000-0000DD1E0000}"/>
    <cellStyle name="Entrada 13 4 10 2" xfId="30018" xr:uid="{00000000-0005-0000-0000-0000DE1E0000}"/>
    <cellStyle name="Entrada 13 4 11" xfId="13908" xr:uid="{00000000-0005-0000-0000-0000DF1E0000}"/>
    <cellStyle name="Entrada 13 4 11 2" xfId="29016" xr:uid="{00000000-0005-0000-0000-0000E01E0000}"/>
    <cellStyle name="Entrada 13 4 12" xfId="17306" xr:uid="{00000000-0005-0000-0000-0000E11E0000}"/>
    <cellStyle name="Entrada 13 4 2" xfId="2571" xr:uid="{00000000-0005-0000-0000-0000E21E0000}"/>
    <cellStyle name="Entrada 13 4 2 2" xfId="5208" xr:uid="{00000000-0005-0000-0000-0000E31E0000}"/>
    <cellStyle name="Entrada 13 4 2 2 2" xfId="11572" xr:uid="{00000000-0005-0000-0000-0000E41E0000}"/>
    <cellStyle name="Entrada 13 4 2 2 2 2" xfId="26680" xr:uid="{00000000-0005-0000-0000-0000E51E0000}"/>
    <cellStyle name="Entrada 13 4 2 2 3" xfId="14173" xr:uid="{00000000-0005-0000-0000-0000E61E0000}"/>
    <cellStyle name="Entrada 13 4 2 2 3 2" xfId="29281" xr:uid="{00000000-0005-0000-0000-0000E71E0000}"/>
    <cellStyle name="Entrada 13 4 2 2 4" xfId="20316" xr:uid="{00000000-0005-0000-0000-0000E81E0000}"/>
    <cellStyle name="Entrada 13 4 2 3" xfId="9038" xr:uid="{00000000-0005-0000-0000-0000E91E0000}"/>
    <cellStyle name="Entrada 13 4 2 3 2" xfId="24146" xr:uid="{00000000-0005-0000-0000-0000EA1E0000}"/>
    <cellStyle name="Entrada 13 4 2 4" xfId="15777" xr:uid="{00000000-0005-0000-0000-0000EB1E0000}"/>
    <cellStyle name="Entrada 13 4 2 4 2" xfId="30885" xr:uid="{00000000-0005-0000-0000-0000EC1E0000}"/>
    <cellStyle name="Entrada 13 4 2 5" xfId="8130" xr:uid="{00000000-0005-0000-0000-0000ED1E0000}"/>
    <cellStyle name="Entrada 13 4 2 5 2" xfId="23238" xr:uid="{00000000-0005-0000-0000-0000EE1E0000}"/>
    <cellStyle name="Entrada 13 4 2 6" xfId="17679" xr:uid="{00000000-0005-0000-0000-0000EF1E0000}"/>
    <cellStyle name="Entrada 13 4 3" xfId="2841" xr:uid="{00000000-0005-0000-0000-0000F01E0000}"/>
    <cellStyle name="Entrada 13 4 3 2" xfId="5478" xr:uid="{00000000-0005-0000-0000-0000F11E0000}"/>
    <cellStyle name="Entrada 13 4 3 2 2" xfId="9284" xr:uid="{00000000-0005-0000-0000-0000F21E0000}"/>
    <cellStyle name="Entrada 13 4 3 2 2 2" xfId="24392" xr:uid="{00000000-0005-0000-0000-0000F31E0000}"/>
    <cellStyle name="Entrada 13 4 3 2 3" xfId="20586" xr:uid="{00000000-0005-0000-0000-0000F41E0000}"/>
    <cellStyle name="Entrada 13 4 3 3" xfId="7173" xr:uid="{00000000-0005-0000-0000-0000F51E0000}"/>
    <cellStyle name="Entrada 13 4 3 3 2" xfId="22281" xr:uid="{00000000-0005-0000-0000-0000F61E0000}"/>
    <cellStyle name="Entrada 13 4 3 4" xfId="17949" xr:uid="{00000000-0005-0000-0000-0000F71E0000}"/>
    <cellStyle name="Entrada 13 4 4" xfId="3144" xr:uid="{00000000-0005-0000-0000-0000F81E0000}"/>
    <cellStyle name="Entrada 13 4 4 2" xfId="5781" xr:uid="{00000000-0005-0000-0000-0000F91E0000}"/>
    <cellStyle name="Entrada 13 4 4 2 2" xfId="12092" xr:uid="{00000000-0005-0000-0000-0000FA1E0000}"/>
    <cellStyle name="Entrada 13 4 4 2 2 2" xfId="27200" xr:uid="{00000000-0005-0000-0000-0000FB1E0000}"/>
    <cellStyle name="Entrada 13 4 4 2 3" xfId="16372" xr:uid="{00000000-0005-0000-0000-0000FC1E0000}"/>
    <cellStyle name="Entrada 13 4 4 2 3 2" xfId="31480" xr:uid="{00000000-0005-0000-0000-0000FD1E0000}"/>
    <cellStyle name="Entrada 13 4 4 2 4" xfId="20889" xr:uid="{00000000-0005-0000-0000-0000FE1E0000}"/>
    <cellStyle name="Entrada 13 4 4 3" xfId="9526" xr:uid="{00000000-0005-0000-0000-0000FF1E0000}"/>
    <cellStyle name="Entrada 13 4 4 3 2" xfId="24634" xr:uid="{00000000-0005-0000-0000-0000001F0000}"/>
    <cellStyle name="Entrada 13 4 4 4" xfId="14762" xr:uid="{00000000-0005-0000-0000-0000011F0000}"/>
    <cellStyle name="Entrada 13 4 4 4 2" xfId="29870" xr:uid="{00000000-0005-0000-0000-0000021F0000}"/>
    <cellStyle name="Entrada 13 4 4 5" xfId="18252" xr:uid="{00000000-0005-0000-0000-0000031F0000}"/>
    <cellStyle name="Entrada 13 4 5" xfId="3470" xr:uid="{00000000-0005-0000-0000-0000041F0000}"/>
    <cellStyle name="Entrada 13 4 5 2" xfId="6107" xr:uid="{00000000-0005-0000-0000-0000051F0000}"/>
    <cellStyle name="Entrada 13 4 5 2 2" xfId="12418" xr:uid="{00000000-0005-0000-0000-0000061F0000}"/>
    <cellStyle name="Entrada 13 4 5 2 2 2" xfId="27526" xr:uid="{00000000-0005-0000-0000-0000071F0000}"/>
    <cellStyle name="Entrada 13 4 5 2 3" xfId="7151" xr:uid="{00000000-0005-0000-0000-0000081F0000}"/>
    <cellStyle name="Entrada 13 4 5 2 3 2" xfId="22259" xr:uid="{00000000-0005-0000-0000-0000091F0000}"/>
    <cellStyle name="Entrada 13 4 5 2 4" xfId="21215" xr:uid="{00000000-0005-0000-0000-00000A1F0000}"/>
    <cellStyle name="Entrada 13 4 5 3" xfId="9852" xr:uid="{00000000-0005-0000-0000-00000B1F0000}"/>
    <cellStyle name="Entrada 13 4 5 3 2" xfId="24960" xr:uid="{00000000-0005-0000-0000-00000C1F0000}"/>
    <cellStyle name="Entrada 13 4 5 4" xfId="7680" xr:uid="{00000000-0005-0000-0000-00000D1F0000}"/>
    <cellStyle name="Entrada 13 4 5 4 2" xfId="22788" xr:uid="{00000000-0005-0000-0000-00000E1F0000}"/>
    <cellStyle name="Entrada 13 4 5 5" xfId="18578" xr:uid="{00000000-0005-0000-0000-00000F1F0000}"/>
    <cellStyle name="Entrada 13 4 6" xfId="3776" xr:uid="{00000000-0005-0000-0000-0000101F0000}"/>
    <cellStyle name="Entrada 13 4 6 2" xfId="6413" xr:uid="{00000000-0005-0000-0000-0000111F0000}"/>
    <cellStyle name="Entrada 13 4 6 2 2" xfId="12724" xr:uid="{00000000-0005-0000-0000-0000121F0000}"/>
    <cellStyle name="Entrada 13 4 6 2 2 2" xfId="27832" xr:uid="{00000000-0005-0000-0000-0000131F0000}"/>
    <cellStyle name="Entrada 13 4 6 2 3" xfId="13407" xr:uid="{00000000-0005-0000-0000-0000141F0000}"/>
    <cellStyle name="Entrada 13 4 6 2 3 2" xfId="28515" xr:uid="{00000000-0005-0000-0000-0000151F0000}"/>
    <cellStyle name="Entrada 13 4 6 2 4" xfId="21521" xr:uid="{00000000-0005-0000-0000-0000161F0000}"/>
    <cellStyle name="Entrada 13 4 6 3" xfId="10158" xr:uid="{00000000-0005-0000-0000-0000171F0000}"/>
    <cellStyle name="Entrada 13 4 6 3 2" xfId="25266" xr:uid="{00000000-0005-0000-0000-0000181F0000}"/>
    <cellStyle name="Entrada 13 4 6 4" xfId="7941" xr:uid="{00000000-0005-0000-0000-0000191F0000}"/>
    <cellStyle name="Entrada 13 4 6 4 2" xfId="23049" xr:uid="{00000000-0005-0000-0000-00001A1F0000}"/>
    <cellStyle name="Entrada 13 4 6 5" xfId="18884" xr:uid="{00000000-0005-0000-0000-00001B1F0000}"/>
    <cellStyle name="Entrada 13 4 7" xfId="4153" xr:uid="{00000000-0005-0000-0000-00001C1F0000}"/>
    <cellStyle name="Entrada 13 4 7 2" xfId="6790" xr:uid="{00000000-0005-0000-0000-00001D1F0000}"/>
    <cellStyle name="Entrada 13 4 7 2 2" xfId="13101" xr:uid="{00000000-0005-0000-0000-00001E1F0000}"/>
    <cellStyle name="Entrada 13 4 7 2 2 2" xfId="28209" xr:uid="{00000000-0005-0000-0000-00001F1F0000}"/>
    <cellStyle name="Entrada 13 4 7 2 3" xfId="16775" xr:uid="{00000000-0005-0000-0000-0000201F0000}"/>
    <cellStyle name="Entrada 13 4 7 2 3 2" xfId="31883" xr:uid="{00000000-0005-0000-0000-0000211F0000}"/>
    <cellStyle name="Entrada 13 4 7 2 4" xfId="21898" xr:uid="{00000000-0005-0000-0000-0000221F0000}"/>
    <cellStyle name="Entrada 13 4 7 3" xfId="10535" xr:uid="{00000000-0005-0000-0000-0000231F0000}"/>
    <cellStyle name="Entrada 13 4 7 3 2" xfId="25643" xr:uid="{00000000-0005-0000-0000-0000241F0000}"/>
    <cellStyle name="Entrada 13 4 7 4" xfId="14402" xr:uid="{00000000-0005-0000-0000-0000251F0000}"/>
    <cellStyle name="Entrada 13 4 7 4 2" xfId="29510" xr:uid="{00000000-0005-0000-0000-0000261F0000}"/>
    <cellStyle name="Entrada 13 4 7 5" xfId="19261" xr:uid="{00000000-0005-0000-0000-0000271F0000}"/>
    <cellStyle name="Entrada 13 4 8" xfId="4718" xr:uid="{00000000-0005-0000-0000-0000281F0000}"/>
    <cellStyle name="Entrada 13 4 8 2" xfId="11100" xr:uid="{00000000-0005-0000-0000-0000291F0000}"/>
    <cellStyle name="Entrada 13 4 8 2 2" xfId="26208" xr:uid="{00000000-0005-0000-0000-00002A1F0000}"/>
    <cellStyle name="Entrada 13 4 8 3" xfId="13389" xr:uid="{00000000-0005-0000-0000-00002B1F0000}"/>
    <cellStyle name="Entrada 13 4 8 3 2" xfId="28497" xr:uid="{00000000-0005-0000-0000-00002C1F0000}"/>
    <cellStyle name="Entrada 13 4 8 4" xfId="19826" xr:uid="{00000000-0005-0000-0000-00002D1F0000}"/>
    <cellStyle name="Entrada 13 4 9" xfId="8579" xr:uid="{00000000-0005-0000-0000-00002E1F0000}"/>
    <cellStyle name="Entrada 13 4 9 2" xfId="23687" xr:uid="{00000000-0005-0000-0000-00002F1F0000}"/>
    <cellStyle name="Entrada 13 5" xfId="2040" xr:uid="{00000000-0005-0000-0000-0000301F0000}"/>
    <cellStyle name="Entrada 13 5 10" xfId="15303" xr:uid="{00000000-0005-0000-0000-0000311F0000}"/>
    <cellStyle name="Entrada 13 5 10 2" xfId="30411" xr:uid="{00000000-0005-0000-0000-0000321F0000}"/>
    <cellStyle name="Entrada 13 5 11" xfId="17265" xr:uid="{00000000-0005-0000-0000-0000331F0000}"/>
    <cellStyle name="Entrada 13 5 2" xfId="2800" xr:uid="{00000000-0005-0000-0000-0000341F0000}"/>
    <cellStyle name="Entrada 13 5 2 2" xfId="5437" xr:uid="{00000000-0005-0000-0000-0000351F0000}"/>
    <cellStyle name="Entrada 13 5 2 2 2" xfId="7989" xr:uid="{00000000-0005-0000-0000-0000361F0000}"/>
    <cellStyle name="Entrada 13 5 2 2 2 2" xfId="23097" xr:uid="{00000000-0005-0000-0000-0000371F0000}"/>
    <cellStyle name="Entrada 13 5 2 2 3" xfId="20545" xr:uid="{00000000-0005-0000-0000-0000381F0000}"/>
    <cellStyle name="Entrada 13 5 2 3" xfId="15707" xr:uid="{00000000-0005-0000-0000-0000391F0000}"/>
    <cellStyle name="Entrada 13 5 2 3 2" xfId="30815" xr:uid="{00000000-0005-0000-0000-00003A1F0000}"/>
    <cellStyle name="Entrada 13 5 2 4" xfId="17908" xr:uid="{00000000-0005-0000-0000-00003B1F0000}"/>
    <cellStyle name="Entrada 13 5 3" xfId="3103" xr:uid="{00000000-0005-0000-0000-00003C1F0000}"/>
    <cellStyle name="Entrada 13 5 3 2" xfId="5740" xr:uid="{00000000-0005-0000-0000-00003D1F0000}"/>
    <cellStyle name="Entrada 13 5 3 2 2" xfId="12051" xr:uid="{00000000-0005-0000-0000-00003E1F0000}"/>
    <cellStyle name="Entrada 13 5 3 2 2 2" xfId="27159" xr:uid="{00000000-0005-0000-0000-00003F1F0000}"/>
    <cellStyle name="Entrada 13 5 3 2 3" xfId="14827" xr:uid="{00000000-0005-0000-0000-0000401F0000}"/>
    <cellStyle name="Entrada 13 5 3 2 3 2" xfId="29935" xr:uid="{00000000-0005-0000-0000-0000411F0000}"/>
    <cellStyle name="Entrada 13 5 3 2 4" xfId="20848" xr:uid="{00000000-0005-0000-0000-0000421F0000}"/>
    <cellStyle name="Entrada 13 5 3 3" xfId="9485" xr:uid="{00000000-0005-0000-0000-0000431F0000}"/>
    <cellStyle name="Entrada 13 5 3 3 2" xfId="24593" xr:uid="{00000000-0005-0000-0000-0000441F0000}"/>
    <cellStyle name="Entrada 13 5 3 4" xfId="9282" xr:uid="{00000000-0005-0000-0000-0000451F0000}"/>
    <cellStyle name="Entrada 13 5 3 4 2" xfId="24390" xr:uid="{00000000-0005-0000-0000-0000461F0000}"/>
    <cellStyle name="Entrada 13 5 3 5" xfId="18211" xr:uid="{00000000-0005-0000-0000-0000471F0000}"/>
    <cellStyle name="Entrada 13 5 4" xfId="3429" xr:uid="{00000000-0005-0000-0000-0000481F0000}"/>
    <cellStyle name="Entrada 13 5 4 2" xfId="6066" xr:uid="{00000000-0005-0000-0000-0000491F0000}"/>
    <cellStyle name="Entrada 13 5 4 2 2" xfId="12377" xr:uid="{00000000-0005-0000-0000-00004A1F0000}"/>
    <cellStyle name="Entrada 13 5 4 2 2 2" xfId="27485" xr:uid="{00000000-0005-0000-0000-00004B1F0000}"/>
    <cellStyle name="Entrada 13 5 4 2 3" xfId="9181" xr:uid="{00000000-0005-0000-0000-00004C1F0000}"/>
    <cellStyle name="Entrada 13 5 4 2 3 2" xfId="24289" xr:uid="{00000000-0005-0000-0000-00004D1F0000}"/>
    <cellStyle name="Entrada 13 5 4 2 4" xfId="21174" xr:uid="{00000000-0005-0000-0000-00004E1F0000}"/>
    <cellStyle name="Entrada 13 5 4 3" xfId="9811" xr:uid="{00000000-0005-0000-0000-00004F1F0000}"/>
    <cellStyle name="Entrada 13 5 4 3 2" xfId="24919" xr:uid="{00000000-0005-0000-0000-0000501F0000}"/>
    <cellStyle name="Entrada 13 5 4 4" xfId="13351" xr:uid="{00000000-0005-0000-0000-0000511F0000}"/>
    <cellStyle name="Entrada 13 5 4 4 2" xfId="28459" xr:uid="{00000000-0005-0000-0000-0000521F0000}"/>
    <cellStyle name="Entrada 13 5 4 5" xfId="18537" xr:uid="{00000000-0005-0000-0000-0000531F0000}"/>
    <cellStyle name="Entrada 13 5 5" xfId="3735" xr:uid="{00000000-0005-0000-0000-0000541F0000}"/>
    <cellStyle name="Entrada 13 5 5 2" xfId="6372" xr:uid="{00000000-0005-0000-0000-0000551F0000}"/>
    <cellStyle name="Entrada 13 5 5 2 2" xfId="12683" xr:uid="{00000000-0005-0000-0000-0000561F0000}"/>
    <cellStyle name="Entrada 13 5 5 2 2 2" xfId="27791" xr:uid="{00000000-0005-0000-0000-0000571F0000}"/>
    <cellStyle name="Entrada 13 5 5 2 3" xfId="11766" xr:uid="{00000000-0005-0000-0000-0000581F0000}"/>
    <cellStyle name="Entrada 13 5 5 2 3 2" xfId="26874" xr:uid="{00000000-0005-0000-0000-0000591F0000}"/>
    <cellStyle name="Entrada 13 5 5 2 4" xfId="21480" xr:uid="{00000000-0005-0000-0000-00005A1F0000}"/>
    <cellStyle name="Entrada 13 5 5 3" xfId="10117" xr:uid="{00000000-0005-0000-0000-00005B1F0000}"/>
    <cellStyle name="Entrada 13 5 5 3 2" xfId="25225" xr:uid="{00000000-0005-0000-0000-00005C1F0000}"/>
    <cellStyle name="Entrada 13 5 5 4" xfId="13689" xr:uid="{00000000-0005-0000-0000-00005D1F0000}"/>
    <cellStyle name="Entrada 13 5 5 4 2" xfId="28797" xr:uid="{00000000-0005-0000-0000-00005E1F0000}"/>
    <cellStyle name="Entrada 13 5 5 5" xfId="18843" xr:uid="{00000000-0005-0000-0000-00005F1F0000}"/>
    <cellStyle name="Entrada 13 5 6" xfId="4112" xr:uid="{00000000-0005-0000-0000-0000601F0000}"/>
    <cellStyle name="Entrada 13 5 6 2" xfId="6749" xr:uid="{00000000-0005-0000-0000-0000611F0000}"/>
    <cellStyle name="Entrada 13 5 6 2 2" xfId="13060" xr:uid="{00000000-0005-0000-0000-0000621F0000}"/>
    <cellStyle name="Entrada 13 5 6 2 2 2" xfId="28168" xr:uid="{00000000-0005-0000-0000-0000631F0000}"/>
    <cellStyle name="Entrada 13 5 6 2 3" xfId="16734" xr:uid="{00000000-0005-0000-0000-0000641F0000}"/>
    <cellStyle name="Entrada 13 5 6 2 3 2" xfId="31842" xr:uid="{00000000-0005-0000-0000-0000651F0000}"/>
    <cellStyle name="Entrada 13 5 6 2 4" xfId="21857" xr:uid="{00000000-0005-0000-0000-0000661F0000}"/>
    <cellStyle name="Entrada 13 5 6 3" xfId="10494" xr:uid="{00000000-0005-0000-0000-0000671F0000}"/>
    <cellStyle name="Entrada 13 5 6 3 2" xfId="25602" xr:uid="{00000000-0005-0000-0000-0000681F0000}"/>
    <cellStyle name="Entrada 13 5 6 4" xfId="7871" xr:uid="{00000000-0005-0000-0000-0000691F0000}"/>
    <cellStyle name="Entrada 13 5 6 4 2" xfId="22979" xr:uid="{00000000-0005-0000-0000-00006A1F0000}"/>
    <cellStyle name="Entrada 13 5 6 5" xfId="19220" xr:uid="{00000000-0005-0000-0000-00006B1F0000}"/>
    <cellStyle name="Entrada 13 5 7" xfId="4677" xr:uid="{00000000-0005-0000-0000-00006C1F0000}"/>
    <cellStyle name="Entrada 13 5 7 2" xfId="11059" xr:uid="{00000000-0005-0000-0000-00006D1F0000}"/>
    <cellStyle name="Entrada 13 5 7 2 2" xfId="26167" xr:uid="{00000000-0005-0000-0000-00006E1F0000}"/>
    <cellStyle name="Entrada 13 5 7 3" xfId="13443" xr:uid="{00000000-0005-0000-0000-00006F1F0000}"/>
    <cellStyle name="Entrada 13 5 7 3 2" xfId="28551" xr:uid="{00000000-0005-0000-0000-0000701F0000}"/>
    <cellStyle name="Entrada 13 5 7 4" xfId="19785" xr:uid="{00000000-0005-0000-0000-0000711F0000}"/>
    <cellStyle name="Entrada 13 5 8" xfId="8538" xr:uid="{00000000-0005-0000-0000-0000721F0000}"/>
    <cellStyle name="Entrada 13 5 8 2" xfId="23646" xr:uid="{00000000-0005-0000-0000-0000731F0000}"/>
    <cellStyle name="Entrada 13 5 9" xfId="15689" xr:uid="{00000000-0005-0000-0000-0000741F0000}"/>
    <cellStyle name="Entrada 13 5 9 2" xfId="30797" xr:uid="{00000000-0005-0000-0000-0000751F0000}"/>
    <cellStyle name="Entrada 14" xfId="1146" xr:uid="{00000000-0005-0000-0000-0000761F0000}"/>
    <cellStyle name="Entrada 14 2" xfId="1862" xr:uid="{00000000-0005-0000-0000-0000771F0000}"/>
    <cellStyle name="Entrada 14 2 10" xfId="8363" xr:uid="{00000000-0005-0000-0000-0000781F0000}"/>
    <cellStyle name="Entrada 14 2 10 2" xfId="23471" xr:uid="{00000000-0005-0000-0000-0000791F0000}"/>
    <cellStyle name="Entrada 14 2 11" xfId="14368" xr:uid="{00000000-0005-0000-0000-00007A1F0000}"/>
    <cellStyle name="Entrada 14 2 11 2" xfId="29476" xr:uid="{00000000-0005-0000-0000-00007B1F0000}"/>
    <cellStyle name="Entrada 14 2 12" xfId="15919" xr:uid="{00000000-0005-0000-0000-00007C1F0000}"/>
    <cellStyle name="Entrada 14 2 12 2" xfId="31027" xr:uid="{00000000-0005-0000-0000-00007D1F0000}"/>
    <cellStyle name="Entrada 14 2 13" xfId="17087" xr:uid="{00000000-0005-0000-0000-00007E1F0000}"/>
    <cellStyle name="Entrada 14 2 2" xfId="2422" xr:uid="{00000000-0005-0000-0000-00007F1F0000}"/>
    <cellStyle name="Entrada 14 2 2 2" xfId="5059" xr:uid="{00000000-0005-0000-0000-0000801F0000}"/>
    <cellStyle name="Entrada 14 2 2 2 2" xfId="11423" xr:uid="{00000000-0005-0000-0000-0000811F0000}"/>
    <cellStyle name="Entrada 14 2 2 2 2 2" xfId="26531" xr:uid="{00000000-0005-0000-0000-0000821F0000}"/>
    <cellStyle name="Entrada 14 2 2 2 3" xfId="7237" xr:uid="{00000000-0005-0000-0000-0000831F0000}"/>
    <cellStyle name="Entrada 14 2 2 2 3 2" xfId="22345" xr:uid="{00000000-0005-0000-0000-0000841F0000}"/>
    <cellStyle name="Entrada 14 2 2 2 4" xfId="20167" xr:uid="{00000000-0005-0000-0000-0000851F0000}"/>
    <cellStyle name="Entrada 14 2 2 3" xfId="8889" xr:uid="{00000000-0005-0000-0000-0000861F0000}"/>
    <cellStyle name="Entrada 14 2 2 3 2" xfId="23997" xr:uid="{00000000-0005-0000-0000-0000871F0000}"/>
    <cellStyle name="Entrada 14 2 3" xfId="2198" xr:uid="{00000000-0005-0000-0000-0000881F0000}"/>
    <cellStyle name="Entrada 14 2 3 2" xfId="4835" xr:uid="{00000000-0005-0000-0000-0000891F0000}"/>
    <cellStyle name="Entrada 14 2 3 2 2" xfId="14748" xr:uid="{00000000-0005-0000-0000-00008A1F0000}"/>
    <cellStyle name="Entrada 14 2 3 2 2 2" xfId="29856" xr:uid="{00000000-0005-0000-0000-00008B1F0000}"/>
    <cellStyle name="Entrada 14 2 3 2 3" xfId="19943" xr:uid="{00000000-0005-0000-0000-00008C1F0000}"/>
    <cellStyle name="Entrada 14 2 3 3" xfId="9179" xr:uid="{00000000-0005-0000-0000-00008D1F0000}"/>
    <cellStyle name="Entrada 14 2 3 3 2" xfId="24287" xr:uid="{00000000-0005-0000-0000-00008E1F0000}"/>
    <cellStyle name="Entrada 14 2 3 4" xfId="17423" xr:uid="{00000000-0005-0000-0000-00008F1F0000}"/>
    <cellStyle name="Entrada 14 2 4" xfId="2956" xr:uid="{00000000-0005-0000-0000-0000901F0000}"/>
    <cellStyle name="Entrada 14 2 4 2" xfId="5593" xr:uid="{00000000-0005-0000-0000-0000911F0000}"/>
    <cellStyle name="Entrada 14 2 4 2 2" xfId="11904" xr:uid="{00000000-0005-0000-0000-0000921F0000}"/>
    <cellStyle name="Entrada 14 2 4 2 2 2" xfId="27012" xr:uid="{00000000-0005-0000-0000-0000931F0000}"/>
    <cellStyle name="Entrada 14 2 4 2 3" xfId="13890" xr:uid="{00000000-0005-0000-0000-0000941F0000}"/>
    <cellStyle name="Entrada 14 2 4 2 3 2" xfId="28998" xr:uid="{00000000-0005-0000-0000-0000951F0000}"/>
    <cellStyle name="Entrada 14 2 4 2 4" xfId="20701" xr:uid="{00000000-0005-0000-0000-0000961F0000}"/>
    <cellStyle name="Entrada 14 2 4 3" xfId="9338" xr:uid="{00000000-0005-0000-0000-0000971F0000}"/>
    <cellStyle name="Entrada 14 2 4 3 2" xfId="24446" xr:uid="{00000000-0005-0000-0000-0000981F0000}"/>
    <cellStyle name="Entrada 14 2 4 4" xfId="7328" xr:uid="{00000000-0005-0000-0000-0000991F0000}"/>
    <cellStyle name="Entrada 14 2 4 4 2" xfId="22436" xr:uid="{00000000-0005-0000-0000-00009A1F0000}"/>
    <cellStyle name="Entrada 14 2 4 5" xfId="18064" xr:uid="{00000000-0005-0000-0000-00009B1F0000}"/>
    <cellStyle name="Entrada 14 2 5" xfId="3282" xr:uid="{00000000-0005-0000-0000-00009C1F0000}"/>
    <cellStyle name="Entrada 14 2 5 2" xfId="5919" xr:uid="{00000000-0005-0000-0000-00009D1F0000}"/>
    <cellStyle name="Entrada 14 2 5 2 2" xfId="12230" xr:uid="{00000000-0005-0000-0000-00009E1F0000}"/>
    <cellStyle name="Entrada 14 2 5 2 2 2" xfId="27338" xr:uid="{00000000-0005-0000-0000-00009F1F0000}"/>
    <cellStyle name="Entrada 14 2 5 2 3" xfId="16495" xr:uid="{00000000-0005-0000-0000-0000A01F0000}"/>
    <cellStyle name="Entrada 14 2 5 2 3 2" xfId="31603" xr:uid="{00000000-0005-0000-0000-0000A11F0000}"/>
    <cellStyle name="Entrada 14 2 5 2 4" xfId="21027" xr:uid="{00000000-0005-0000-0000-0000A21F0000}"/>
    <cellStyle name="Entrada 14 2 5 3" xfId="9664" xr:uid="{00000000-0005-0000-0000-0000A31F0000}"/>
    <cellStyle name="Entrada 14 2 5 3 2" xfId="24772" xr:uid="{00000000-0005-0000-0000-0000A41F0000}"/>
    <cellStyle name="Entrada 14 2 5 4" xfId="14542" xr:uid="{00000000-0005-0000-0000-0000A51F0000}"/>
    <cellStyle name="Entrada 14 2 5 4 2" xfId="29650" xr:uid="{00000000-0005-0000-0000-0000A61F0000}"/>
    <cellStyle name="Entrada 14 2 5 5" xfId="18390" xr:uid="{00000000-0005-0000-0000-0000A71F0000}"/>
    <cellStyle name="Entrada 14 2 6" xfId="3588" xr:uid="{00000000-0005-0000-0000-0000A81F0000}"/>
    <cellStyle name="Entrada 14 2 6 2" xfId="6225" xr:uid="{00000000-0005-0000-0000-0000A91F0000}"/>
    <cellStyle name="Entrada 14 2 6 2 2" xfId="12536" xr:uid="{00000000-0005-0000-0000-0000AA1F0000}"/>
    <cellStyle name="Entrada 14 2 6 2 2 2" xfId="27644" xr:uid="{00000000-0005-0000-0000-0000AB1F0000}"/>
    <cellStyle name="Entrada 14 2 6 2 3" xfId="15554" xr:uid="{00000000-0005-0000-0000-0000AC1F0000}"/>
    <cellStyle name="Entrada 14 2 6 2 3 2" xfId="30662" xr:uid="{00000000-0005-0000-0000-0000AD1F0000}"/>
    <cellStyle name="Entrada 14 2 6 2 4" xfId="21333" xr:uid="{00000000-0005-0000-0000-0000AE1F0000}"/>
    <cellStyle name="Entrada 14 2 6 3" xfId="9970" xr:uid="{00000000-0005-0000-0000-0000AF1F0000}"/>
    <cellStyle name="Entrada 14 2 6 3 2" xfId="25078" xr:uid="{00000000-0005-0000-0000-0000B01F0000}"/>
    <cellStyle name="Entrada 14 2 6 4" xfId="7072" xr:uid="{00000000-0005-0000-0000-0000B11F0000}"/>
    <cellStyle name="Entrada 14 2 6 4 2" xfId="22180" xr:uid="{00000000-0005-0000-0000-0000B21F0000}"/>
    <cellStyle name="Entrada 14 2 6 5" xfId="18696" xr:uid="{00000000-0005-0000-0000-0000B31F0000}"/>
    <cellStyle name="Entrada 14 2 7" xfId="3934" xr:uid="{00000000-0005-0000-0000-0000B41F0000}"/>
    <cellStyle name="Entrada 14 2 7 2" xfId="6571" xr:uid="{00000000-0005-0000-0000-0000B51F0000}"/>
    <cellStyle name="Entrada 14 2 7 2 2" xfId="12882" xr:uid="{00000000-0005-0000-0000-0000B61F0000}"/>
    <cellStyle name="Entrada 14 2 7 2 2 2" xfId="27990" xr:uid="{00000000-0005-0000-0000-0000B71F0000}"/>
    <cellStyle name="Entrada 14 2 7 2 3" xfId="16587" xr:uid="{00000000-0005-0000-0000-0000B81F0000}"/>
    <cellStyle name="Entrada 14 2 7 2 3 2" xfId="31695" xr:uid="{00000000-0005-0000-0000-0000B91F0000}"/>
    <cellStyle name="Entrada 14 2 7 2 4" xfId="21679" xr:uid="{00000000-0005-0000-0000-0000BA1F0000}"/>
    <cellStyle name="Entrada 14 2 7 3" xfId="10316" xr:uid="{00000000-0005-0000-0000-0000BB1F0000}"/>
    <cellStyle name="Entrada 14 2 7 3 2" xfId="25424" xr:uid="{00000000-0005-0000-0000-0000BC1F0000}"/>
    <cellStyle name="Entrada 14 2 7 4" xfId="15650" xr:uid="{00000000-0005-0000-0000-0000BD1F0000}"/>
    <cellStyle name="Entrada 14 2 7 4 2" xfId="30758" xr:uid="{00000000-0005-0000-0000-0000BE1F0000}"/>
    <cellStyle name="Entrada 14 2 7 5" xfId="19042" xr:uid="{00000000-0005-0000-0000-0000BF1F0000}"/>
    <cellStyle name="Entrada 14 2 8" xfId="4281" xr:uid="{00000000-0005-0000-0000-0000C01F0000}"/>
    <cellStyle name="Entrada 14 2 8 2" xfId="6918" xr:uid="{00000000-0005-0000-0000-0000C11F0000}"/>
    <cellStyle name="Entrada 14 2 8 2 2" xfId="13229" xr:uid="{00000000-0005-0000-0000-0000C21F0000}"/>
    <cellStyle name="Entrada 14 2 8 2 2 2" xfId="28337" xr:uid="{00000000-0005-0000-0000-0000C31F0000}"/>
    <cellStyle name="Entrada 14 2 8 2 3" xfId="16893" xr:uid="{00000000-0005-0000-0000-0000C41F0000}"/>
    <cellStyle name="Entrada 14 2 8 2 3 2" xfId="32001" xr:uid="{00000000-0005-0000-0000-0000C51F0000}"/>
    <cellStyle name="Entrada 14 2 8 2 4" xfId="22026" xr:uid="{00000000-0005-0000-0000-0000C61F0000}"/>
    <cellStyle name="Entrada 14 2 8 3" xfId="10663" xr:uid="{00000000-0005-0000-0000-0000C71F0000}"/>
    <cellStyle name="Entrada 14 2 8 3 2" xfId="25771" xr:uid="{00000000-0005-0000-0000-0000C81F0000}"/>
    <cellStyle name="Entrada 14 2 8 4" xfId="15668" xr:uid="{00000000-0005-0000-0000-0000C91F0000}"/>
    <cellStyle name="Entrada 14 2 8 4 2" xfId="30776" xr:uid="{00000000-0005-0000-0000-0000CA1F0000}"/>
    <cellStyle name="Entrada 14 2 8 5" xfId="19389" xr:uid="{00000000-0005-0000-0000-0000CB1F0000}"/>
    <cellStyle name="Entrada 14 2 9" xfId="4499" xr:uid="{00000000-0005-0000-0000-0000CC1F0000}"/>
    <cellStyle name="Entrada 14 2 9 2" xfId="10881" xr:uid="{00000000-0005-0000-0000-0000CD1F0000}"/>
    <cellStyle name="Entrada 14 2 9 2 2" xfId="25989" xr:uid="{00000000-0005-0000-0000-0000CE1F0000}"/>
    <cellStyle name="Entrada 14 2 9 3" xfId="14791" xr:uid="{00000000-0005-0000-0000-0000CF1F0000}"/>
    <cellStyle name="Entrada 14 2 9 3 2" xfId="29899" xr:uid="{00000000-0005-0000-0000-0000D01F0000}"/>
    <cellStyle name="Entrada 14 2 9 4" xfId="19607" xr:uid="{00000000-0005-0000-0000-0000D11F0000}"/>
    <cellStyle name="Entrada 14 3" xfId="1845" xr:uid="{00000000-0005-0000-0000-0000D21F0000}"/>
    <cellStyle name="Entrada 14 3 10" xfId="14277" xr:uid="{00000000-0005-0000-0000-0000D31F0000}"/>
    <cellStyle name="Entrada 14 3 10 2" xfId="29385" xr:uid="{00000000-0005-0000-0000-0000D41F0000}"/>
    <cellStyle name="Entrada 14 3 11" xfId="7346" xr:uid="{00000000-0005-0000-0000-0000D51F0000}"/>
    <cellStyle name="Entrada 14 3 11 2" xfId="22454" xr:uid="{00000000-0005-0000-0000-0000D61F0000}"/>
    <cellStyle name="Entrada 14 3 12" xfId="17070" xr:uid="{00000000-0005-0000-0000-0000D71F0000}"/>
    <cellStyle name="Entrada 14 3 2" xfId="2405" xr:uid="{00000000-0005-0000-0000-0000D81F0000}"/>
    <cellStyle name="Entrada 14 3 2 2" xfId="5042" xr:uid="{00000000-0005-0000-0000-0000D91F0000}"/>
    <cellStyle name="Entrada 14 3 2 2 2" xfId="11406" xr:uid="{00000000-0005-0000-0000-0000DA1F0000}"/>
    <cellStyle name="Entrada 14 3 2 2 2 2" xfId="26514" xr:uid="{00000000-0005-0000-0000-0000DB1F0000}"/>
    <cellStyle name="Entrada 14 3 2 2 3" xfId="13823" xr:uid="{00000000-0005-0000-0000-0000DC1F0000}"/>
    <cellStyle name="Entrada 14 3 2 2 3 2" xfId="28931" xr:uid="{00000000-0005-0000-0000-0000DD1F0000}"/>
    <cellStyle name="Entrada 14 3 2 2 4" xfId="20150" xr:uid="{00000000-0005-0000-0000-0000DE1F0000}"/>
    <cellStyle name="Entrada 14 3 2 3" xfId="8872" xr:uid="{00000000-0005-0000-0000-0000DF1F0000}"/>
    <cellStyle name="Entrada 14 3 2 3 2" xfId="23980" xr:uid="{00000000-0005-0000-0000-0000E01F0000}"/>
    <cellStyle name="Entrada 14 3 2 4" xfId="7398" xr:uid="{00000000-0005-0000-0000-0000E11F0000}"/>
    <cellStyle name="Entrada 14 3 2 4 2" xfId="22506" xr:uid="{00000000-0005-0000-0000-0000E21F0000}"/>
    <cellStyle name="Entrada 14 3 2 5" xfId="15590" xr:uid="{00000000-0005-0000-0000-0000E31F0000}"/>
    <cellStyle name="Entrada 14 3 2 5 2" xfId="30698" xr:uid="{00000000-0005-0000-0000-0000E41F0000}"/>
    <cellStyle name="Entrada 14 3 2 6" xfId="17596" xr:uid="{00000000-0005-0000-0000-0000E51F0000}"/>
    <cellStyle name="Entrada 14 3 3" xfId="2215" xr:uid="{00000000-0005-0000-0000-0000E61F0000}"/>
    <cellStyle name="Entrada 14 3 3 2" xfId="4852" xr:uid="{00000000-0005-0000-0000-0000E71F0000}"/>
    <cellStyle name="Entrada 14 3 3 2 2" xfId="16251" xr:uid="{00000000-0005-0000-0000-0000E81F0000}"/>
    <cellStyle name="Entrada 14 3 3 2 2 2" xfId="31359" xr:uid="{00000000-0005-0000-0000-0000E91F0000}"/>
    <cellStyle name="Entrada 14 3 3 2 3" xfId="19960" xr:uid="{00000000-0005-0000-0000-0000EA1F0000}"/>
    <cellStyle name="Entrada 14 3 3 3" xfId="15097" xr:uid="{00000000-0005-0000-0000-0000EB1F0000}"/>
    <cellStyle name="Entrada 14 3 3 3 2" xfId="30205" xr:uid="{00000000-0005-0000-0000-0000EC1F0000}"/>
    <cellStyle name="Entrada 14 3 3 4" xfId="17440" xr:uid="{00000000-0005-0000-0000-0000ED1F0000}"/>
    <cellStyle name="Entrada 14 3 4" xfId="2939" xr:uid="{00000000-0005-0000-0000-0000EE1F0000}"/>
    <cellStyle name="Entrada 14 3 4 2" xfId="5576" xr:uid="{00000000-0005-0000-0000-0000EF1F0000}"/>
    <cellStyle name="Entrada 14 3 4 2 2" xfId="11887" xr:uid="{00000000-0005-0000-0000-0000F01F0000}"/>
    <cellStyle name="Entrada 14 3 4 2 2 2" xfId="26995" xr:uid="{00000000-0005-0000-0000-0000F11F0000}"/>
    <cellStyle name="Entrada 14 3 4 2 3" xfId="7547" xr:uid="{00000000-0005-0000-0000-0000F21F0000}"/>
    <cellStyle name="Entrada 14 3 4 2 3 2" xfId="22655" xr:uid="{00000000-0005-0000-0000-0000F31F0000}"/>
    <cellStyle name="Entrada 14 3 4 2 4" xfId="20684" xr:uid="{00000000-0005-0000-0000-0000F41F0000}"/>
    <cellStyle name="Entrada 14 3 4 3" xfId="9321" xr:uid="{00000000-0005-0000-0000-0000F51F0000}"/>
    <cellStyle name="Entrada 14 3 4 3 2" xfId="24429" xr:uid="{00000000-0005-0000-0000-0000F61F0000}"/>
    <cellStyle name="Entrada 14 3 4 4" xfId="7527" xr:uid="{00000000-0005-0000-0000-0000F71F0000}"/>
    <cellStyle name="Entrada 14 3 4 4 2" xfId="22635" xr:uid="{00000000-0005-0000-0000-0000F81F0000}"/>
    <cellStyle name="Entrada 14 3 4 5" xfId="18047" xr:uid="{00000000-0005-0000-0000-0000F91F0000}"/>
    <cellStyle name="Entrada 14 3 5" xfId="3265" xr:uid="{00000000-0005-0000-0000-0000FA1F0000}"/>
    <cellStyle name="Entrada 14 3 5 2" xfId="5902" xr:uid="{00000000-0005-0000-0000-0000FB1F0000}"/>
    <cellStyle name="Entrada 14 3 5 2 2" xfId="12213" xr:uid="{00000000-0005-0000-0000-0000FC1F0000}"/>
    <cellStyle name="Entrada 14 3 5 2 2 2" xfId="27321" xr:uid="{00000000-0005-0000-0000-0000FD1F0000}"/>
    <cellStyle name="Entrada 14 3 5 2 3" xfId="14205" xr:uid="{00000000-0005-0000-0000-0000FE1F0000}"/>
    <cellStyle name="Entrada 14 3 5 2 3 2" xfId="29313" xr:uid="{00000000-0005-0000-0000-0000FF1F0000}"/>
    <cellStyle name="Entrada 14 3 5 2 4" xfId="21010" xr:uid="{00000000-0005-0000-0000-000000200000}"/>
    <cellStyle name="Entrada 14 3 5 3" xfId="9647" xr:uid="{00000000-0005-0000-0000-000001200000}"/>
    <cellStyle name="Entrada 14 3 5 3 2" xfId="24755" xr:uid="{00000000-0005-0000-0000-000002200000}"/>
    <cellStyle name="Entrada 14 3 5 4" xfId="13618" xr:uid="{00000000-0005-0000-0000-000003200000}"/>
    <cellStyle name="Entrada 14 3 5 4 2" xfId="28726" xr:uid="{00000000-0005-0000-0000-000004200000}"/>
    <cellStyle name="Entrada 14 3 5 5" xfId="18373" xr:uid="{00000000-0005-0000-0000-000005200000}"/>
    <cellStyle name="Entrada 14 3 6" xfId="3571" xr:uid="{00000000-0005-0000-0000-000006200000}"/>
    <cellStyle name="Entrada 14 3 6 2" xfId="6208" xr:uid="{00000000-0005-0000-0000-000007200000}"/>
    <cellStyle name="Entrada 14 3 6 2 2" xfId="12519" xr:uid="{00000000-0005-0000-0000-000008200000}"/>
    <cellStyle name="Entrada 14 3 6 2 2 2" xfId="27627" xr:uid="{00000000-0005-0000-0000-000009200000}"/>
    <cellStyle name="Entrada 14 3 6 2 3" xfId="7430" xr:uid="{00000000-0005-0000-0000-00000A200000}"/>
    <cellStyle name="Entrada 14 3 6 2 3 2" xfId="22538" xr:uid="{00000000-0005-0000-0000-00000B200000}"/>
    <cellStyle name="Entrada 14 3 6 2 4" xfId="21316" xr:uid="{00000000-0005-0000-0000-00000C200000}"/>
    <cellStyle name="Entrada 14 3 6 3" xfId="9953" xr:uid="{00000000-0005-0000-0000-00000D200000}"/>
    <cellStyle name="Entrada 14 3 6 3 2" xfId="25061" xr:uid="{00000000-0005-0000-0000-00000E200000}"/>
    <cellStyle name="Entrada 14 3 6 4" xfId="7746" xr:uid="{00000000-0005-0000-0000-00000F200000}"/>
    <cellStyle name="Entrada 14 3 6 4 2" xfId="22854" xr:uid="{00000000-0005-0000-0000-000010200000}"/>
    <cellStyle name="Entrada 14 3 6 5" xfId="18679" xr:uid="{00000000-0005-0000-0000-000011200000}"/>
    <cellStyle name="Entrada 14 3 7" xfId="3917" xr:uid="{00000000-0005-0000-0000-000012200000}"/>
    <cellStyle name="Entrada 14 3 7 2" xfId="6554" xr:uid="{00000000-0005-0000-0000-000013200000}"/>
    <cellStyle name="Entrada 14 3 7 2 2" xfId="12865" xr:uid="{00000000-0005-0000-0000-000014200000}"/>
    <cellStyle name="Entrada 14 3 7 2 2 2" xfId="27973" xr:uid="{00000000-0005-0000-0000-000015200000}"/>
    <cellStyle name="Entrada 14 3 7 2 3" xfId="16570" xr:uid="{00000000-0005-0000-0000-000016200000}"/>
    <cellStyle name="Entrada 14 3 7 2 3 2" xfId="31678" xr:uid="{00000000-0005-0000-0000-000017200000}"/>
    <cellStyle name="Entrada 14 3 7 2 4" xfId="21662" xr:uid="{00000000-0005-0000-0000-000018200000}"/>
    <cellStyle name="Entrada 14 3 7 3" xfId="10299" xr:uid="{00000000-0005-0000-0000-000019200000}"/>
    <cellStyle name="Entrada 14 3 7 3 2" xfId="25407" xr:uid="{00000000-0005-0000-0000-00001A200000}"/>
    <cellStyle name="Entrada 14 3 7 4" xfId="7815" xr:uid="{00000000-0005-0000-0000-00001B200000}"/>
    <cellStyle name="Entrada 14 3 7 4 2" xfId="22923" xr:uid="{00000000-0005-0000-0000-00001C200000}"/>
    <cellStyle name="Entrada 14 3 7 5" xfId="19025" xr:uid="{00000000-0005-0000-0000-00001D200000}"/>
    <cellStyle name="Entrada 14 3 8" xfId="4482" xr:uid="{00000000-0005-0000-0000-00001E200000}"/>
    <cellStyle name="Entrada 14 3 8 2" xfId="10864" xr:uid="{00000000-0005-0000-0000-00001F200000}"/>
    <cellStyle name="Entrada 14 3 8 2 2" xfId="25972" xr:uid="{00000000-0005-0000-0000-000020200000}"/>
    <cellStyle name="Entrada 14 3 8 3" xfId="15169" xr:uid="{00000000-0005-0000-0000-000021200000}"/>
    <cellStyle name="Entrada 14 3 8 3 2" xfId="30277" xr:uid="{00000000-0005-0000-0000-000022200000}"/>
    <cellStyle name="Entrada 14 3 8 4" xfId="19590" xr:uid="{00000000-0005-0000-0000-000023200000}"/>
    <cellStyle name="Entrada 14 3 9" xfId="8346" xr:uid="{00000000-0005-0000-0000-000024200000}"/>
    <cellStyle name="Entrada 14 3 9 2" xfId="23454" xr:uid="{00000000-0005-0000-0000-000025200000}"/>
    <cellStyle name="Entrada 14 4" xfId="2082" xr:uid="{00000000-0005-0000-0000-000026200000}"/>
    <cellStyle name="Entrada 14 4 10" xfId="15121" xr:uid="{00000000-0005-0000-0000-000027200000}"/>
    <cellStyle name="Entrada 14 4 10 2" xfId="30229" xr:uid="{00000000-0005-0000-0000-000028200000}"/>
    <cellStyle name="Entrada 14 4 11" xfId="13358" xr:uid="{00000000-0005-0000-0000-000029200000}"/>
    <cellStyle name="Entrada 14 4 11 2" xfId="28466" xr:uid="{00000000-0005-0000-0000-00002A200000}"/>
    <cellStyle name="Entrada 14 4 12" xfId="17307" xr:uid="{00000000-0005-0000-0000-00002B200000}"/>
    <cellStyle name="Entrada 14 4 2" xfId="2572" xr:uid="{00000000-0005-0000-0000-00002C200000}"/>
    <cellStyle name="Entrada 14 4 2 2" xfId="5209" xr:uid="{00000000-0005-0000-0000-00002D200000}"/>
    <cellStyle name="Entrada 14 4 2 2 2" xfId="11573" xr:uid="{00000000-0005-0000-0000-00002E200000}"/>
    <cellStyle name="Entrada 14 4 2 2 2 2" xfId="26681" xr:uid="{00000000-0005-0000-0000-00002F200000}"/>
    <cellStyle name="Entrada 14 4 2 2 3" xfId="16548" xr:uid="{00000000-0005-0000-0000-000030200000}"/>
    <cellStyle name="Entrada 14 4 2 2 3 2" xfId="31656" xr:uid="{00000000-0005-0000-0000-000031200000}"/>
    <cellStyle name="Entrada 14 4 2 2 4" xfId="20317" xr:uid="{00000000-0005-0000-0000-000032200000}"/>
    <cellStyle name="Entrada 14 4 2 3" xfId="9039" xr:uid="{00000000-0005-0000-0000-000033200000}"/>
    <cellStyle name="Entrada 14 4 2 3 2" xfId="24147" xr:uid="{00000000-0005-0000-0000-000034200000}"/>
    <cellStyle name="Entrada 14 4 2 4" xfId="13785" xr:uid="{00000000-0005-0000-0000-000035200000}"/>
    <cellStyle name="Entrada 14 4 2 4 2" xfId="28893" xr:uid="{00000000-0005-0000-0000-000036200000}"/>
    <cellStyle name="Entrada 14 4 2 5" xfId="14665" xr:uid="{00000000-0005-0000-0000-000037200000}"/>
    <cellStyle name="Entrada 14 4 2 5 2" xfId="29773" xr:uid="{00000000-0005-0000-0000-000038200000}"/>
    <cellStyle name="Entrada 14 4 2 6" xfId="17680" xr:uid="{00000000-0005-0000-0000-000039200000}"/>
    <cellStyle name="Entrada 14 4 3" xfId="2842" xr:uid="{00000000-0005-0000-0000-00003A200000}"/>
    <cellStyle name="Entrada 14 4 3 2" xfId="5479" xr:uid="{00000000-0005-0000-0000-00003B200000}"/>
    <cellStyle name="Entrada 14 4 3 2 2" xfId="16504" xr:uid="{00000000-0005-0000-0000-00003C200000}"/>
    <cellStyle name="Entrada 14 4 3 2 2 2" xfId="31612" xr:uid="{00000000-0005-0000-0000-00003D200000}"/>
    <cellStyle name="Entrada 14 4 3 2 3" xfId="20587" xr:uid="{00000000-0005-0000-0000-00003E200000}"/>
    <cellStyle name="Entrada 14 4 3 3" xfId="8257" xr:uid="{00000000-0005-0000-0000-00003F200000}"/>
    <cellStyle name="Entrada 14 4 3 3 2" xfId="23365" xr:uid="{00000000-0005-0000-0000-000040200000}"/>
    <cellStyle name="Entrada 14 4 3 4" xfId="17950" xr:uid="{00000000-0005-0000-0000-000041200000}"/>
    <cellStyle name="Entrada 14 4 4" xfId="3145" xr:uid="{00000000-0005-0000-0000-000042200000}"/>
    <cellStyle name="Entrada 14 4 4 2" xfId="5782" xr:uid="{00000000-0005-0000-0000-000043200000}"/>
    <cellStyle name="Entrada 14 4 4 2 2" xfId="12093" xr:uid="{00000000-0005-0000-0000-000044200000}"/>
    <cellStyle name="Entrada 14 4 4 2 2 2" xfId="27201" xr:uid="{00000000-0005-0000-0000-000045200000}"/>
    <cellStyle name="Entrada 14 4 4 2 3" xfId="14957" xr:uid="{00000000-0005-0000-0000-000046200000}"/>
    <cellStyle name="Entrada 14 4 4 2 3 2" xfId="30065" xr:uid="{00000000-0005-0000-0000-000047200000}"/>
    <cellStyle name="Entrada 14 4 4 2 4" xfId="20890" xr:uid="{00000000-0005-0000-0000-000048200000}"/>
    <cellStyle name="Entrada 14 4 4 3" xfId="9527" xr:uid="{00000000-0005-0000-0000-000049200000}"/>
    <cellStyle name="Entrada 14 4 4 3 2" xfId="24635" xr:uid="{00000000-0005-0000-0000-00004A200000}"/>
    <cellStyle name="Entrada 14 4 4 4" xfId="16560" xr:uid="{00000000-0005-0000-0000-00004B200000}"/>
    <cellStyle name="Entrada 14 4 4 4 2" xfId="31668" xr:uid="{00000000-0005-0000-0000-00004C200000}"/>
    <cellStyle name="Entrada 14 4 4 5" xfId="18253" xr:uid="{00000000-0005-0000-0000-00004D200000}"/>
    <cellStyle name="Entrada 14 4 5" xfId="3471" xr:uid="{00000000-0005-0000-0000-00004E200000}"/>
    <cellStyle name="Entrada 14 4 5 2" xfId="6108" xr:uid="{00000000-0005-0000-0000-00004F200000}"/>
    <cellStyle name="Entrada 14 4 5 2 2" xfId="12419" xr:uid="{00000000-0005-0000-0000-000050200000}"/>
    <cellStyle name="Entrada 14 4 5 2 2 2" xfId="27527" xr:uid="{00000000-0005-0000-0000-000051200000}"/>
    <cellStyle name="Entrada 14 4 5 2 3" xfId="9157" xr:uid="{00000000-0005-0000-0000-000052200000}"/>
    <cellStyle name="Entrada 14 4 5 2 3 2" xfId="24265" xr:uid="{00000000-0005-0000-0000-000053200000}"/>
    <cellStyle name="Entrada 14 4 5 2 4" xfId="21216" xr:uid="{00000000-0005-0000-0000-000054200000}"/>
    <cellStyle name="Entrada 14 4 5 3" xfId="9853" xr:uid="{00000000-0005-0000-0000-000055200000}"/>
    <cellStyle name="Entrada 14 4 5 3 2" xfId="24961" xr:uid="{00000000-0005-0000-0000-000056200000}"/>
    <cellStyle name="Entrada 14 4 5 4" xfId="14533" xr:uid="{00000000-0005-0000-0000-000057200000}"/>
    <cellStyle name="Entrada 14 4 5 4 2" xfId="29641" xr:uid="{00000000-0005-0000-0000-000058200000}"/>
    <cellStyle name="Entrada 14 4 5 5" xfId="18579" xr:uid="{00000000-0005-0000-0000-000059200000}"/>
    <cellStyle name="Entrada 14 4 6" xfId="3777" xr:uid="{00000000-0005-0000-0000-00005A200000}"/>
    <cellStyle name="Entrada 14 4 6 2" xfId="6414" xr:uid="{00000000-0005-0000-0000-00005B200000}"/>
    <cellStyle name="Entrada 14 4 6 2 2" xfId="12725" xr:uid="{00000000-0005-0000-0000-00005C200000}"/>
    <cellStyle name="Entrada 14 4 6 2 2 2" xfId="27833" xr:uid="{00000000-0005-0000-0000-00005D200000}"/>
    <cellStyle name="Entrada 14 4 6 2 3" xfId="14370" xr:uid="{00000000-0005-0000-0000-00005E200000}"/>
    <cellStyle name="Entrada 14 4 6 2 3 2" xfId="29478" xr:uid="{00000000-0005-0000-0000-00005F200000}"/>
    <cellStyle name="Entrada 14 4 6 2 4" xfId="21522" xr:uid="{00000000-0005-0000-0000-000060200000}"/>
    <cellStyle name="Entrada 14 4 6 3" xfId="10159" xr:uid="{00000000-0005-0000-0000-000061200000}"/>
    <cellStyle name="Entrada 14 4 6 3 2" xfId="25267" xr:uid="{00000000-0005-0000-0000-000062200000}"/>
    <cellStyle name="Entrada 14 4 6 4" xfId="13929" xr:uid="{00000000-0005-0000-0000-000063200000}"/>
    <cellStyle name="Entrada 14 4 6 4 2" xfId="29037" xr:uid="{00000000-0005-0000-0000-000064200000}"/>
    <cellStyle name="Entrada 14 4 6 5" xfId="18885" xr:uid="{00000000-0005-0000-0000-000065200000}"/>
    <cellStyle name="Entrada 14 4 7" xfId="4154" xr:uid="{00000000-0005-0000-0000-000066200000}"/>
    <cellStyle name="Entrada 14 4 7 2" xfId="6791" xr:uid="{00000000-0005-0000-0000-000067200000}"/>
    <cellStyle name="Entrada 14 4 7 2 2" xfId="13102" xr:uid="{00000000-0005-0000-0000-000068200000}"/>
    <cellStyle name="Entrada 14 4 7 2 2 2" xfId="28210" xr:uid="{00000000-0005-0000-0000-000069200000}"/>
    <cellStyle name="Entrada 14 4 7 2 3" xfId="16776" xr:uid="{00000000-0005-0000-0000-00006A200000}"/>
    <cellStyle name="Entrada 14 4 7 2 3 2" xfId="31884" xr:uid="{00000000-0005-0000-0000-00006B200000}"/>
    <cellStyle name="Entrada 14 4 7 2 4" xfId="21899" xr:uid="{00000000-0005-0000-0000-00006C200000}"/>
    <cellStyle name="Entrada 14 4 7 3" xfId="10536" xr:uid="{00000000-0005-0000-0000-00006D200000}"/>
    <cellStyle name="Entrada 14 4 7 3 2" xfId="25644" xr:uid="{00000000-0005-0000-0000-00006E200000}"/>
    <cellStyle name="Entrada 14 4 7 4" xfId="15775" xr:uid="{00000000-0005-0000-0000-00006F200000}"/>
    <cellStyle name="Entrada 14 4 7 4 2" xfId="30883" xr:uid="{00000000-0005-0000-0000-000070200000}"/>
    <cellStyle name="Entrada 14 4 7 5" xfId="19262" xr:uid="{00000000-0005-0000-0000-000071200000}"/>
    <cellStyle name="Entrada 14 4 8" xfId="4719" xr:uid="{00000000-0005-0000-0000-000072200000}"/>
    <cellStyle name="Entrada 14 4 8 2" xfId="11101" xr:uid="{00000000-0005-0000-0000-000073200000}"/>
    <cellStyle name="Entrada 14 4 8 2 2" xfId="26209" xr:uid="{00000000-0005-0000-0000-000074200000}"/>
    <cellStyle name="Entrada 14 4 8 3" xfId="15899" xr:uid="{00000000-0005-0000-0000-000075200000}"/>
    <cellStyle name="Entrada 14 4 8 3 2" xfId="31007" xr:uid="{00000000-0005-0000-0000-000076200000}"/>
    <cellStyle name="Entrada 14 4 8 4" xfId="19827" xr:uid="{00000000-0005-0000-0000-000077200000}"/>
    <cellStyle name="Entrada 14 4 9" xfId="8580" xr:uid="{00000000-0005-0000-0000-000078200000}"/>
    <cellStyle name="Entrada 14 4 9 2" xfId="23688" xr:uid="{00000000-0005-0000-0000-000079200000}"/>
    <cellStyle name="Entrada 14 5" xfId="2039" xr:uid="{00000000-0005-0000-0000-00007A200000}"/>
    <cellStyle name="Entrada 14 5 10" xfId="14942" xr:uid="{00000000-0005-0000-0000-00007B200000}"/>
    <cellStyle name="Entrada 14 5 10 2" xfId="30050" xr:uid="{00000000-0005-0000-0000-00007C200000}"/>
    <cellStyle name="Entrada 14 5 11" xfId="17264" xr:uid="{00000000-0005-0000-0000-00007D200000}"/>
    <cellStyle name="Entrada 14 5 2" xfId="2799" xr:uid="{00000000-0005-0000-0000-00007E200000}"/>
    <cellStyle name="Entrada 14 5 2 2" xfId="5436" xr:uid="{00000000-0005-0000-0000-00007F200000}"/>
    <cellStyle name="Entrada 14 5 2 2 2" xfId="7185" xr:uid="{00000000-0005-0000-0000-000080200000}"/>
    <cellStyle name="Entrada 14 5 2 2 2 2" xfId="22293" xr:uid="{00000000-0005-0000-0000-000081200000}"/>
    <cellStyle name="Entrada 14 5 2 2 3" xfId="20544" xr:uid="{00000000-0005-0000-0000-000082200000}"/>
    <cellStyle name="Entrada 14 5 2 3" xfId="13775" xr:uid="{00000000-0005-0000-0000-000083200000}"/>
    <cellStyle name="Entrada 14 5 2 3 2" xfId="28883" xr:uid="{00000000-0005-0000-0000-000084200000}"/>
    <cellStyle name="Entrada 14 5 2 4" xfId="17907" xr:uid="{00000000-0005-0000-0000-000085200000}"/>
    <cellStyle name="Entrada 14 5 3" xfId="3102" xr:uid="{00000000-0005-0000-0000-000086200000}"/>
    <cellStyle name="Entrada 14 5 3 2" xfId="5739" xr:uid="{00000000-0005-0000-0000-000087200000}"/>
    <cellStyle name="Entrada 14 5 3 2 2" xfId="12050" xr:uid="{00000000-0005-0000-0000-000088200000}"/>
    <cellStyle name="Entrada 14 5 3 2 2 2" xfId="27158" xr:uid="{00000000-0005-0000-0000-000089200000}"/>
    <cellStyle name="Entrada 14 5 3 2 3" xfId="7968" xr:uid="{00000000-0005-0000-0000-00008A200000}"/>
    <cellStyle name="Entrada 14 5 3 2 3 2" xfId="23076" xr:uid="{00000000-0005-0000-0000-00008B200000}"/>
    <cellStyle name="Entrada 14 5 3 2 4" xfId="20847" xr:uid="{00000000-0005-0000-0000-00008C200000}"/>
    <cellStyle name="Entrada 14 5 3 3" xfId="9484" xr:uid="{00000000-0005-0000-0000-00008D200000}"/>
    <cellStyle name="Entrada 14 5 3 3 2" xfId="24592" xr:uid="{00000000-0005-0000-0000-00008E200000}"/>
    <cellStyle name="Entrada 14 5 3 4" xfId="9227" xr:uid="{00000000-0005-0000-0000-00008F200000}"/>
    <cellStyle name="Entrada 14 5 3 4 2" xfId="24335" xr:uid="{00000000-0005-0000-0000-000090200000}"/>
    <cellStyle name="Entrada 14 5 3 5" xfId="18210" xr:uid="{00000000-0005-0000-0000-000091200000}"/>
    <cellStyle name="Entrada 14 5 4" xfId="3428" xr:uid="{00000000-0005-0000-0000-000092200000}"/>
    <cellStyle name="Entrada 14 5 4 2" xfId="6065" xr:uid="{00000000-0005-0000-0000-000093200000}"/>
    <cellStyle name="Entrada 14 5 4 2 2" xfId="12376" xr:uid="{00000000-0005-0000-0000-000094200000}"/>
    <cellStyle name="Entrada 14 5 4 2 2 2" xfId="27484" xr:uid="{00000000-0005-0000-0000-000095200000}"/>
    <cellStyle name="Entrada 14 5 4 2 3" xfId="16151" xr:uid="{00000000-0005-0000-0000-000096200000}"/>
    <cellStyle name="Entrada 14 5 4 2 3 2" xfId="31259" xr:uid="{00000000-0005-0000-0000-000097200000}"/>
    <cellStyle name="Entrada 14 5 4 2 4" xfId="21173" xr:uid="{00000000-0005-0000-0000-000098200000}"/>
    <cellStyle name="Entrada 14 5 4 3" xfId="9810" xr:uid="{00000000-0005-0000-0000-000099200000}"/>
    <cellStyle name="Entrada 14 5 4 3 2" xfId="24918" xr:uid="{00000000-0005-0000-0000-00009A200000}"/>
    <cellStyle name="Entrada 14 5 4 4" xfId="15149" xr:uid="{00000000-0005-0000-0000-00009B200000}"/>
    <cellStyle name="Entrada 14 5 4 4 2" xfId="30257" xr:uid="{00000000-0005-0000-0000-00009C200000}"/>
    <cellStyle name="Entrada 14 5 4 5" xfId="18536" xr:uid="{00000000-0005-0000-0000-00009D200000}"/>
    <cellStyle name="Entrada 14 5 5" xfId="3734" xr:uid="{00000000-0005-0000-0000-00009E200000}"/>
    <cellStyle name="Entrada 14 5 5 2" xfId="6371" xr:uid="{00000000-0005-0000-0000-00009F200000}"/>
    <cellStyle name="Entrada 14 5 5 2 2" xfId="12682" xr:uid="{00000000-0005-0000-0000-0000A0200000}"/>
    <cellStyle name="Entrada 14 5 5 2 2 2" xfId="27790" xr:uid="{00000000-0005-0000-0000-0000A1200000}"/>
    <cellStyle name="Entrada 14 5 5 2 3" xfId="15285" xr:uid="{00000000-0005-0000-0000-0000A2200000}"/>
    <cellStyle name="Entrada 14 5 5 2 3 2" xfId="30393" xr:uid="{00000000-0005-0000-0000-0000A3200000}"/>
    <cellStyle name="Entrada 14 5 5 2 4" xfId="21479" xr:uid="{00000000-0005-0000-0000-0000A4200000}"/>
    <cellStyle name="Entrada 14 5 5 3" xfId="10116" xr:uid="{00000000-0005-0000-0000-0000A5200000}"/>
    <cellStyle name="Entrada 14 5 5 3 2" xfId="25224" xr:uid="{00000000-0005-0000-0000-0000A6200000}"/>
    <cellStyle name="Entrada 14 5 5 4" xfId="15566" xr:uid="{00000000-0005-0000-0000-0000A7200000}"/>
    <cellStyle name="Entrada 14 5 5 4 2" xfId="30674" xr:uid="{00000000-0005-0000-0000-0000A8200000}"/>
    <cellStyle name="Entrada 14 5 5 5" xfId="18842" xr:uid="{00000000-0005-0000-0000-0000A9200000}"/>
    <cellStyle name="Entrada 14 5 6" xfId="4111" xr:uid="{00000000-0005-0000-0000-0000AA200000}"/>
    <cellStyle name="Entrada 14 5 6 2" xfId="6748" xr:uid="{00000000-0005-0000-0000-0000AB200000}"/>
    <cellStyle name="Entrada 14 5 6 2 2" xfId="13059" xr:uid="{00000000-0005-0000-0000-0000AC200000}"/>
    <cellStyle name="Entrada 14 5 6 2 2 2" xfId="28167" xr:uid="{00000000-0005-0000-0000-0000AD200000}"/>
    <cellStyle name="Entrada 14 5 6 2 3" xfId="16733" xr:uid="{00000000-0005-0000-0000-0000AE200000}"/>
    <cellStyle name="Entrada 14 5 6 2 3 2" xfId="31841" xr:uid="{00000000-0005-0000-0000-0000AF200000}"/>
    <cellStyle name="Entrada 14 5 6 2 4" xfId="21856" xr:uid="{00000000-0005-0000-0000-0000B0200000}"/>
    <cellStyle name="Entrada 14 5 6 3" xfId="10493" xr:uid="{00000000-0005-0000-0000-0000B1200000}"/>
    <cellStyle name="Entrada 14 5 6 3 2" xfId="25601" xr:uid="{00000000-0005-0000-0000-0000B2200000}"/>
    <cellStyle name="Entrada 14 5 6 4" xfId="15300" xr:uid="{00000000-0005-0000-0000-0000B3200000}"/>
    <cellStyle name="Entrada 14 5 6 4 2" xfId="30408" xr:uid="{00000000-0005-0000-0000-0000B4200000}"/>
    <cellStyle name="Entrada 14 5 6 5" xfId="19219" xr:uid="{00000000-0005-0000-0000-0000B5200000}"/>
    <cellStyle name="Entrada 14 5 7" xfId="4676" xr:uid="{00000000-0005-0000-0000-0000B6200000}"/>
    <cellStyle name="Entrada 14 5 7 2" xfId="11058" xr:uid="{00000000-0005-0000-0000-0000B7200000}"/>
    <cellStyle name="Entrada 14 5 7 2 2" xfId="26166" xr:uid="{00000000-0005-0000-0000-0000B8200000}"/>
    <cellStyle name="Entrada 14 5 7 3" xfId="14796" xr:uid="{00000000-0005-0000-0000-0000B9200000}"/>
    <cellStyle name="Entrada 14 5 7 3 2" xfId="29904" xr:uid="{00000000-0005-0000-0000-0000BA200000}"/>
    <cellStyle name="Entrada 14 5 7 4" xfId="19784" xr:uid="{00000000-0005-0000-0000-0000BB200000}"/>
    <cellStyle name="Entrada 14 5 8" xfId="8537" xr:uid="{00000000-0005-0000-0000-0000BC200000}"/>
    <cellStyle name="Entrada 14 5 8 2" xfId="23645" xr:uid="{00000000-0005-0000-0000-0000BD200000}"/>
    <cellStyle name="Entrada 14 5 9" xfId="15739" xr:uid="{00000000-0005-0000-0000-0000BE200000}"/>
    <cellStyle name="Entrada 14 5 9 2" xfId="30847" xr:uid="{00000000-0005-0000-0000-0000BF200000}"/>
    <cellStyle name="Entrada 15" xfId="1147" xr:uid="{00000000-0005-0000-0000-0000C0200000}"/>
    <cellStyle name="Entrada 15 2" xfId="1863" xr:uid="{00000000-0005-0000-0000-0000C1200000}"/>
    <cellStyle name="Entrada 15 2 10" xfId="8364" xr:uid="{00000000-0005-0000-0000-0000C2200000}"/>
    <cellStyle name="Entrada 15 2 10 2" xfId="23472" xr:uid="{00000000-0005-0000-0000-0000C3200000}"/>
    <cellStyle name="Entrada 15 2 11" xfId="14147" xr:uid="{00000000-0005-0000-0000-0000C4200000}"/>
    <cellStyle name="Entrada 15 2 11 2" xfId="29255" xr:uid="{00000000-0005-0000-0000-0000C5200000}"/>
    <cellStyle name="Entrada 15 2 12" xfId="14634" xr:uid="{00000000-0005-0000-0000-0000C6200000}"/>
    <cellStyle name="Entrada 15 2 12 2" xfId="29742" xr:uid="{00000000-0005-0000-0000-0000C7200000}"/>
    <cellStyle name="Entrada 15 2 13" xfId="17088" xr:uid="{00000000-0005-0000-0000-0000C8200000}"/>
    <cellStyle name="Entrada 15 2 2" xfId="2423" xr:uid="{00000000-0005-0000-0000-0000C9200000}"/>
    <cellStyle name="Entrada 15 2 2 2" xfId="5060" xr:uid="{00000000-0005-0000-0000-0000CA200000}"/>
    <cellStyle name="Entrada 15 2 2 2 2" xfId="11424" xr:uid="{00000000-0005-0000-0000-0000CB200000}"/>
    <cellStyle name="Entrada 15 2 2 2 2 2" xfId="26532" xr:uid="{00000000-0005-0000-0000-0000CC200000}"/>
    <cellStyle name="Entrada 15 2 2 2 3" xfId="14433" xr:uid="{00000000-0005-0000-0000-0000CD200000}"/>
    <cellStyle name="Entrada 15 2 2 2 3 2" xfId="29541" xr:uid="{00000000-0005-0000-0000-0000CE200000}"/>
    <cellStyle name="Entrada 15 2 2 2 4" xfId="20168" xr:uid="{00000000-0005-0000-0000-0000CF200000}"/>
    <cellStyle name="Entrada 15 2 2 3" xfId="8890" xr:uid="{00000000-0005-0000-0000-0000D0200000}"/>
    <cellStyle name="Entrada 15 2 2 3 2" xfId="23998" xr:uid="{00000000-0005-0000-0000-0000D1200000}"/>
    <cellStyle name="Entrada 15 2 3" xfId="2197" xr:uid="{00000000-0005-0000-0000-0000D2200000}"/>
    <cellStyle name="Entrada 15 2 3 2" xfId="4834" xr:uid="{00000000-0005-0000-0000-0000D3200000}"/>
    <cellStyle name="Entrada 15 2 3 2 2" xfId="13862" xr:uid="{00000000-0005-0000-0000-0000D4200000}"/>
    <cellStyle name="Entrada 15 2 3 2 2 2" xfId="28970" xr:uid="{00000000-0005-0000-0000-0000D5200000}"/>
    <cellStyle name="Entrada 15 2 3 2 3" xfId="19942" xr:uid="{00000000-0005-0000-0000-0000D6200000}"/>
    <cellStyle name="Entrada 15 2 3 3" xfId="16138" xr:uid="{00000000-0005-0000-0000-0000D7200000}"/>
    <cellStyle name="Entrada 15 2 3 3 2" xfId="31246" xr:uid="{00000000-0005-0000-0000-0000D8200000}"/>
    <cellStyle name="Entrada 15 2 3 4" xfId="17422" xr:uid="{00000000-0005-0000-0000-0000D9200000}"/>
    <cellStyle name="Entrada 15 2 4" xfId="2957" xr:uid="{00000000-0005-0000-0000-0000DA200000}"/>
    <cellStyle name="Entrada 15 2 4 2" xfId="5594" xr:uid="{00000000-0005-0000-0000-0000DB200000}"/>
    <cellStyle name="Entrada 15 2 4 2 2" xfId="11905" xr:uid="{00000000-0005-0000-0000-0000DC200000}"/>
    <cellStyle name="Entrada 15 2 4 2 2 2" xfId="27013" xr:uid="{00000000-0005-0000-0000-0000DD200000}"/>
    <cellStyle name="Entrada 15 2 4 2 3" xfId="14192" xr:uid="{00000000-0005-0000-0000-0000DE200000}"/>
    <cellStyle name="Entrada 15 2 4 2 3 2" xfId="29300" xr:uid="{00000000-0005-0000-0000-0000DF200000}"/>
    <cellStyle name="Entrada 15 2 4 2 4" xfId="20702" xr:uid="{00000000-0005-0000-0000-0000E0200000}"/>
    <cellStyle name="Entrada 15 2 4 3" xfId="9339" xr:uid="{00000000-0005-0000-0000-0000E1200000}"/>
    <cellStyle name="Entrada 15 2 4 3 2" xfId="24447" xr:uid="{00000000-0005-0000-0000-0000E2200000}"/>
    <cellStyle name="Entrada 15 2 4 4" xfId="7997" xr:uid="{00000000-0005-0000-0000-0000E3200000}"/>
    <cellStyle name="Entrada 15 2 4 4 2" xfId="23105" xr:uid="{00000000-0005-0000-0000-0000E4200000}"/>
    <cellStyle name="Entrada 15 2 4 5" xfId="18065" xr:uid="{00000000-0005-0000-0000-0000E5200000}"/>
    <cellStyle name="Entrada 15 2 5" xfId="3283" xr:uid="{00000000-0005-0000-0000-0000E6200000}"/>
    <cellStyle name="Entrada 15 2 5 2" xfId="5920" xr:uid="{00000000-0005-0000-0000-0000E7200000}"/>
    <cellStyle name="Entrada 15 2 5 2 2" xfId="12231" xr:uid="{00000000-0005-0000-0000-0000E8200000}"/>
    <cellStyle name="Entrada 15 2 5 2 2 2" xfId="27339" xr:uid="{00000000-0005-0000-0000-0000E9200000}"/>
    <cellStyle name="Entrada 15 2 5 2 3" xfId="15740" xr:uid="{00000000-0005-0000-0000-0000EA200000}"/>
    <cellStyle name="Entrada 15 2 5 2 3 2" xfId="30848" xr:uid="{00000000-0005-0000-0000-0000EB200000}"/>
    <cellStyle name="Entrada 15 2 5 2 4" xfId="21028" xr:uid="{00000000-0005-0000-0000-0000EC200000}"/>
    <cellStyle name="Entrada 15 2 5 3" xfId="9665" xr:uid="{00000000-0005-0000-0000-0000ED200000}"/>
    <cellStyle name="Entrada 15 2 5 3 2" xfId="24773" xr:uid="{00000000-0005-0000-0000-0000EE200000}"/>
    <cellStyle name="Entrada 15 2 5 4" xfId="14870" xr:uid="{00000000-0005-0000-0000-0000EF200000}"/>
    <cellStyle name="Entrada 15 2 5 4 2" xfId="29978" xr:uid="{00000000-0005-0000-0000-0000F0200000}"/>
    <cellStyle name="Entrada 15 2 5 5" xfId="18391" xr:uid="{00000000-0005-0000-0000-0000F1200000}"/>
    <cellStyle name="Entrada 15 2 6" xfId="3589" xr:uid="{00000000-0005-0000-0000-0000F2200000}"/>
    <cellStyle name="Entrada 15 2 6 2" xfId="6226" xr:uid="{00000000-0005-0000-0000-0000F3200000}"/>
    <cellStyle name="Entrada 15 2 6 2 2" xfId="12537" xr:uid="{00000000-0005-0000-0000-0000F4200000}"/>
    <cellStyle name="Entrada 15 2 6 2 2 2" xfId="27645" xr:uid="{00000000-0005-0000-0000-0000F5200000}"/>
    <cellStyle name="Entrada 15 2 6 2 3" xfId="14584" xr:uid="{00000000-0005-0000-0000-0000F6200000}"/>
    <cellStyle name="Entrada 15 2 6 2 3 2" xfId="29692" xr:uid="{00000000-0005-0000-0000-0000F7200000}"/>
    <cellStyle name="Entrada 15 2 6 2 4" xfId="21334" xr:uid="{00000000-0005-0000-0000-0000F8200000}"/>
    <cellStyle name="Entrada 15 2 6 3" xfId="9971" xr:uid="{00000000-0005-0000-0000-0000F9200000}"/>
    <cellStyle name="Entrada 15 2 6 3 2" xfId="25079" xr:uid="{00000000-0005-0000-0000-0000FA200000}"/>
    <cellStyle name="Entrada 15 2 6 4" xfId="15113" xr:uid="{00000000-0005-0000-0000-0000FB200000}"/>
    <cellStyle name="Entrada 15 2 6 4 2" xfId="30221" xr:uid="{00000000-0005-0000-0000-0000FC200000}"/>
    <cellStyle name="Entrada 15 2 6 5" xfId="18697" xr:uid="{00000000-0005-0000-0000-0000FD200000}"/>
    <cellStyle name="Entrada 15 2 7" xfId="3935" xr:uid="{00000000-0005-0000-0000-0000FE200000}"/>
    <cellStyle name="Entrada 15 2 7 2" xfId="6572" xr:uid="{00000000-0005-0000-0000-0000FF200000}"/>
    <cellStyle name="Entrada 15 2 7 2 2" xfId="12883" xr:uid="{00000000-0005-0000-0000-000000210000}"/>
    <cellStyle name="Entrada 15 2 7 2 2 2" xfId="27991" xr:uid="{00000000-0005-0000-0000-000001210000}"/>
    <cellStyle name="Entrada 15 2 7 2 3" xfId="16588" xr:uid="{00000000-0005-0000-0000-000002210000}"/>
    <cellStyle name="Entrada 15 2 7 2 3 2" xfId="31696" xr:uid="{00000000-0005-0000-0000-000003210000}"/>
    <cellStyle name="Entrada 15 2 7 2 4" xfId="21680" xr:uid="{00000000-0005-0000-0000-000004210000}"/>
    <cellStyle name="Entrada 15 2 7 3" xfId="10317" xr:uid="{00000000-0005-0000-0000-000005210000}"/>
    <cellStyle name="Entrada 15 2 7 3 2" xfId="25425" xr:uid="{00000000-0005-0000-0000-000006210000}"/>
    <cellStyle name="Entrada 15 2 7 4" xfId="14379" xr:uid="{00000000-0005-0000-0000-000007210000}"/>
    <cellStyle name="Entrada 15 2 7 4 2" xfId="29487" xr:uid="{00000000-0005-0000-0000-000008210000}"/>
    <cellStyle name="Entrada 15 2 7 5" xfId="19043" xr:uid="{00000000-0005-0000-0000-000009210000}"/>
    <cellStyle name="Entrada 15 2 8" xfId="4282" xr:uid="{00000000-0005-0000-0000-00000A210000}"/>
    <cellStyle name="Entrada 15 2 8 2" xfId="6919" xr:uid="{00000000-0005-0000-0000-00000B210000}"/>
    <cellStyle name="Entrada 15 2 8 2 2" xfId="13230" xr:uid="{00000000-0005-0000-0000-00000C210000}"/>
    <cellStyle name="Entrada 15 2 8 2 2 2" xfId="28338" xr:uid="{00000000-0005-0000-0000-00000D210000}"/>
    <cellStyle name="Entrada 15 2 8 2 3" xfId="16894" xr:uid="{00000000-0005-0000-0000-00000E210000}"/>
    <cellStyle name="Entrada 15 2 8 2 3 2" xfId="32002" xr:uid="{00000000-0005-0000-0000-00000F210000}"/>
    <cellStyle name="Entrada 15 2 8 2 4" xfId="22027" xr:uid="{00000000-0005-0000-0000-000010210000}"/>
    <cellStyle name="Entrada 15 2 8 3" xfId="10664" xr:uid="{00000000-0005-0000-0000-000011210000}"/>
    <cellStyle name="Entrada 15 2 8 3 2" xfId="25772" xr:uid="{00000000-0005-0000-0000-000012210000}"/>
    <cellStyle name="Entrada 15 2 8 4" xfId="14563" xr:uid="{00000000-0005-0000-0000-000013210000}"/>
    <cellStyle name="Entrada 15 2 8 4 2" xfId="29671" xr:uid="{00000000-0005-0000-0000-000014210000}"/>
    <cellStyle name="Entrada 15 2 8 5" xfId="19390" xr:uid="{00000000-0005-0000-0000-000015210000}"/>
    <cellStyle name="Entrada 15 2 9" xfId="4500" xr:uid="{00000000-0005-0000-0000-000016210000}"/>
    <cellStyle name="Entrada 15 2 9 2" xfId="10882" xr:uid="{00000000-0005-0000-0000-000017210000}"/>
    <cellStyle name="Entrada 15 2 9 2 2" xfId="25990" xr:uid="{00000000-0005-0000-0000-000018210000}"/>
    <cellStyle name="Entrada 15 2 9 3" xfId="8177" xr:uid="{00000000-0005-0000-0000-000019210000}"/>
    <cellStyle name="Entrada 15 2 9 3 2" xfId="23285" xr:uid="{00000000-0005-0000-0000-00001A210000}"/>
    <cellStyle name="Entrada 15 2 9 4" xfId="19608" xr:uid="{00000000-0005-0000-0000-00001B210000}"/>
    <cellStyle name="Entrada 15 3" xfId="1846" xr:uid="{00000000-0005-0000-0000-00001C210000}"/>
    <cellStyle name="Entrada 15 3 10" xfId="8219" xr:uid="{00000000-0005-0000-0000-00001D210000}"/>
    <cellStyle name="Entrada 15 3 10 2" xfId="23327" xr:uid="{00000000-0005-0000-0000-00001E210000}"/>
    <cellStyle name="Entrada 15 3 11" xfId="15470" xr:uid="{00000000-0005-0000-0000-00001F210000}"/>
    <cellStyle name="Entrada 15 3 11 2" xfId="30578" xr:uid="{00000000-0005-0000-0000-000020210000}"/>
    <cellStyle name="Entrada 15 3 12" xfId="17071" xr:uid="{00000000-0005-0000-0000-000021210000}"/>
    <cellStyle name="Entrada 15 3 2" xfId="2406" xr:uid="{00000000-0005-0000-0000-000022210000}"/>
    <cellStyle name="Entrada 15 3 2 2" xfId="5043" xr:uid="{00000000-0005-0000-0000-000023210000}"/>
    <cellStyle name="Entrada 15 3 2 2 2" xfId="11407" xr:uid="{00000000-0005-0000-0000-000024210000}"/>
    <cellStyle name="Entrada 15 3 2 2 2 2" xfId="26515" xr:uid="{00000000-0005-0000-0000-000025210000}"/>
    <cellStyle name="Entrada 15 3 2 2 3" xfId="11670" xr:uid="{00000000-0005-0000-0000-000026210000}"/>
    <cellStyle name="Entrada 15 3 2 2 3 2" xfId="26778" xr:uid="{00000000-0005-0000-0000-000027210000}"/>
    <cellStyle name="Entrada 15 3 2 2 4" xfId="20151" xr:uid="{00000000-0005-0000-0000-000028210000}"/>
    <cellStyle name="Entrada 15 3 2 3" xfId="8873" xr:uid="{00000000-0005-0000-0000-000029210000}"/>
    <cellStyle name="Entrada 15 3 2 3 2" xfId="23981" xr:uid="{00000000-0005-0000-0000-00002A210000}"/>
    <cellStyle name="Entrada 15 3 2 4" xfId="14922" xr:uid="{00000000-0005-0000-0000-00002B210000}"/>
    <cellStyle name="Entrada 15 3 2 4 2" xfId="30030" xr:uid="{00000000-0005-0000-0000-00002C210000}"/>
    <cellStyle name="Entrada 15 3 2 5" xfId="11682" xr:uid="{00000000-0005-0000-0000-00002D210000}"/>
    <cellStyle name="Entrada 15 3 2 5 2" xfId="26790" xr:uid="{00000000-0005-0000-0000-00002E210000}"/>
    <cellStyle name="Entrada 15 3 2 6" xfId="17597" xr:uid="{00000000-0005-0000-0000-00002F210000}"/>
    <cellStyle name="Entrada 15 3 3" xfId="2214" xr:uid="{00000000-0005-0000-0000-000030210000}"/>
    <cellStyle name="Entrada 15 3 3 2" xfId="4851" xr:uid="{00000000-0005-0000-0000-000031210000}"/>
    <cellStyle name="Entrada 15 3 3 2 2" xfId="14955" xr:uid="{00000000-0005-0000-0000-000032210000}"/>
    <cellStyle name="Entrada 15 3 3 2 2 2" xfId="30063" xr:uid="{00000000-0005-0000-0000-000033210000}"/>
    <cellStyle name="Entrada 15 3 3 2 3" xfId="19959" xr:uid="{00000000-0005-0000-0000-000034210000}"/>
    <cellStyle name="Entrada 15 3 3 3" xfId="15577" xr:uid="{00000000-0005-0000-0000-000035210000}"/>
    <cellStyle name="Entrada 15 3 3 3 2" xfId="30685" xr:uid="{00000000-0005-0000-0000-000036210000}"/>
    <cellStyle name="Entrada 15 3 3 4" xfId="17439" xr:uid="{00000000-0005-0000-0000-000037210000}"/>
    <cellStyle name="Entrada 15 3 4" xfId="2940" xr:uid="{00000000-0005-0000-0000-000038210000}"/>
    <cellStyle name="Entrada 15 3 4 2" xfId="5577" xr:uid="{00000000-0005-0000-0000-000039210000}"/>
    <cellStyle name="Entrada 15 3 4 2 2" xfId="11888" xr:uid="{00000000-0005-0000-0000-00003A210000}"/>
    <cellStyle name="Entrada 15 3 4 2 2 2" xfId="26996" xr:uid="{00000000-0005-0000-0000-00003B210000}"/>
    <cellStyle name="Entrada 15 3 4 2 3" xfId="15341" xr:uid="{00000000-0005-0000-0000-00003C210000}"/>
    <cellStyle name="Entrada 15 3 4 2 3 2" xfId="30449" xr:uid="{00000000-0005-0000-0000-00003D210000}"/>
    <cellStyle name="Entrada 15 3 4 2 4" xfId="20685" xr:uid="{00000000-0005-0000-0000-00003E210000}"/>
    <cellStyle name="Entrada 15 3 4 3" xfId="9322" xr:uid="{00000000-0005-0000-0000-00003F210000}"/>
    <cellStyle name="Entrada 15 3 4 3 2" xfId="24430" xr:uid="{00000000-0005-0000-0000-000040210000}"/>
    <cellStyle name="Entrada 15 3 4 4" xfId="15700" xr:uid="{00000000-0005-0000-0000-000041210000}"/>
    <cellStyle name="Entrada 15 3 4 4 2" xfId="30808" xr:uid="{00000000-0005-0000-0000-000042210000}"/>
    <cellStyle name="Entrada 15 3 4 5" xfId="18048" xr:uid="{00000000-0005-0000-0000-000043210000}"/>
    <cellStyle name="Entrada 15 3 5" xfId="3266" xr:uid="{00000000-0005-0000-0000-000044210000}"/>
    <cellStyle name="Entrada 15 3 5 2" xfId="5903" xr:uid="{00000000-0005-0000-0000-000045210000}"/>
    <cellStyle name="Entrada 15 3 5 2 2" xfId="12214" xr:uid="{00000000-0005-0000-0000-000046210000}"/>
    <cellStyle name="Entrada 15 3 5 2 2 2" xfId="27322" xr:uid="{00000000-0005-0000-0000-000047210000}"/>
    <cellStyle name="Entrada 15 3 5 2 3" xfId="15886" xr:uid="{00000000-0005-0000-0000-000048210000}"/>
    <cellStyle name="Entrada 15 3 5 2 3 2" xfId="30994" xr:uid="{00000000-0005-0000-0000-000049210000}"/>
    <cellStyle name="Entrada 15 3 5 2 4" xfId="21011" xr:uid="{00000000-0005-0000-0000-00004A210000}"/>
    <cellStyle name="Entrada 15 3 5 3" xfId="9648" xr:uid="{00000000-0005-0000-0000-00004B210000}"/>
    <cellStyle name="Entrada 15 3 5 3 2" xfId="24756" xr:uid="{00000000-0005-0000-0000-00004C210000}"/>
    <cellStyle name="Entrada 15 3 5 4" xfId="15155" xr:uid="{00000000-0005-0000-0000-00004D210000}"/>
    <cellStyle name="Entrada 15 3 5 4 2" xfId="30263" xr:uid="{00000000-0005-0000-0000-00004E210000}"/>
    <cellStyle name="Entrada 15 3 5 5" xfId="18374" xr:uid="{00000000-0005-0000-0000-00004F210000}"/>
    <cellStyle name="Entrada 15 3 6" xfId="3572" xr:uid="{00000000-0005-0000-0000-000050210000}"/>
    <cellStyle name="Entrada 15 3 6 2" xfId="6209" xr:uid="{00000000-0005-0000-0000-000051210000}"/>
    <cellStyle name="Entrada 15 3 6 2 2" xfId="12520" xr:uid="{00000000-0005-0000-0000-000052210000}"/>
    <cellStyle name="Entrada 15 3 6 2 2 2" xfId="27628" xr:uid="{00000000-0005-0000-0000-000053210000}"/>
    <cellStyle name="Entrada 15 3 6 2 3" xfId="16555" xr:uid="{00000000-0005-0000-0000-000054210000}"/>
    <cellStyle name="Entrada 15 3 6 2 3 2" xfId="31663" xr:uid="{00000000-0005-0000-0000-000055210000}"/>
    <cellStyle name="Entrada 15 3 6 2 4" xfId="21317" xr:uid="{00000000-0005-0000-0000-000056210000}"/>
    <cellStyle name="Entrada 15 3 6 3" xfId="9954" xr:uid="{00000000-0005-0000-0000-000057210000}"/>
    <cellStyle name="Entrada 15 3 6 3 2" xfId="25062" xr:uid="{00000000-0005-0000-0000-000058210000}"/>
    <cellStyle name="Entrada 15 3 6 4" xfId="14772" xr:uid="{00000000-0005-0000-0000-000059210000}"/>
    <cellStyle name="Entrada 15 3 6 4 2" xfId="29880" xr:uid="{00000000-0005-0000-0000-00005A210000}"/>
    <cellStyle name="Entrada 15 3 6 5" xfId="18680" xr:uid="{00000000-0005-0000-0000-00005B210000}"/>
    <cellStyle name="Entrada 15 3 7" xfId="3918" xr:uid="{00000000-0005-0000-0000-00005C210000}"/>
    <cellStyle name="Entrada 15 3 7 2" xfId="6555" xr:uid="{00000000-0005-0000-0000-00005D210000}"/>
    <cellStyle name="Entrada 15 3 7 2 2" xfId="12866" xr:uid="{00000000-0005-0000-0000-00005E210000}"/>
    <cellStyle name="Entrada 15 3 7 2 2 2" xfId="27974" xr:uid="{00000000-0005-0000-0000-00005F210000}"/>
    <cellStyle name="Entrada 15 3 7 2 3" xfId="16571" xr:uid="{00000000-0005-0000-0000-000060210000}"/>
    <cellStyle name="Entrada 15 3 7 2 3 2" xfId="31679" xr:uid="{00000000-0005-0000-0000-000061210000}"/>
    <cellStyle name="Entrada 15 3 7 2 4" xfId="21663" xr:uid="{00000000-0005-0000-0000-000062210000}"/>
    <cellStyle name="Entrada 15 3 7 3" xfId="10300" xr:uid="{00000000-0005-0000-0000-000063210000}"/>
    <cellStyle name="Entrada 15 3 7 3 2" xfId="25408" xr:uid="{00000000-0005-0000-0000-000064210000}"/>
    <cellStyle name="Entrada 15 3 7 4" xfId="14083" xr:uid="{00000000-0005-0000-0000-000065210000}"/>
    <cellStyle name="Entrada 15 3 7 4 2" xfId="29191" xr:uid="{00000000-0005-0000-0000-000066210000}"/>
    <cellStyle name="Entrada 15 3 7 5" xfId="19026" xr:uid="{00000000-0005-0000-0000-000067210000}"/>
    <cellStyle name="Entrada 15 3 8" xfId="4483" xr:uid="{00000000-0005-0000-0000-000068210000}"/>
    <cellStyle name="Entrada 15 3 8 2" xfId="10865" xr:uid="{00000000-0005-0000-0000-000069210000}"/>
    <cellStyle name="Entrada 15 3 8 2 2" xfId="25973" xr:uid="{00000000-0005-0000-0000-00006A210000}"/>
    <cellStyle name="Entrada 15 3 8 3" xfId="16293" xr:uid="{00000000-0005-0000-0000-00006B210000}"/>
    <cellStyle name="Entrada 15 3 8 3 2" xfId="31401" xr:uid="{00000000-0005-0000-0000-00006C210000}"/>
    <cellStyle name="Entrada 15 3 8 4" xfId="19591" xr:uid="{00000000-0005-0000-0000-00006D210000}"/>
    <cellStyle name="Entrada 15 3 9" xfId="8347" xr:uid="{00000000-0005-0000-0000-00006E210000}"/>
    <cellStyle name="Entrada 15 3 9 2" xfId="23455" xr:uid="{00000000-0005-0000-0000-00006F210000}"/>
    <cellStyle name="Entrada 15 4" xfId="2083" xr:uid="{00000000-0005-0000-0000-000070210000}"/>
    <cellStyle name="Entrada 15 4 10" xfId="15229" xr:uid="{00000000-0005-0000-0000-000071210000}"/>
    <cellStyle name="Entrada 15 4 10 2" xfId="30337" xr:uid="{00000000-0005-0000-0000-000072210000}"/>
    <cellStyle name="Entrada 15 4 11" xfId="16488" xr:uid="{00000000-0005-0000-0000-000073210000}"/>
    <cellStyle name="Entrada 15 4 11 2" xfId="31596" xr:uid="{00000000-0005-0000-0000-000074210000}"/>
    <cellStyle name="Entrada 15 4 12" xfId="17308" xr:uid="{00000000-0005-0000-0000-000075210000}"/>
    <cellStyle name="Entrada 15 4 2" xfId="2573" xr:uid="{00000000-0005-0000-0000-000076210000}"/>
    <cellStyle name="Entrada 15 4 2 2" xfId="5210" xr:uid="{00000000-0005-0000-0000-000077210000}"/>
    <cellStyle name="Entrada 15 4 2 2 2" xfId="11574" xr:uid="{00000000-0005-0000-0000-000078210000}"/>
    <cellStyle name="Entrada 15 4 2 2 2 2" xfId="26682" xr:uid="{00000000-0005-0000-0000-000079210000}"/>
    <cellStyle name="Entrada 15 4 2 2 3" xfId="15673" xr:uid="{00000000-0005-0000-0000-00007A210000}"/>
    <cellStyle name="Entrada 15 4 2 2 3 2" xfId="30781" xr:uid="{00000000-0005-0000-0000-00007B210000}"/>
    <cellStyle name="Entrada 15 4 2 2 4" xfId="20318" xr:uid="{00000000-0005-0000-0000-00007C210000}"/>
    <cellStyle name="Entrada 15 4 2 3" xfId="9040" xr:uid="{00000000-0005-0000-0000-00007D210000}"/>
    <cellStyle name="Entrada 15 4 2 3 2" xfId="24148" xr:uid="{00000000-0005-0000-0000-00007E210000}"/>
    <cellStyle name="Entrada 15 4 2 4" xfId="7519" xr:uid="{00000000-0005-0000-0000-00007F210000}"/>
    <cellStyle name="Entrada 15 4 2 4 2" xfId="22627" xr:uid="{00000000-0005-0000-0000-000080210000}"/>
    <cellStyle name="Entrada 15 4 2 5" xfId="15877" xr:uid="{00000000-0005-0000-0000-000081210000}"/>
    <cellStyle name="Entrada 15 4 2 5 2" xfId="30985" xr:uid="{00000000-0005-0000-0000-000082210000}"/>
    <cellStyle name="Entrada 15 4 2 6" xfId="17681" xr:uid="{00000000-0005-0000-0000-000083210000}"/>
    <cellStyle name="Entrada 15 4 3" xfId="2843" xr:uid="{00000000-0005-0000-0000-000084210000}"/>
    <cellStyle name="Entrada 15 4 3 2" xfId="5480" xr:uid="{00000000-0005-0000-0000-000085210000}"/>
    <cellStyle name="Entrada 15 4 3 2 2" xfId="13640" xr:uid="{00000000-0005-0000-0000-000086210000}"/>
    <cellStyle name="Entrada 15 4 3 2 2 2" xfId="28748" xr:uid="{00000000-0005-0000-0000-000087210000}"/>
    <cellStyle name="Entrada 15 4 3 2 3" xfId="20588" xr:uid="{00000000-0005-0000-0000-000088210000}"/>
    <cellStyle name="Entrada 15 4 3 3" xfId="14966" xr:uid="{00000000-0005-0000-0000-000089210000}"/>
    <cellStyle name="Entrada 15 4 3 3 2" xfId="30074" xr:uid="{00000000-0005-0000-0000-00008A210000}"/>
    <cellStyle name="Entrada 15 4 3 4" xfId="17951" xr:uid="{00000000-0005-0000-0000-00008B210000}"/>
    <cellStyle name="Entrada 15 4 4" xfId="3146" xr:uid="{00000000-0005-0000-0000-00008C210000}"/>
    <cellStyle name="Entrada 15 4 4 2" xfId="5783" xr:uid="{00000000-0005-0000-0000-00008D210000}"/>
    <cellStyle name="Entrada 15 4 4 2 2" xfId="12094" xr:uid="{00000000-0005-0000-0000-00008E210000}"/>
    <cellStyle name="Entrada 15 4 4 2 2 2" xfId="27202" xr:uid="{00000000-0005-0000-0000-00008F210000}"/>
    <cellStyle name="Entrada 15 4 4 2 3" xfId="15035" xr:uid="{00000000-0005-0000-0000-000090210000}"/>
    <cellStyle name="Entrada 15 4 4 2 3 2" xfId="30143" xr:uid="{00000000-0005-0000-0000-000091210000}"/>
    <cellStyle name="Entrada 15 4 4 2 4" xfId="20891" xr:uid="{00000000-0005-0000-0000-000092210000}"/>
    <cellStyle name="Entrada 15 4 4 3" xfId="9528" xr:uid="{00000000-0005-0000-0000-000093210000}"/>
    <cellStyle name="Entrada 15 4 4 3 2" xfId="24636" xr:uid="{00000000-0005-0000-0000-000094210000}"/>
    <cellStyle name="Entrada 15 4 4 4" xfId="14038" xr:uid="{00000000-0005-0000-0000-000095210000}"/>
    <cellStyle name="Entrada 15 4 4 4 2" xfId="29146" xr:uid="{00000000-0005-0000-0000-000096210000}"/>
    <cellStyle name="Entrada 15 4 4 5" xfId="18254" xr:uid="{00000000-0005-0000-0000-000097210000}"/>
    <cellStyle name="Entrada 15 4 5" xfId="3472" xr:uid="{00000000-0005-0000-0000-000098210000}"/>
    <cellStyle name="Entrada 15 4 5 2" xfId="6109" xr:uid="{00000000-0005-0000-0000-000099210000}"/>
    <cellStyle name="Entrada 15 4 5 2 2" xfId="12420" xr:uid="{00000000-0005-0000-0000-00009A210000}"/>
    <cellStyle name="Entrada 15 4 5 2 2 2" xfId="27528" xr:uid="{00000000-0005-0000-0000-00009B210000}"/>
    <cellStyle name="Entrada 15 4 5 2 3" xfId="15074" xr:uid="{00000000-0005-0000-0000-00009C210000}"/>
    <cellStyle name="Entrada 15 4 5 2 3 2" xfId="30182" xr:uid="{00000000-0005-0000-0000-00009D210000}"/>
    <cellStyle name="Entrada 15 4 5 2 4" xfId="21217" xr:uid="{00000000-0005-0000-0000-00009E210000}"/>
    <cellStyle name="Entrada 15 4 5 3" xfId="9854" xr:uid="{00000000-0005-0000-0000-00009F210000}"/>
    <cellStyle name="Entrada 15 4 5 3 2" xfId="24962" xr:uid="{00000000-0005-0000-0000-0000A0210000}"/>
    <cellStyle name="Entrada 15 4 5 4" xfId="7392" xr:uid="{00000000-0005-0000-0000-0000A1210000}"/>
    <cellStyle name="Entrada 15 4 5 4 2" xfId="22500" xr:uid="{00000000-0005-0000-0000-0000A2210000}"/>
    <cellStyle name="Entrada 15 4 5 5" xfId="18580" xr:uid="{00000000-0005-0000-0000-0000A3210000}"/>
    <cellStyle name="Entrada 15 4 6" xfId="3778" xr:uid="{00000000-0005-0000-0000-0000A4210000}"/>
    <cellStyle name="Entrada 15 4 6 2" xfId="6415" xr:uid="{00000000-0005-0000-0000-0000A5210000}"/>
    <cellStyle name="Entrada 15 4 6 2 2" xfId="12726" xr:uid="{00000000-0005-0000-0000-0000A6210000}"/>
    <cellStyle name="Entrada 15 4 6 2 2 2" xfId="27834" xr:uid="{00000000-0005-0000-0000-0000A7210000}"/>
    <cellStyle name="Entrada 15 4 6 2 3" xfId="15766" xr:uid="{00000000-0005-0000-0000-0000A8210000}"/>
    <cellStyle name="Entrada 15 4 6 2 3 2" xfId="30874" xr:uid="{00000000-0005-0000-0000-0000A9210000}"/>
    <cellStyle name="Entrada 15 4 6 2 4" xfId="21523" xr:uid="{00000000-0005-0000-0000-0000AA210000}"/>
    <cellStyle name="Entrada 15 4 6 3" xfId="10160" xr:uid="{00000000-0005-0000-0000-0000AB210000}"/>
    <cellStyle name="Entrada 15 4 6 3 2" xfId="25268" xr:uid="{00000000-0005-0000-0000-0000AC210000}"/>
    <cellStyle name="Entrada 15 4 6 4" xfId="16508" xr:uid="{00000000-0005-0000-0000-0000AD210000}"/>
    <cellStyle name="Entrada 15 4 6 4 2" xfId="31616" xr:uid="{00000000-0005-0000-0000-0000AE210000}"/>
    <cellStyle name="Entrada 15 4 6 5" xfId="18886" xr:uid="{00000000-0005-0000-0000-0000AF210000}"/>
    <cellStyle name="Entrada 15 4 7" xfId="4155" xr:uid="{00000000-0005-0000-0000-0000B0210000}"/>
    <cellStyle name="Entrada 15 4 7 2" xfId="6792" xr:uid="{00000000-0005-0000-0000-0000B1210000}"/>
    <cellStyle name="Entrada 15 4 7 2 2" xfId="13103" xr:uid="{00000000-0005-0000-0000-0000B2210000}"/>
    <cellStyle name="Entrada 15 4 7 2 2 2" xfId="28211" xr:uid="{00000000-0005-0000-0000-0000B3210000}"/>
    <cellStyle name="Entrada 15 4 7 2 3" xfId="16777" xr:uid="{00000000-0005-0000-0000-0000B4210000}"/>
    <cellStyle name="Entrada 15 4 7 2 3 2" xfId="31885" xr:uid="{00000000-0005-0000-0000-0000B5210000}"/>
    <cellStyle name="Entrada 15 4 7 2 4" xfId="21900" xr:uid="{00000000-0005-0000-0000-0000B6210000}"/>
    <cellStyle name="Entrada 15 4 7 3" xfId="10537" xr:uid="{00000000-0005-0000-0000-0000B7210000}"/>
    <cellStyle name="Entrada 15 4 7 3 2" xfId="25645" xr:uid="{00000000-0005-0000-0000-0000B8210000}"/>
    <cellStyle name="Entrada 15 4 7 4" xfId="7755" xr:uid="{00000000-0005-0000-0000-0000B9210000}"/>
    <cellStyle name="Entrada 15 4 7 4 2" xfId="22863" xr:uid="{00000000-0005-0000-0000-0000BA210000}"/>
    <cellStyle name="Entrada 15 4 7 5" xfId="19263" xr:uid="{00000000-0005-0000-0000-0000BB210000}"/>
    <cellStyle name="Entrada 15 4 8" xfId="4720" xr:uid="{00000000-0005-0000-0000-0000BC210000}"/>
    <cellStyle name="Entrada 15 4 8 2" xfId="11102" xr:uid="{00000000-0005-0000-0000-0000BD210000}"/>
    <cellStyle name="Entrada 15 4 8 2 2" xfId="26210" xr:uid="{00000000-0005-0000-0000-0000BE210000}"/>
    <cellStyle name="Entrada 15 4 8 3" xfId="13765" xr:uid="{00000000-0005-0000-0000-0000BF210000}"/>
    <cellStyle name="Entrada 15 4 8 3 2" xfId="28873" xr:uid="{00000000-0005-0000-0000-0000C0210000}"/>
    <cellStyle name="Entrada 15 4 8 4" xfId="19828" xr:uid="{00000000-0005-0000-0000-0000C1210000}"/>
    <cellStyle name="Entrada 15 4 9" xfId="8581" xr:uid="{00000000-0005-0000-0000-0000C2210000}"/>
    <cellStyle name="Entrada 15 4 9 2" xfId="23689" xr:uid="{00000000-0005-0000-0000-0000C3210000}"/>
    <cellStyle name="Entrada 15 5" xfId="2038" xr:uid="{00000000-0005-0000-0000-0000C4210000}"/>
    <cellStyle name="Entrada 15 5 10" xfId="9144" xr:uid="{00000000-0005-0000-0000-0000C5210000}"/>
    <cellStyle name="Entrada 15 5 10 2" xfId="24252" xr:uid="{00000000-0005-0000-0000-0000C6210000}"/>
    <cellStyle name="Entrada 15 5 11" xfId="17263" xr:uid="{00000000-0005-0000-0000-0000C7210000}"/>
    <cellStyle name="Entrada 15 5 2" xfId="2798" xr:uid="{00000000-0005-0000-0000-0000C8210000}"/>
    <cellStyle name="Entrada 15 5 2 2" xfId="5435" xr:uid="{00000000-0005-0000-0000-0000C9210000}"/>
    <cellStyle name="Entrada 15 5 2 2 2" xfId="16214" xr:uid="{00000000-0005-0000-0000-0000CA210000}"/>
    <cellStyle name="Entrada 15 5 2 2 2 2" xfId="31322" xr:uid="{00000000-0005-0000-0000-0000CB210000}"/>
    <cellStyle name="Entrada 15 5 2 2 3" xfId="20543" xr:uid="{00000000-0005-0000-0000-0000CC210000}"/>
    <cellStyle name="Entrada 15 5 2 3" xfId="14615" xr:uid="{00000000-0005-0000-0000-0000CD210000}"/>
    <cellStyle name="Entrada 15 5 2 3 2" xfId="29723" xr:uid="{00000000-0005-0000-0000-0000CE210000}"/>
    <cellStyle name="Entrada 15 5 2 4" xfId="17906" xr:uid="{00000000-0005-0000-0000-0000CF210000}"/>
    <cellStyle name="Entrada 15 5 3" xfId="3101" xr:uid="{00000000-0005-0000-0000-0000D0210000}"/>
    <cellStyle name="Entrada 15 5 3 2" xfId="5738" xr:uid="{00000000-0005-0000-0000-0000D1210000}"/>
    <cellStyle name="Entrada 15 5 3 2 2" xfId="12049" xr:uid="{00000000-0005-0000-0000-0000D2210000}"/>
    <cellStyle name="Entrada 15 5 3 2 2 2" xfId="27157" xr:uid="{00000000-0005-0000-0000-0000D3210000}"/>
    <cellStyle name="Entrada 15 5 3 2 3" xfId="14415" xr:uid="{00000000-0005-0000-0000-0000D4210000}"/>
    <cellStyle name="Entrada 15 5 3 2 3 2" xfId="29523" xr:uid="{00000000-0005-0000-0000-0000D5210000}"/>
    <cellStyle name="Entrada 15 5 3 2 4" xfId="20846" xr:uid="{00000000-0005-0000-0000-0000D6210000}"/>
    <cellStyle name="Entrada 15 5 3 3" xfId="9483" xr:uid="{00000000-0005-0000-0000-0000D7210000}"/>
    <cellStyle name="Entrada 15 5 3 3 2" xfId="24591" xr:uid="{00000000-0005-0000-0000-0000D8210000}"/>
    <cellStyle name="Entrada 15 5 3 4" xfId="14670" xr:uid="{00000000-0005-0000-0000-0000D9210000}"/>
    <cellStyle name="Entrada 15 5 3 4 2" xfId="29778" xr:uid="{00000000-0005-0000-0000-0000DA210000}"/>
    <cellStyle name="Entrada 15 5 3 5" xfId="18209" xr:uid="{00000000-0005-0000-0000-0000DB210000}"/>
    <cellStyle name="Entrada 15 5 4" xfId="3427" xr:uid="{00000000-0005-0000-0000-0000DC210000}"/>
    <cellStyle name="Entrada 15 5 4 2" xfId="6064" xr:uid="{00000000-0005-0000-0000-0000DD210000}"/>
    <cellStyle name="Entrada 15 5 4 2 2" xfId="12375" xr:uid="{00000000-0005-0000-0000-0000DE210000}"/>
    <cellStyle name="Entrada 15 5 4 2 2 2" xfId="27483" xr:uid="{00000000-0005-0000-0000-0000DF210000}"/>
    <cellStyle name="Entrada 15 5 4 2 3" xfId="13477" xr:uid="{00000000-0005-0000-0000-0000E0210000}"/>
    <cellStyle name="Entrada 15 5 4 2 3 2" xfId="28585" xr:uid="{00000000-0005-0000-0000-0000E1210000}"/>
    <cellStyle name="Entrada 15 5 4 2 4" xfId="21172" xr:uid="{00000000-0005-0000-0000-0000E2210000}"/>
    <cellStyle name="Entrada 15 5 4 3" xfId="9809" xr:uid="{00000000-0005-0000-0000-0000E3210000}"/>
    <cellStyle name="Entrada 15 5 4 3 2" xfId="24917" xr:uid="{00000000-0005-0000-0000-0000E4210000}"/>
    <cellStyle name="Entrada 15 5 4 4" xfId="9297" xr:uid="{00000000-0005-0000-0000-0000E5210000}"/>
    <cellStyle name="Entrada 15 5 4 4 2" xfId="24405" xr:uid="{00000000-0005-0000-0000-0000E6210000}"/>
    <cellStyle name="Entrada 15 5 4 5" xfId="18535" xr:uid="{00000000-0005-0000-0000-0000E7210000}"/>
    <cellStyle name="Entrada 15 5 5" xfId="3733" xr:uid="{00000000-0005-0000-0000-0000E8210000}"/>
    <cellStyle name="Entrada 15 5 5 2" xfId="6370" xr:uid="{00000000-0005-0000-0000-0000E9210000}"/>
    <cellStyle name="Entrada 15 5 5 2 2" xfId="12681" xr:uid="{00000000-0005-0000-0000-0000EA210000}"/>
    <cellStyle name="Entrada 15 5 5 2 2 2" xfId="27789" xr:uid="{00000000-0005-0000-0000-0000EB210000}"/>
    <cellStyle name="Entrada 15 5 5 2 3" xfId="8289" xr:uid="{00000000-0005-0000-0000-0000EC210000}"/>
    <cellStyle name="Entrada 15 5 5 2 3 2" xfId="23397" xr:uid="{00000000-0005-0000-0000-0000ED210000}"/>
    <cellStyle name="Entrada 15 5 5 2 4" xfId="21478" xr:uid="{00000000-0005-0000-0000-0000EE210000}"/>
    <cellStyle name="Entrada 15 5 5 3" xfId="10115" xr:uid="{00000000-0005-0000-0000-0000EF210000}"/>
    <cellStyle name="Entrada 15 5 5 3 2" xfId="25223" xr:uid="{00000000-0005-0000-0000-0000F0210000}"/>
    <cellStyle name="Entrada 15 5 5 4" xfId="14614" xr:uid="{00000000-0005-0000-0000-0000F1210000}"/>
    <cellStyle name="Entrada 15 5 5 4 2" xfId="29722" xr:uid="{00000000-0005-0000-0000-0000F2210000}"/>
    <cellStyle name="Entrada 15 5 5 5" xfId="18841" xr:uid="{00000000-0005-0000-0000-0000F3210000}"/>
    <cellStyle name="Entrada 15 5 6" xfId="4110" xr:uid="{00000000-0005-0000-0000-0000F4210000}"/>
    <cellStyle name="Entrada 15 5 6 2" xfId="6747" xr:uid="{00000000-0005-0000-0000-0000F5210000}"/>
    <cellStyle name="Entrada 15 5 6 2 2" xfId="13058" xr:uid="{00000000-0005-0000-0000-0000F6210000}"/>
    <cellStyle name="Entrada 15 5 6 2 2 2" xfId="28166" xr:uid="{00000000-0005-0000-0000-0000F7210000}"/>
    <cellStyle name="Entrada 15 5 6 2 3" xfId="16732" xr:uid="{00000000-0005-0000-0000-0000F8210000}"/>
    <cellStyle name="Entrada 15 5 6 2 3 2" xfId="31840" xr:uid="{00000000-0005-0000-0000-0000F9210000}"/>
    <cellStyle name="Entrada 15 5 6 2 4" xfId="21855" xr:uid="{00000000-0005-0000-0000-0000FA210000}"/>
    <cellStyle name="Entrada 15 5 6 3" xfId="10492" xr:uid="{00000000-0005-0000-0000-0000FB210000}"/>
    <cellStyle name="Entrada 15 5 6 3 2" xfId="25600" xr:uid="{00000000-0005-0000-0000-0000FC210000}"/>
    <cellStyle name="Entrada 15 5 6 4" xfId="13863" xr:uid="{00000000-0005-0000-0000-0000FD210000}"/>
    <cellStyle name="Entrada 15 5 6 4 2" xfId="28971" xr:uid="{00000000-0005-0000-0000-0000FE210000}"/>
    <cellStyle name="Entrada 15 5 6 5" xfId="19218" xr:uid="{00000000-0005-0000-0000-0000FF210000}"/>
    <cellStyle name="Entrada 15 5 7" xfId="4675" xr:uid="{00000000-0005-0000-0000-000000220000}"/>
    <cellStyle name="Entrada 15 5 7 2" xfId="11057" xr:uid="{00000000-0005-0000-0000-000001220000}"/>
    <cellStyle name="Entrada 15 5 7 2 2" xfId="26165" xr:uid="{00000000-0005-0000-0000-000002220000}"/>
    <cellStyle name="Entrada 15 5 7 3" xfId="13801" xr:uid="{00000000-0005-0000-0000-000003220000}"/>
    <cellStyle name="Entrada 15 5 7 3 2" xfId="28909" xr:uid="{00000000-0005-0000-0000-000004220000}"/>
    <cellStyle name="Entrada 15 5 7 4" xfId="19783" xr:uid="{00000000-0005-0000-0000-000005220000}"/>
    <cellStyle name="Entrada 15 5 8" xfId="8536" xr:uid="{00000000-0005-0000-0000-000006220000}"/>
    <cellStyle name="Entrada 15 5 8 2" xfId="23644" xr:uid="{00000000-0005-0000-0000-000007220000}"/>
    <cellStyle name="Entrada 15 5 9" xfId="16344" xr:uid="{00000000-0005-0000-0000-000008220000}"/>
    <cellStyle name="Entrada 15 5 9 2" xfId="31452" xr:uid="{00000000-0005-0000-0000-000009220000}"/>
    <cellStyle name="Entrada 16" xfId="1148" xr:uid="{00000000-0005-0000-0000-00000A220000}"/>
    <cellStyle name="Entrada 16 2" xfId="1864" xr:uid="{00000000-0005-0000-0000-00000B220000}"/>
    <cellStyle name="Entrada 16 2 10" xfId="8365" xr:uid="{00000000-0005-0000-0000-00000C220000}"/>
    <cellStyle name="Entrada 16 2 10 2" xfId="23473" xr:uid="{00000000-0005-0000-0000-00000D220000}"/>
    <cellStyle name="Entrada 16 2 11" xfId="16290" xr:uid="{00000000-0005-0000-0000-00000E220000}"/>
    <cellStyle name="Entrada 16 2 11 2" xfId="31398" xr:uid="{00000000-0005-0000-0000-00000F220000}"/>
    <cellStyle name="Entrada 16 2 12" xfId="14502" xr:uid="{00000000-0005-0000-0000-000010220000}"/>
    <cellStyle name="Entrada 16 2 12 2" xfId="29610" xr:uid="{00000000-0005-0000-0000-000011220000}"/>
    <cellStyle name="Entrada 16 2 13" xfId="17089" xr:uid="{00000000-0005-0000-0000-000012220000}"/>
    <cellStyle name="Entrada 16 2 2" xfId="2424" xr:uid="{00000000-0005-0000-0000-000013220000}"/>
    <cellStyle name="Entrada 16 2 2 2" xfId="5061" xr:uid="{00000000-0005-0000-0000-000014220000}"/>
    <cellStyle name="Entrada 16 2 2 2 2" xfId="11425" xr:uid="{00000000-0005-0000-0000-000015220000}"/>
    <cellStyle name="Entrada 16 2 2 2 2 2" xfId="26533" xr:uid="{00000000-0005-0000-0000-000016220000}"/>
    <cellStyle name="Entrada 16 2 2 2 3" xfId="7097" xr:uid="{00000000-0005-0000-0000-000017220000}"/>
    <cellStyle name="Entrada 16 2 2 2 3 2" xfId="22205" xr:uid="{00000000-0005-0000-0000-000018220000}"/>
    <cellStyle name="Entrada 16 2 2 2 4" xfId="20169" xr:uid="{00000000-0005-0000-0000-000019220000}"/>
    <cellStyle name="Entrada 16 2 2 3" xfId="8891" xr:uid="{00000000-0005-0000-0000-00001A220000}"/>
    <cellStyle name="Entrada 16 2 2 3 2" xfId="23999" xr:uid="{00000000-0005-0000-0000-00001B220000}"/>
    <cellStyle name="Entrada 16 2 3" xfId="2196" xr:uid="{00000000-0005-0000-0000-00001C220000}"/>
    <cellStyle name="Entrada 16 2 3 2" xfId="4833" xr:uid="{00000000-0005-0000-0000-00001D220000}"/>
    <cellStyle name="Entrada 16 2 3 2 2" xfId="7112" xr:uid="{00000000-0005-0000-0000-00001E220000}"/>
    <cellStyle name="Entrada 16 2 3 2 2 2" xfId="22220" xr:uid="{00000000-0005-0000-0000-00001F220000}"/>
    <cellStyle name="Entrada 16 2 3 2 3" xfId="19941" xr:uid="{00000000-0005-0000-0000-000020220000}"/>
    <cellStyle name="Entrada 16 2 3 3" xfId="14406" xr:uid="{00000000-0005-0000-0000-000021220000}"/>
    <cellStyle name="Entrada 16 2 3 3 2" xfId="29514" xr:uid="{00000000-0005-0000-0000-000022220000}"/>
    <cellStyle name="Entrada 16 2 3 4" xfId="17421" xr:uid="{00000000-0005-0000-0000-000023220000}"/>
    <cellStyle name="Entrada 16 2 4" xfId="2958" xr:uid="{00000000-0005-0000-0000-000024220000}"/>
    <cellStyle name="Entrada 16 2 4 2" xfId="5595" xr:uid="{00000000-0005-0000-0000-000025220000}"/>
    <cellStyle name="Entrada 16 2 4 2 2" xfId="11906" xr:uid="{00000000-0005-0000-0000-000026220000}"/>
    <cellStyle name="Entrada 16 2 4 2 2 2" xfId="27014" xr:uid="{00000000-0005-0000-0000-000027220000}"/>
    <cellStyle name="Entrada 16 2 4 2 3" xfId="15996" xr:uid="{00000000-0005-0000-0000-000028220000}"/>
    <cellStyle name="Entrada 16 2 4 2 3 2" xfId="31104" xr:uid="{00000000-0005-0000-0000-000029220000}"/>
    <cellStyle name="Entrada 16 2 4 2 4" xfId="20703" xr:uid="{00000000-0005-0000-0000-00002A220000}"/>
    <cellStyle name="Entrada 16 2 4 3" xfId="9340" xr:uid="{00000000-0005-0000-0000-00002B220000}"/>
    <cellStyle name="Entrada 16 2 4 3 2" xfId="24448" xr:uid="{00000000-0005-0000-0000-00002C220000}"/>
    <cellStyle name="Entrada 16 2 4 4" xfId="7130" xr:uid="{00000000-0005-0000-0000-00002D220000}"/>
    <cellStyle name="Entrada 16 2 4 4 2" xfId="22238" xr:uid="{00000000-0005-0000-0000-00002E220000}"/>
    <cellStyle name="Entrada 16 2 4 5" xfId="18066" xr:uid="{00000000-0005-0000-0000-00002F220000}"/>
    <cellStyle name="Entrada 16 2 5" xfId="3284" xr:uid="{00000000-0005-0000-0000-000030220000}"/>
    <cellStyle name="Entrada 16 2 5 2" xfId="5921" xr:uid="{00000000-0005-0000-0000-000031220000}"/>
    <cellStyle name="Entrada 16 2 5 2 2" xfId="12232" xr:uid="{00000000-0005-0000-0000-000032220000}"/>
    <cellStyle name="Entrada 16 2 5 2 2 2" xfId="27340" xr:uid="{00000000-0005-0000-0000-000033220000}"/>
    <cellStyle name="Entrada 16 2 5 2 3" xfId="15791" xr:uid="{00000000-0005-0000-0000-000034220000}"/>
    <cellStyle name="Entrada 16 2 5 2 3 2" xfId="30899" xr:uid="{00000000-0005-0000-0000-000035220000}"/>
    <cellStyle name="Entrada 16 2 5 2 4" xfId="21029" xr:uid="{00000000-0005-0000-0000-000036220000}"/>
    <cellStyle name="Entrada 16 2 5 3" xfId="9666" xr:uid="{00000000-0005-0000-0000-000037220000}"/>
    <cellStyle name="Entrada 16 2 5 3 2" xfId="24774" xr:uid="{00000000-0005-0000-0000-000038220000}"/>
    <cellStyle name="Entrada 16 2 5 4" xfId="16382" xr:uid="{00000000-0005-0000-0000-000039220000}"/>
    <cellStyle name="Entrada 16 2 5 4 2" xfId="31490" xr:uid="{00000000-0005-0000-0000-00003A220000}"/>
    <cellStyle name="Entrada 16 2 5 5" xfId="18392" xr:uid="{00000000-0005-0000-0000-00003B220000}"/>
    <cellStyle name="Entrada 16 2 6" xfId="3590" xr:uid="{00000000-0005-0000-0000-00003C220000}"/>
    <cellStyle name="Entrada 16 2 6 2" xfId="6227" xr:uid="{00000000-0005-0000-0000-00003D220000}"/>
    <cellStyle name="Entrada 16 2 6 2 2" xfId="12538" xr:uid="{00000000-0005-0000-0000-00003E220000}"/>
    <cellStyle name="Entrada 16 2 6 2 2 2" xfId="27646" xr:uid="{00000000-0005-0000-0000-00003F220000}"/>
    <cellStyle name="Entrada 16 2 6 2 3" xfId="7922" xr:uid="{00000000-0005-0000-0000-000040220000}"/>
    <cellStyle name="Entrada 16 2 6 2 3 2" xfId="23030" xr:uid="{00000000-0005-0000-0000-000041220000}"/>
    <cellStyle name="Entrada 16 2 6 2 4" xfId="21335" xr:uid="{00000000-0005-0000-0000-000042220000}"/>
    <cellStyle name="Entrada 16 2 6 3" xfId="9972" xr:uid="{00000000-0005-0000-0000-000043220000}"/>
    <cellStyle name="Entrada 16 2 6 3 2" xfId="25080" xr:uid="{00000000-0005-0000-0000-000044220000}"/>
    <cellStyle name="Entrada 16 2 6 4" xfId="7144" xr:uid="{00000000-0005-0000-0000-000045220000}"/>
    <cellStyle name="Entrada 16 2 6 4 2" xfId="22252" xr:uid="{00000000-0005-0000-0000-000046220000}"/>
    <cellStyle name="Entrada 16 2 6 5" xfId="18698" xr:uid="{00000000-0005-0000-0000-000047220000}"/>
    <cellStyle name="Entrada 16 2 7" xfId="3936" xr:uid="{00000000-0005-0000-0000-000048220000}"/>
    <cellStyle name="Entrada 16 2 7 2" xfId="6573" xr:uid="{00000000-0005-0000-0000-000049220000}"/>
    <cellStyle name="Entrada 16 2 7 2 2" xfId="12884" xr:uid="{00000000-0005-0000-0000-00004A220000}"/>
    <cellStyle name="Entrada 16 2 7 2 2 2" xfId="27992" xr:uid="{00000000-0005-0000-0000-00004B220000}"/>
    <cellStyle name="Entrada 16 2 7 2 3" xfId="16589" xr:uid="{00000000-0005-0000-0000-00004C220000}"/>
    <cellStyle name="Entrada 16 2 7 2 3 2" xfId="31697" xr:uid="{00000000-0005-0000-0000-00004D220000}"/>
    <cellStyle name="Entrada 16 2 7 2 4" xfId="21681" xr:uid="{00000000-0005-0000-0000-00004E220000}"/>
    <cellStyle name="Entrada 16 2 7 3" xfId="10318" xr:uid="{00000000-0005-0000-0000-00004F220000}"/>
    <cellStyle name="Entrada 16 2 7 3 2" xfId="25426" xr:uid="{00000000-0005-0000-0000-000050220000}"/>
    <cellStyle name="Entrada 16 2 7 4" xfId="11671" xr:uid="{00000000-0005-0000-0000-000051220000}"/>
    <cellStyle name="Entrada 16 2 7 4 2" xfId="26779" xr:uid="{00000000-0005-0000-0000-000052220000}"/>
    <cellStyle name="Entrada 16 2 7 5" xfId="19044" xr:uid="{00000000-0005-0000-0000-000053220000}"/>
    <cellStyle name="Entrada 16 2 8" xfId="4283" xr:uid="{00000000-0005-0000-0000-000054220000}"/>
    <cellStyle name="Entrada 16 2 8 2" xfId="6920" xr:uid="{00000000-0005-0000-0000-000055220000}"/>
    <cellStyle name="Entrada 16 2 8 2 2" xfId="13231" xr:uid="{00000000-0005-0000-0000-000056220000}"/>
    <cellStyle name="Entrada 16 2 8 2 2 2" xfId="28339" xr:uid="{00000000-0005-0000-0000-000057220000}"/>
    <cellStyle name="Entrada 16 2 8 2 3" xfId="16895" xr:uid="{00000000-0005-0000-0000-000058220000}"/>
    <cellStyle name="Entrada 16 2 8 2 3 2" xfId="32003" xr:uid="{00000000-0005-0000-0000-000059220000}"/>
    <cellStyle name="Entrada 16 2 8 2 4" xfId="22028" xr:uid="{00000000-0005-0000-0000-00005A220000}"/>
    <cellStyle name="Entrada 16 2 8 3" xfId="10665" xr:uid="{00000000-0005-0000-0000-00005B220000}"/>
    <cellStyle name="Entrada 16 2 8 3 2" xfId="25773" xr:uid="{00000000-0005-0000-0000-00005C220000}"/>
    <cellStyle name="Entrada 16 2 8 4" xfId="7325" xr:uid="{00000000-0005-0000-0000-00005D220000}"/>
    <cellStyle name="Entrada 16 2 8 4 2" xfId="22433" xr:uid="{00000000-0005-0000-0000-00005E220000}"/>
    <cellStyle name="Entrada 16 2 8 5" xfId="19391" xr:uid="{00000000-0005-0000-0000-00005F220000}"/>
    <cellStyle name="Entrada 16 2 9" xfId="4501" xr:uid="{00000000-0005-0000-0000-000060220000}"/>
    <cellStyle name="Entrada 16 2 9 2" xfId="10883" xr:uid="{00000000-0005-0000-0000-000061220000}"/>
    <cellStyle name="Entrada 16 2 9 2 2" xfId="25991" xr:uid="{00000000-0005-0000-0000-000062220000}"/>
    <cellStyle name="Entrada 16 2 9 3" xfId="16144" xr:uid="{00000000-0005-0000-0000-000063220000}"/>
    <cellStyle name="Entrada 16 2 9 3 2" xfId="31252" xr:uid="{00000000-0005-0000-0000-000064220000}"/>
    <cellStyle name="Entrada 16 2 9 4" xfId="19609" xr:uid="{00000000-0005-0000-0000-000065220000}"/>
    <cellStyle name="Entrada 16 3" xfId="1847" xr:uid="{00000000-0005-0000-0000-000066220000}"/>
    <cellStyle name="Entrada 16 3 10" xfId="7572" xr:uid="{00000000-0005-0000-0000-000067220000}"/>
    <cellStyle name="Entrada 16 3 10 2" xfId="22680" xr:uid="{00000000-0005-0000-0000-000068220000}"/>
    <cellStyle name="Entrada 16 3 11" xfId="14982" xr:uid="{00000000-0005-0000-0000-000069220000}"/>
    <cellStyle name="Entrada 16 3 11 2" xfId="30090" xr:uid="{00000000-0005-0000-0000-00006A220000}"/>
    <cellStyle name="Entrada 16 3 12" xfId="17072" xr:uid="{00000000-0005-0000-0000-00006B220000}"/>
    <cellStyle name="Entrada 16 3 2" xfId="2407" xr:uid="{00000000-0005-0000-0000-00006C220000}"/>
    <cellStyle name="Entrada 16 3 2 2" xfId="5044" xr:uid="{00000000-0005-0000-0000-00006D220000}"/>
    <cellStyle name="Entrada 16 3 2 2 2" xfId="11408" xr:uid="{00000000-0005-0000-0000-00006E220000}"/>
    <cellStyle name="Entrada 16 3 2 2 2 2" xfId="26516" xr:uid="{00000000-0005-0000-0000-00006F220000}"/>
    <cellStyle name="Entrada 16 3 2 2 3" xfId="14881" xr:uid="{00000000-0005-0000-0000-000070220000}"/>
    <cellStyle name="Entrada 16 3 2 2 3 2" xfId="29989" xr:uid="{00000000-0005-0000-0000-000071220000}"/>
    <cellStyle name="Entrada 16 3 2 2 4" xfId="20152" xr:uid="{00000000-0005-0000-0000-000072220000}"/>
    <cellStyle name="Entrada 16 3 2 3" xfId="8874" xr:uid="{00000000-0005-0000-0000-000073220000}"/>
    <cellStyle name="Entrada 16 3 2 3 2" xfId="23982" xr:uid="{00000000-0005-0000-0000-000074220000}"/>
    <cellStyle name="Entrada 16 3 2 4" xfId="15055" xr:uid="{00000000-0005-0000-0000-000075220000}"/>
    <cellStyle name="Entrada 16 3 2 4 2" xfId="30163" xr:uid="{00000000-0005-0000-0000-000076220000}"/>
    <cellStyle name="Entrada 16 3 2 5" xfId="11246" xr:uid="{00000000-0005-0000-0000-000077220000}"/>
    <cellStyle name="Entrada 16 3 2 5 2" xfId="26354" xr:uid="{00000000-0005-0000-0000-000078220000}"/>
    <cellStyle name="Entrada 16 3 2 6" xfId="17598" xr:uid="{00000000-0005-0000-0000-000079220000}"/>
    <cellStyle name="Entrada 16 3 3" xfId="2213" xr:uid="{00000000-0005-0000-0000-00007A220000}"/>
    <cellStyle name="Entrada 16 3 3 2" xfId="4850" xr:uid="{00000000-0005-0000-0000-00007B220000}"/>
    <cellStyle name="Entrada 16 3 3 2 2" xfId="13957" xr:uid="{00000000-0005-0000-0000-00007C220000}"/>
    <cellStyle name="Entrada 16 3 3 2 2 2" xfId="29065" xr:uid="{00000000-0005-0000-0000-00007D220000}"/>
    <cellStyle name="Entrada 16 3 3 2 3" xfId="19958" xr:uid="{00000000-0005-0000-0000-00007E220000}"/>
    <cellStyle name="Entrada 16 3 3 3" xfId="14099" xr:uid="{00000000-0005-0000-0000-00007F220000}"/>
    <cellStyle name="Entrada 16 3 3 3 2" xfId="29207" xr:uid="{00000000-0005-0000-0000-000080220000}"/>
    <cellStyle name="Entrada 16 3 3 4" xfId="17438" xr:uid="{00000000-0005-0000-0000-000081220000}"/>
    <cellStyle name="Entrada 16 3 4" xfId="2941" xr:uid="{00000000-0005-0000-0000-000082220000}"/>
    <cellStyle name="Entrada 16 3 4 2" xfId="5578" xr:uid="{00000000-0005-0000-0000-000083220000}"/>
    <cellStyle name="Entrada 16 3 4 2 2" xfId="11889" xr:uid="{00000000-0005-0000-0000-000084220000}"/>
    <cellStyle name="Entrada 16 3 4 2 2 2" xfId="26997" xr:uid="{00000000-0005-0000-0000-000085220000}"/>
    <cellStyle name="Entrada 16 3 4 2 3" xfId="15914" xr:uid="{00000000-0005-0000-0000-000086220000}"/>
    <cellStyle name="Entrada 16 3 4 2 3 2" xfId="31022" xr:uid="{00000000-0005-0000-0000-000087220000}"/>
    <cellStyle name="Entrada 16 3 4 2 4" xfId="20686" xr:uid="{00000000-0005-0000-0000-000088220000}"/>
    <cellStyle name="Entrada 16 3 4 3" xfId="9323" xr:uid="{00000000-0005-0000-0000-000089220000}"/>
    <cellStyle name="Entrada 16 3 4 3 2" xfId="24431" xr:uid="{00000000-0005-0000-0000-00008A220000}"/>
    <cellStyle name="Entrada 16 3 4 4" xfId="16097" xr:uid="{00000000-0005-0000-0000-00008B220000}"/>
    <cellStyle name="Entrada 16 3 4 4 2" xfId="31205" xr:uid="{00000000-0005-0000-0000-00008C220000}"/>
    <cellStyle name="Entrada 16 3 4 5" xfId="18049" xr:uid="{00000000-0005-0000-0000-00008D220000}"/>
    <cellStyle name="Entrada 16 3 5" xfId="3267" xr:uid="{00000000-0005-0000-0000-00008E220000}"/>
    <cellStyle name="Entrada 16 3 5 2" xfId="5904" xr:uid="{00000000-0005-0000-0000-00008F220000}"/>
    <cellStyle name="Entrada 16 3 5 2 2" xfId="12215" xr:uid="{00000000-0005-0000-0000-000090220000}"/>
    <cellStyle name="Entrada 16 3 5 2 2 2" xfId="27323" xr:uid="{00000000-0005-0000-0000-000091220000}"/>
    <cellStyle name="Entrada 16 3 5 2 3" xfId="8156" xr:uid="{00000000-0005-0000-0000-000092220000}"/>
    <cellStyle name="Entrada 16 3 5 2 3 2" xfId="23264" xr:uid="{00000000-0005-0000-0000-000093220000}"/>
    <cellStyle name="Entrada 16 3 5 2 4" xfId="21012" xr:uid="{00000000-0005-0000-0000-000094220000}"/>
    <cellStyle name="Entrada 16 3 5 3" xfId="9649" xr:uid="{00000000-0005-0000-0000-000095220000}"/>
    <cellStyle name="Entrada 16 3 5 3 2" xfId="24757" xr:uid="{00000000-0005-0000-0000-000096220000}"/>
    <cellStyle name="Entrada 16 3 5 4" xfId="7411" xr:uid="{00000000-0005-0000-0000-000097220000}"/>
    <cellStyle name="Entrada 16 3 5 4 2" xfId="22519" xr:uid="{00000000-0005-0000-0000-000098220000}"/>
    <cellStyle name="Entrada 16 3 5 5" xfId="18375" xr:uid="{00000000-0005-0000-0000-000099220000}"/>
    <cellStyle name="Entrada 16 3 6" xfId="3573" xr:uid="{00000000-0005-0000-0000-00009A220000}"/>
    <cellStyle name="Entrada 16 3 6 2" xfId="6210" xr:uid="{00000000-0005-0000-0000-00009B220000}"/>
    <cellStyle name="Entrada 16 3 6 2 2" xfId="12521" xr:uid="{00000000-0005-0000-0000-00009C220000}"/>
    <cellStyle name="Entrada 16 3 6 2 2 2" xfId="27629" xr:uid="{00000000-0005-0000-0000-00009D220000}"/>
    <cellStyle name="Entrada 16 3 6 2 3" xfId="13983" xr:uid="{00000000-0005-0000-0000-00009E220000}"/>
    <cellStyle name="Entrada 16 3 6 2 3 2" xfId="29091" xr:uid="{00000000-0005-0000-0000-00009F220000}"/>
    <cellStyle name="Entrada 16 3 6 2 4" xfId="21318" xr:uid="{00000000-0005-0000-0000-0000A0220000}"/>
    <cellStyle name="Entrada 16 3 6 3" xfId="9955" xr:uid="{00000000-0005-0000-0000-0000A1220000}"/>
    <cellStyle name="Entrada 16 3 6 3 2" xfId="25063" xr:uid="{00000000-0005-0000-0000-0000A2220000}"/>
    <cellStyle name="Entrada 16 3 6 4" xfId="13923" xr:uid="{00000000-0005-0000-0000-0000A3220000}"/>
    <cellStyle name="Entrada 16 3 6 4 2" xfId="29031" xr:uid="{00000000-0005-0000-0000-0000A4220000}"/>
    <cellStyle name="Entrada 16 3 6 5" xfId="18681" xr:uid="{00000000-0005-0000-0000-0000A5220000}"/>
    <cellStyle name="Entrada 16 3 7" xfId="3919" xr:uid="{00000000-0005-0000-0000-0000A6220000}"/>
    <cellStyle name="Entrada 16 3 7 2" xfId="6556" xr:uid="{00000000-0005-0000-0000-0000A7220000}"/>
    <cellStyle name="Entrada 16 3 7 2 2" xfId="12867" xr:uid="{00000000-0005-0000-0000-0000A8220000}"/>
    <cellStyle name="Entrada 16 3 7 2 2 2" xfId="27975" xr:uid="{00000000-0005-0000-0000-0000A9220000}"/>
    <cellStyle name="Entrada 16 3 7 2 3" xfId="16572" xr:uid="{00000000-0005-0000-0000-0000AA220000}"/>
    <cellStyle name="Entrada 16 3 7 2 3 2" xfId="31680" xr:uid="{00000000-0005-0000-0000-0000AB220000}"/>
    <cellStyle name="Entrada 16 3 7 2 4" xfId="21664" xr:uid="{00000000-0005-0000-0000-0000AC220000}"/>
    <cellStyle name="Entrada 16 3 7 3" xfId="10301" xr:uid="{00000000-0005-0000-0000-0000AD220000}"/>
    <cellStyle name="Entrada 16 3 7 3 2" xfId="25409" xr:uid="{00000000-0005-0000-0000-0000AE220000}"/>
    <cellStyle name="Entrada 16 3 7 4" xfId="14874" xr:uid="{00000000-0005-0000-0000-0000AF220000}"/>
    <cellStyle name="Entrada 16 3 7 4 2" xfId="29982" xr:uid="{00000000-0005-0000-0000-0000B0220000}"/>
    <cellStyle name="Entrada 16 3 7 5" xfId="19027" xr:uid="{00000000-0005-0000-0000-0000B1220000}"/>
    <cellStyle name="Entrada 16 3 8" xfId="4484" xr:uid="{00000000-0005-0000-0000-0000B2220000}"/>
    <cellStyle name="Entrada 16 3 8 2" xfId="10866" xr:uid="{00000000-0005-0000-0000-0000B3220000}"/>
    <cellStyle name="Entrada 16 3 8 2 2" xfId="25974" xr:uid="{00000000-0005-0000-0000-0000B4220000}"/>
    <cellStyle name="Entrada 16 3 8 3" xfId="14299" xr:uid="{00000000-0005-0000-0000-0000B5220000}"/>
    <cellStyle name="Entrada 16 3 8 3 2" xfId="29407" xr:uid="{00000000-0005-0000-0000-0000B6220000}"/>
    <cellStyle name="Entrada 16 3 8 4" xfId="19592" xr:uid="{00000000-0005-0000-0000-0000B7220000}"/>
    <cellStyle name="Entrada 16 3 9" xfId="8348" xr:uid="{00000000-0005-0000-0000-0000B8220000}"/>
    <cellStyle name="Entrada 16 3 9 2" xfId="23456" xr:uid="{00000000-0005-0000-0000-0000B9220000}"/>
    <cellStyle name="Entrada 16 4" xfId="2084" xr:uid="{00000000-0005-0000-0000-0000BA220000}"/>
    <cellStyle name="Entrada 16 4 10" xfId="11673" xr:uid="{00000000-0005-0000-0000-0000BB220000}"/>
    <cellStyle name="Entrada 16 4 10 2" xfId="26781" xr:uid="{00000000-0005-0000-0000-0000BC220000}"/>
    <cellStyle name="Entrada 16 4 11" xfId="14259" xr:uid="{00000000-0005-0000-0000-0000BD220000}"/>
    <cellStyle name="Entrada 16 4 11 2" xfId="29367" xr:uid="{00000000-0005-0000-0000-0000BE220000}"/>
    <cellStyle name="Entrada 16 4 12" xfId="17309" xr:uid="{00000000-0005-0000-0000-0000BF220000}"/>
    <cellStyle name="Entrada 16 4 2" xfId="2574" xr:uid="{00000000-0005-0000-0000-0000C0220000}"/>
    <cellStyle name="Entrada 16 4 2 2" xfId="5211" xr:uid="{00000000-0005-0000-0000-0000C1220000}"/>
    <cellStyle name="Entrada 16 4 2 2 2" xfId="11575" xr:uid="{00000000-0005-0000-0000-0000C2220000}"/>
    <cellStyle name="Entrada 16 4 2 2 2 2" xfId="26683" xr:uid="{00000000-0005-0000-0000-0000C3220000}"/>
    <cellStyle name="Entrada 16 4 2 2 3" xfId="16064" xr:uid="{00000000-0005-0000-0000-0000C4220000}"/>
    <cellStyle name="Entrada 16 4 2 2 3 2" xfId="31172" xr:uid="{00000000-0005-0000-0000-0000C5220000}"/>
    <cellStyle name="Entrada 16 4 2 2 4" xfId="20319" xr:uid="{00000000-0005-0000-0000-0000C6220000}"/>
    <cellStyle name="Entrada 16 4 2 3" xfId="9041" xr:uid="{00000000-0005-0000-0000-0000C7220000}"/>
    <cellStyle name="Entrada 16 4 2 3 2" xfId="24149" xr:uid="{00000000-0005-0000-0000-0000C8220000}"/>
    <cellStyle name="Entrada 16 4 2 4" xfId="13413" xr:uid="{00000000-0005-0000-0000-0000C9220000}"/>
    <cellStyle name="Entrada 16 4 2 4 2" xfId="28521" xr:uid="{00000000-0005-0000-0000-0000CA220000}"/>
    <cellStyle name="Entrada 16 4 2 5" xfId="7331" xr:uid="{00000000-0005-0000-0000-0000CB220000}"/>
    <cellStyle name="Entrada 16 4 2 5 2" xfId="22439" xr:uid="{00000000-0005-0000-0000-0000CC220000}"/>
    <cellStyle name="Entrada 16 4 2 6" xfId="17682" xr:uid="{00000000-0005-0000-0000-0000CD220000}"/>
    <cellStyle name="Entrada 16 4 3" xfId="2844" xr:uid="{00000000-0005-0000-0000-0000CE220000}"/>
    <cellStyle name="Entrada 16 4 3 2" xfId="5481" xr:uid="{00000000-0005-0000-0000-0000CF220000}"/>
    <cellStyle name="Entrada 16 4 3 2 2" xfId="15206" xr:uid="{00000000-0005-0000-0000-0000D0220000}"/>
    <cellStyle name="Entrada 16 4 3 2 2 2" xfId="30314" xr:uid="{00000000-0005-0000-0000-0000D1220000}"/>
    <cellStyle name="Entrada 16 4 3 2 3" xfId="20589" xr:uid="{00000000-0005-0000-0000-0000D2220000}"/>
    <cellStyle name="Entrada 16 4 3 3" xfId="9273" xr:uid="{00000000-0005-0000-0000-0000D3220000}"/>
    <cellStyle name="Entrada 16 4 3 3 2" xfId="24381" xr:uid="{00000000-0005-0000-0000-0000D4220000}"/>
    <cellStyle name="Entrada 16 4 3 4" xfId="17952" xr:uid="{00000000-0005-0000-0000-0000D5220000}"/>
    <cellStyle name="Entrada 16 4 4" xfId="3147" xr:uid="{00000000-0005-0000-0000-0000D6220000}"/>
    <cellStyle name="Entrada 16 4 4 2" xfId="5784" xr:uid="{00000000-0005-0000-0000-0000D7220000}"/>
    <cellStyle name="Entrada 16 4 4 2 2" xfId="12095" xr:uid="{00000000-0005-0000-0000-0000D8220000}"/>
    <cellStyle name="Entrada 16 4 4 2 2 2" xfId="27203" xr:uid="{00000000-0005-0000-0000-0000D9220000}"/>
    <cellStyle name="Entrada 16 4 4 2 3" xfId="7764" xr:uid="{00000000-0005-0000-0000-0000DA220000}"/>
    <cellStyle name="Entrada 16 4 4 2 3 2" xfId="22872" xr:uid="{00000000-0005-0000-0000-0000DB220000}"/>
    <cellStyle name="Entrada 16 4 4 2 4" xfId="20892" xr:uid="{00000000-0005-0000-0000-0000DC220000}"/>
    <cellStyle name="Entrada 16 4 4 3" xfId="9529" xr:uid="{00000000-0005-0000-0000-0000DD220000}"/>
    <cellStyle name="Entrada 16 4 4 3 2" xfId="24637" xr:uid="{00000000-0005-0000-0000-0000DE220000}"/>
    <cellStyle name="Entrada 16 4 4 4" xfId="14025" xr:uid="{00000000-0005-0000-0000-0000DF220000}"/>
    <cellStyle name="Entrada 16 4 4 4 2" xfId="29133" xr:uid="{00000000-0005-0000-0000-0000E0220000}"/>
    <cellStyle name="Entrada 16 4 4 5" xfId="18255" xr:uid="{00000000-0005-0000-0000-0000E1220000}"/>
    <cellStyle name="Entrada 16 4 5" xfId="3473" xr:uid="{00000000-0005-0000-0000-0000E2220000}"/>
    <cellStyle name="Entrada 16 4 5 2" xfId="6110" xr:uid="{00000000-0005-0000-0000-0000E3220000}"/>
    <cellStyle name="Entrada 16 4 5 2 2" xfId="12421" xr:uid="{00000000-0005-0000-0000-0000E4220000}"/>
    <cellStyle name="Entrada 16 4 5 2 2 2" xfId="27529" xr:uid="{00000000-0005-0000-0000-0000E5220000}"/>
    <cellStyle name="Entrada 16 4 5 2 3" xfId="16406" xr:uid="{00000000-0005-0000-0000-0000E6220000}"/>
    <cellStyle name="Entrada 16 4 5 2 3 2" xfId="31514" xr:uid="{00000000-0005-0000-0000-0000E7220000}"/>
    <cellStyle name="Entrada 16 4 5 2 4" xfId="21218" xr:uid="{00000000-0005-0000-0000-0000E8220000}"/>
    <cellStyle name="Entrada 16 4 5 3" xfId="9855" xr:uid="{00000000-0005-0000-0000-0000E9220000}"/>
    <cellStyle name="Entrada 16 4 5 3 2" xfId="24963" xr:uid="{00000000-0005-0000-0000-0000EA220000}"/>
    <cellStyle name="Entrada 16 4 5 4" xfId="9166" xr:uid="{00000000-0005-0000-0000-0000EB220000}"/>
    <cellStyle name="Entrada 16 4 5 4 2" xfId="24274" xr:uid="{00000000-0005-0000-0000-0000EC220000}"/>
    <cellStyle name="Entrada 16 4 5 5" xfId="18581" xr:uid="{00000000-0005-0000-0000-0000ED220000}"/>
    <cellStyle name="Entrada 16 4 6" xfId="3779" xr:uid="{00000000-0005-0000-0000-0000EE220000}"/>
    <cellStyle name="Entrada 16 4 6 2" xfId="6416" xr:uid="{00000000-0005-0000-0000-0000EF220000}"/>
    <cellStyle name="Entrada 16 4 6 2 2" xfId="12727" xr:uid="{00000000-0005-0000-0000-0000F0220000}"/>
    <cellStyle name="Entrada 16 4 6 2 2 2" xfId="27835" xr:uid="{00000000-0005-0000-0000-0000F1220000}"/>
    <cellStyle name="Entrada 16 4 6 2 3" xfId="13626" xr:uid="{00000000-0005-0000-0000-0000F2220000}"/>
    <cellStyle name="Entrada 16 4 6 2 3 2" xfId="28734" xr:uid="{00000000-0005-0000-0000-0000F3220000}"/>
    <cellStyle name="Entrada 16 4 6 2 4" xfId="21524" xr:uid="{00000000-0005-0000-0000-0000F4220000}"/>
    <cellStyle name="Entrada 16 4 6 3" xfId="10161" xr:uid="{00000000-0005-0000-0000-0000F5220000}"/>
    <cellStyle name="Entrada 16 4 6 3 2" xfId="25269" xr:uid="{00000000-0005-0000-0000-0000F6220000}"/>
    <cellStyle name="Entrada 16 4 6 4" xfId="7299" xr:uid="{00000000-0005-0000-0000-0000F7220000}"/>
    <cellStyle name="Entrada 16 4 6 4 2" xfId="22407" xr:uid="{00000000-0005-0000-0000-0000F8220000}"/>
    <cellStyle name="Entrada 16 4 6 5" xfId="18887" xr:uid="{00000000-0005-0000-0000-0000F9220000}"/>
    <cellStyle name="Entrada 16 4 7" xfId="4156" xr:uid="{00000000-0005-0000-0000-0000FA220000}"/>
    <cellStyle name="Entrada 16 4 7 2" xfId="6793" xr:uid="{00000000-0005-0000-0000-0000FB220000}"/>
    <cellStyle name="Entrada 16 4 7 2 2" xfId="13104" xr:uid="{00000000-0005-0000-0000-0000FC220000}"/>
    <cellStyle name="Entrada 16 4 7 2 2 2" xfId="28212" xr:uid="{00000000-0005-0000-0000-0000FD220000}"/>
    <cellStyle name="Entrada 16 4 7 2 3" xfId="16778" xr:uid="{00000000-0005-0000-0000-0000FE220000}"/>
    <cellStyle name="Entrada 16 4 7 2 3 2" xfId="31886" xr:uid="{00000000-0005-0000-0000-0000FF220000}"/>
    <cellStyle name="Entrada 16 4 7 2 4" xfId="21901" xr:uid="{00000000-0005-0000-0000-000000230000}"/>
    <cellStyle name="Entrada 16 4 7 3" xfId="10538" xr:uid="{00000000-0005-0000-0000-000001230000}"/>
    <cellStyle name="Entrada 16 4 7 3 2" xfId="25646" xr:uid="{00000000-0005-0000-0000-000002230000}"/>
    <cellStyle name="Entrada 16 4 7 4" xfId="15125" xr:uid="{00000000-0005-0000-0000-000003230000}"/>
    <cellStyle name="Entrada 16 4 7 4 2" xfId="30233" xr:uid="{00000000-0005-0000-0000-000004230000}"/>
    <cellStyle name="Entrada 16 4 7 5" xfId="19264" xr:uid="{00000000-0005-0000-0000-000005230000}"/>
    <cellStyle name="Entrada 16 4 8" xfId="4721" xr:uid="{00000000-0005-0000-0000-000006230000}"/>
    <cellStyle name="Entrada 16 4 8 2" xfId="11103" xr:uid="{00000000-0005-0000-0000-000007230000}"/>
    <cellStyle name="Entrada 16 4 8 2 2" xfId="26211" xr:uid="{00000000-0005-0000-0000-000008230000}"/>
    <cellStyle name="Entrada 16 4 8 3" xfId="15454" xr:uid="{00000000-0005-0000-0000-000009230000}"/>
    <cellStyle name="Entrada 16 4 8 3 2" xfId="30562" xr:uid="{00000000-0005-0000-0000-00000A230000}"/>
    <cellStyle name="Entrada 16 4 8 4" xfId="19829" xr:uid="{00000000-0005-0000-0000-00000B230000}"/>
    <cellStyle name="Entrada 16 4 9" xfId="8582" xr:uid="{00000000-0005-0000-0000-00000C230000}"/>
    <cellStyle name="Entrada 16 4 9 2" xfId="23690" xr:uid="{00000000-0005-0000-0000-00000D230000}"/>
    <cellStyle name="Entrada 16 5" xfId="2037" xr:uid="{00000000-0005-0000-0000-00000E230000}"/>
    <cellStyle name="Entrada 16 5 10" xfId="16519" xr:uid="{00000000-0005-0000-0000-00000F230000}"/>
    <cellStyle name="Entrada 16 5 10 2" xfId="31627" xr:uid="{00000000-0005-0000-0000-000010230000}"/>
    <cellStyle name="Entrada 16 5 11" xfId="17262" xr:uid="{00000000-0005-0000-0000-000011230000}"/>
    <cellStyle name="Entrada 16 5 2" xfId="2797" xr:uid="{00000000-0005-0000-0000-000012230000}"/>
    <cellStyle name="Entrada 16 5 2 2" xfId="5434" xr:uid="{00000000-0005-0000-0000-000013230000}"/>
    <cellStyle name="Entrada 16 5 2 2 2" xfId="8243" xr:uid="{00000000-0005-0000-0000-000014230000}"/>
    <cellStyle name="Entrada 16 5 2 2 2 2" xfId="23351" xr:uid="{00000000-0005-0000-0000-000015230000}"/>
    <cellStyle name="Entrada 16 5 2 2 3" xfId="20542" xr:uid="{00000000-0005-0000-0000-000016230000}"/>
    <cellStyle name="Entrada 16 5 2 3" xfId="16365" xr:uid="{00000000-0005-0000-0000-000017230000}"/>
    <cellStyle name="Entrada 16 5 2 3 2" xfId="31473" xr:uid="{00000000-0005-0000-0000-000018230000}"/>
    <cellStyle name="Entrada 16 5 2 4" xfId="17905" xr:uid="{00000000-0005-0000-0000-000019230000}"/>
    <cellStyle name="Entrada 16 5 3" xfId="3100" xr:uid="{00000000-0005-0000-0000-00001A230000}"/>
    <cellStyle name="Entrada 16 5 3 2" xfId="5737" xr:uid="{00000000-0005-0000-0000-00001B230000}"/>
    <cellStyle name="Entrada 16 5 3 2 2" xfId="12048" xr:uid="{00000000-0005-0000-0000-00001C230000}"/>
    <cellStyle name="Entrada 16 5 3 2 2 2" xfId="27156" xr:uid="{00000000-0005-0000-0000-00001D230000}"/>
    <cellStyle name="Entrada 16 5 3 2 3" xfId="15527" xr:uid="{00000000-0005-0000-0000-00001E230000}"/>
    <cellStyle name="Entrada 16 5 3 2 3 2" xfId="30635" xr:uid="{00000000-0005-0000-0000-00001F230000}"/>
    <cellStyle name="Entrada 16 5 3 2 4" xfId="20845" xr:uid="{00000000-0005-0000-0000-000020230000}"/>
    <cellStyle name="Entrada 16 5 3 3" xfId="9482" xr:uid="{00000000-0005-0000-0000-000021230000}"/>
    <cellStyle name="Entrada 16 5 3 3 2" xfId="24590" xr:uid="{00000000-0005-0000-0000-000022230000}"/>
    <cellStyle name="Entrada 16 5 3 4" xfId="8029" xr:uid="{00000000-0005-0000-0000-000023230000}"/>
    <cellStyle name="Entrada 16 5 3 4 2" xfId="23137" xr:uid="{00000000-0005-0000-0000-000024230000}"/>
    <cellStyle name="Entrada 16 5 3 5" xfId="18208" xr:uid="{00000000-0005-0000-0000-000025230000}"/>
    <cellStyle name="Entrada 16 5 4" xfId="3426" xr:uid="{00000000-0005-0000-0000-000026230000}"/>
    <cellStyle name="Entrada 16 5 4 2" xfId="6063" xr:uid="{00000000-0005-0000-0000-000027230000}"/>
    <cellStyle name="Entrada 16 5 4 2 2" xfId="12374" xr:uid="{00000000-0005-0000-0000-000028230000}"/>
    <cellStyle name="Entrada 16 5 4 2 2 2" xfId="27482" xr:uid="{00000000-0005-0000-0000-000029230000}"/>
    <cellStyle name="Entrada 16 5 4 2 3" xfId="16480" xr:uid="{00000000-0005-0000-0000-00002A230000}"/>
    <cellStyle name="Entrada 16 5 4 2 3 2" xfId="31588" xr:uid="{00000000-0005-0000-0000-00002B230000}"/>
    <cellStyle name="Entrada 16 5 4 2 4" xfId="21171" xr:uid="{00000000-0005-0000-0000-00002C230000}"/>
    <cellStyle name="Entrada 16 5 4 3" xfId="9808" xr:uid="{00000000-0005-0000-0000-00002D230000}"/>
    <cellStyle name="Entrada 16 5 4 3 2" xfId="24916" xr:uid="{00000000-0005-0000-0000-00002E230000}"/>
    <cellStyle name="Entrada 16 5 4 4" xfId="14302" xr:uid="{00000000-0005-0000-0000-00002F230000}"/>
    <cellStyle name="Entrada 16 5 4 4 2" xfId="29410" xr:uid="{00000000-0005-0000-0000-000030230000}"/>
    <cellStyle name="Entrada 16 5 4 5" xfId="18534" xr:uid="{00000000-0005-0000-0000-000031230000}"/>
    <cellStyle name="Entrada 16 5 5" xfId="3732" xr:uid="{00000000-0005-0000-0000-000032230000}"/>
    <cellStyle name="Entrada 16 5 5 2" xfId="6369" xr:uid="{00000000-0005-0000-0000-000033230000}"/>
    <cellStyle name="Entrada 16 5 5 2 2" xfId="12680" xr:uid="{00000000-0005-0000-0000-000034230000}"/>
    <cellStyle name="Entrada 16 5 5 2 2 2" xfId="27788" xr:uid="{00000000-0005-0000-0000-000035230000}"/>
    <cellStyle name="Entrada 16 5 5 2 3" xfId="14756" xr:uid="{00000000-0005-0000-0000-000036230000}"/>
    <cellStyle name="Entrada 16 5 5 2 3 2" xfId="29864" xr:uid="{00000000-0005-0000-0000-000037230000}"/>
    <cellStyle name="Entrada 16 5 5 2 4" xfId="21477" xr:uid="{00000000-0005-0000-0000-000038230000}"/>
    <cellStyle name="Entrada 16 5 5 3" xfId="10114" xr:uid="{00000000-0005-0000-0000-000039230000}"/>
    <cellStyle name="Entrada 16 5 5 3 2" xfId="25222" xr:uid="{00000000-0005-0000-0000-00003A230000}"/>
    <cellStyle name="Entrada 16 5 5 4" xfId="7492" xr:uid="{00000000-0005-0000-0000-00003B230000}"/>
    <cellStyle name="Entrada 16 5 5 4 2" xfId="22600" xr:uid="{00000000-0005-0000-0000-00003C230000}"/>
    <cellStyle name="Entrada 16 5 5 5" xfId="18840" xr:uid="{00000000-0005-0000-0000-00003D230000}"/>
    <cellStyle name="Entrada 16 5 6" xfId="4109" xr:uid="{00000000-0005-0000-0000-00003E230000}"/>
    <cellStyle name="Entrada 16 5 6 2" xfId="6746" xr:uid="{00000000-0005-0000-0000-00003F230000}"/>
    <cellStyle name="Entrada 16 5 6 2 2" xfId="13057" xr:uid="{00000000-0005-0000-0000-000040230000}"/>
    <cellStyle name="Entrada 16 5 6 2 2 2" xfId="28165" xr:uid="{00000000-0005-0000-0000-000041230000}"/>
    <cellStyle name="Entrada 16 5 6 2 3" xfId="16731" xr:uid="{00000000-0005-0000-0000-000042230000}"/>
    <cellStyle name="Entrada 16 5 6 2 3 2" xfId="31839" xr:uid="{00000000-0005-0000-0000-000043230000}"/>
    <cellStyle name="Entrada 16 5 6 2 4" xfId="21854" xr:uid="{00000000-0005-0000-0000-000044230000}"/>
    <cellStyle name="Entrada 16 5 6 3" xfId="10491" xr:uid="{00000000-0005-0000-0000-000045230000}"/>
    <cellStyle name="Entrada 16 5 6 3 2" xfId="25599" xr:uid="{00000000-0005-0000-0000-000046230000}"/>
    <cellStyle name="Entrada 16 5 6 4" xfId="14124" xr:uid="{00000000-0005-0000-0000-000047230000}"/>
    <cellStyle name="Entrada 16 5 6 4 2" xfId="29232" xr:uid="{00000000-0005-0000-0000-000048230000}"/>
    <cellStyle name="Entrada 16 5 6 5" xfId="19217" xr:uid="{00000000-0005-0000-0000-000049230000}"/>
    <cellStyle name="Entrada 16 5 7" xfId="4674" xr:uid="{00000000-0005-0000-0000-00004A230000}"/>
    <cellStyle name="Entrada 16 5 7 2" xfId="11056" xr:uid="{00000000-0005-0000-0000-00004B230000}"/>
    <cellStyle name="Entrada 16 5 7 2 2" xfId="26164" xr:uid="{00000000-0005-0000-0000-00004C230000}"/>
    <cellStyle name="Entrada 16 5 7 3" xfId="14425" xr:uid="{00000000-0005-0000-0000-00004D230000}"/>
    <cellStyle name="Entrada 16 5 7 3 2" xfId="29533" xr:uid="{00000000-0005-0000-0000-00004E230000}"/>
    <cellStyle name="Entrada 16 5 7 4" xfId="19782" xr:uid="{00000000-0005-0000-0000-00004F230000}"/>
    <cellStyle name="Entrada 16 5 8" xfId="8535" xr:uid="{00000000-0005-0000-0000-000050230000}"/>
    <cellStyle name="Entrada 16 5 8 2" xfId="23643" xr:uid="{00000000-0005-0000-0000-000051230000}"/>
    <cellStyle name="Entrada 16 5 9" xfId="16218" xr:uid="{00000000-0005-0000-0000-000052230000}"/>
    <cellStyle name="Entrada 16 5 9 2" xfId="31326" xr:uid="{00000000-0005-0000-0000-000053230000}"/>
    <cellStyle name="Entrada 17" xfId="1149" xr:uid="{00000000-0005-0000-0000-000054230000}"/>
    <cellStyle name="Entrada 17 2" xfId="1865" xr:uid="{00000000-0005-0000-0000-000055230000}"/>
    <cellStyle name="Entrada 17 2 10" xfId="8366" xr:uid="{00000000-0005-0000-0000-000056230000}"/>
    <cellStyle name="Entrada 17 2 10 2" xfId="23474" xr:uid="{00000000-0005-0000-0000-000057230000}"/>
    <cellStyle name="Entrada 17 2 11" xfId="7642" xr:uid="{00000000-0005-0000-0000-000058230000}"/>
    <cellStyle name="Entrada 17 2 11 2" xfId="22750" xr:uid="{00000000-0005-0000-0000-000059230000}"/>
    <cellStyle name="Entrada 17 2 12" xfId="15897" xr:uid="{00000000-0005-0000-0000-00005A230000}"/>
    <cellStyle name="Entrada 17 2 12 2" xfId="31005" xr:uid="{00000000-0005-0000-0000-00005B230000}"/>
    <cellStyle name="Entrada 17 2 13" xfId="17090" xr:uid="{00000000-0005-0000-0000-00005C230000}"/>
    <cellStyle name="Entrada 17 2 2" xfId="2425" xr:uid="{00000000-0005-0000-0000-00005D230000}"/>
    <cellStyle name="Entrada 17 2 2 2" xfId="5062" xr:uid="{00000000-0005-0000-0000-00005E230000}"/>
    <cellStyle name="Entrada 17 2 2 2 2" xfId="11426" xr:uid="{00000000-0005-0000-0000-00005F230000}"/>
    <cellStyle name="Entrada 17 2 2 2 2 2" xfId="26534" xr:uid="{00000000-0005-0000-0000-000060230000}"/>
    <cellStyle name="Entrada 17 2 2 2 3" xfId="8290" xr:uid="{00000000-0005-0000-0000-000061230000}"/>
    <cellStyle name="Entrada 17 2 2 2 3 2" xfId="23398" xr:uid="{00000000-0005-0000-0000-000062230000}"/>
    <cellStyle name="Entrada 17 2 2 2 4" xfId="20170" xr:uid="{00000000-0005-0000-0000-000063230000}"/>
    <cellStyle name="Entrada 17 2 2 3" xfId="8892" xr:uid="{00000000-0005-0000-0000-000064230000}"/>
    <cellStyle name="Entrada 17 2 2 3 2" xfId="24000" xr:uid="{00000000-0005-0000-0000-000065230000}"/>
    <cellStyle name="Entrada 17 2 3" xfId="2195" xr:uid="{00000000-0005-0000-0000-000066230000}"/>
    <cellStyle name="Entrada 17 2 3 2" xfId="4832" xr:uid="{00000000-0005-0000-0000-000067230000}"/>
    <cellStyle name="Entrada 17 2 3 2 2" xfId="7491" xr:uid="{00000000-0005-0000-0000-000068230000}"/>
    <cellStyle name="Entrada 17 2 3 2 2 2" xfId="22599" xr:uid="{00000000-0005-0000-0000-000069230000}"/>
    <cellStyle name="Entrada 17 2 3 2 3" xfId="19940" xr:uid="{00000000-0005-0000-0000-00006A230000}"/>
    <cellStyle name="Entrada 17 2 3 3" xfId="14421" xr:uid="{00000000-0005-0000-0000-00006B230000}"/>
    <cellStyle name="Entrada 17 2 3 3 2" xfId="29529" xr:uid="{00000000-0005-0000-0000-00006C230000}"/>
    <cellStyle name="Entrada 17 2 3 4" xfId="17420" xr:uid="{00000000-0005-0000-0000-00006D230000}"/>
    <cellStyle name="Entrada 17 2 4" xfId="2959" xr:uid="{00000000-0005-0000-0000-00006E230000}"/>
    <cellStyle name="Entrada 17 2 4 2" xfId="5596" xr:uid="{00000000-0005-0000-0000-00006F230000}"/>
    <cellStyle name="Entrada 17 2 4 2 2" xfId="11907" xr:uid="{00000000-0005-0000-0000-000070230000}"/>
    <cellStyle name="Entrada 17 2 4 2 2 2" xfId="27015" xr:uid="{00000000-0005-0000-0000-000071230000}"/>
    <cellStyle name="Entrada 17 2 4 2 3" xfId="15608" xr:uid="{00000000-0005-0000-0000-000072230000}"/>
    <cellStyle name="Entrada 17 2 4 2 3 2" xfId="30716" xr:uid="{00000000-0005-0000-0000-000073230000}"/>
    <cellStyle name="Entrada 17 2 4 2 4" xfId="20704" xr:uid="{00000000-0005-0000-0000-000074230000}"/>
    <cellStyle name="Entrada 17 2 4 3" xfId="9341" xr:uid="{00000000-0005-0000-0000-000075230000}"/>
    <cellStyle name="Entrada 17 2 4 3 2" xfId="24449" xr:uid="{00000000-0005-0000-0000-000076230000}"/>
    <cellStyle name="Entrada 17 2 4 4" xfId="14491" xr:uid="{00000000-0005-0000-0000-000077230000}"/>
    <cellStyle name="Entrada 17 2 4 4 2" xfId="29599" xr:uid="{00000000-0005-0000-0000-000078230000}"/>
    <cellStyle name="Entrada 17 2 4 5" xfId="18067" xr:uid="{00000000-0005-0000-0000-000079230000}"/>
    <cellStyle name="Entrada 17 2 5" xfId="3285" xr:uid="{00000000-0005-0000-0000-00007A230000}"/>
    <cellStyle name="Entrada 17 2 5 2" xfId="5922" xr:uid="{00000000-0005-0000-0000-00007B230000}"/>
    <cellStyle name="Entrada 17 2 5 2 2" xfId="12233" xr:uid="{00000000-0005-0000-0000-00007C230000}"/>
    <cellStyle name="Entrada 17 2 5 2 2 2" xfId="27341" xr:uid="{00000000-0005-0000-0000-00007D230000}"/>
    <cellStyle name="Entrada 17 2 5 2 3" xfId="8023" xr:uid="{00000000-0005-0000-0000-00007E230000}"/>
    <cellStyle name="Entrada 17 2 5 2 3 2" xfId="23131" xr:uid="{00000000-0005-0000-0000-00007F230000}"/>
    <cellStyle name="Entrada 17 2 5 2 4" xfId="21030" xr:uid="{00000000-0005-0000-0000-000080230000}"/>
    <cellStyle name="Entrada 17 2 5 3" xfId="9667" xr:uid="{00000000-0005-0000-0000-000081230000}"/>
    <cellStyle name="Entrada 17 2 5 3 2" xfId="24775" xr:uid="{00000000-0005-0000-0000-000082230000}"/>
    <cellStyle name="Entrada 17 2 5 4" xfId="11815" xr:uid="{00000000-0005-0000-0000-000083230000}"/>
    <cellStyle name="Entrada 17 2 5 4 2" xfId="26923" xr:uid="{00000000-0005-0000-0000-000084230000}"/>
    <cellStyle name="Entrada 17 2 5 5" xfId="18393" xr:uid="{00000000-0005-0000-0000-000085230000}"/>
    <cellStyle name="Entrada 17 2 6" xfId="3591" xr:uid="{00000000-0005-0000-0000-000086230000}"/>
    <cellStyle name="Entrada 17 2 6 2" xfId="6228" xr:uid="{00000000-0005-0000-0000-000087230000}"/>
    <cellStyle name="Entrada 17 2 6 2 2" xfId="12539" xr:uid="{00000000-0005-0000-0000-000088230000}"/>
    <cellStyle name="Entrada 17 2 6 2 2 2" xfId="27647" xr:uid="{00000000-0005-0000-0000-000089230000}"/>
    <cellStyle name="Entrada 17 2 6 2 3" xfId="16318" xr:uid="{00000000-0005-0000-0000-00008A230000}"/>
    <cellStyle name="Entrada 17 2 6 2 3 2" xfId="31426" xr:uid="{00000000-0005-0000-0000-00008B230000}"/>
    <cellStyle name="Entrada 17 2 6 2 4" xfId="21336" xr:uid="{00000000-0005-0000-0000-00008C230000}"/>
    <cellStyle name="Entrada 17 2 6 3" xfId="9973" xr:uid="{00000000-0005-0000-0000-00008D230000}"/>
    <cellStyle name="Entrada 17 2 6 3 2" xfId="25081" xr:uid="{00000000-0005-0000-0000-00008E230000}"/>
    <cellStyle name="Entrada 17 2 6 4" xfId="15385" xr:uid="{00000000-0005-0000-0000-00008F230000}"/>
    <cellStyle name="Entrada 17 2 6 4 2" xfId="30493" xr:uid="{00000000-0005-0000-0000-000090230000}"/>
    <cellStyle name="Entrada 17 2 6 5" xfId="18699" xr:uid="{00000000-0005-0000-0000-000091230000}"/>
    <cellStyle name="Entrada 17 2 7" xfId="3937" xr:uid="{00000000-0005-0000-0000-000092230000}"/>
    <cellStyle name="Entrada 17 2 7 2" xfId="6574" xr:uid="{00000000-0005-0000-0000-000093230000}"/>
    <cellStyle name="Entrada 17 2 7 2 2" xfId="12885" xr:uid="{00000000-0005-0000-0000-000094230000}"/>
    <cellStyle name="Entrada 17 2 7 2 2 2" xfId="27993" xr:uid="{00000000-0005-0000-0000-000095230000}"/>
    <cellStyle name="Entrada 17 2 7 2 3" xfId="16590" xr:uid="{00000000-0005-0000-0000-000096230000}"/>
    <cellStyle name="Entrada 17 2 7 2 3 2" xfId="31698" xr:uid="{00000000-0005-0000-0000-000097230000}"/>
    <cellStyle name="Entrada 17 2 7 2 4" xfId="21682" xr:uid="{00000000-0005-0000-0000-000098230000}"/>
    <cellStyle name="Entrada 17 2 7 3" xfId="10319" xr:uid="{00000000-0005-0000-0000-000099230000}"/>
    <cellStyle name="Entrada 17 2 7 3 2" xfId="25427" xr:uid="{00000000-0005-0000-0000-00009A230000}"/>
    <cellStyle name="Entrada 17 2 7 4" xfId="8116" xr:uid="{00000000-0005-0000-0000-00009B230000}"/>
    <cellStyle name="Entrada 17 2 7 4 2" xfId="23224" xr:uid="{00000000-0005-0000-0000-00009C230000}"/>
    <cellStyle name="Entrada 17 2 7 5" xfId="19045" xr:uid="{00000000-0005-0000-0000-00009D230000}"/>
    <cellStyle name="Entrada 17 2 8" xfId="4284" xr:uid="{00000000-0005-0000-0000-00009E230000}"/>
    <cellStyle name="Entrada 17 2 8 2" xfId="6921" xr:uid="{00000000-0005-0000-0000-00009F230000}"/>
    <cellStyle name="Entrada 17 2 8 2 2" xfId="13232" xr:uid="{00000000-0005-0000-0000-0000A0230000}"/>
    <cellStyle name="Entrada 17 2 8 2 2 2" xfId="28340" xr:uid="{00000000-0005-0000-0000-0000A1230000}"/>
    <cellStyle name="Entrada 17 2 8 2 3" xfId="16896" xr:uid="{00000000-0005-0000-0000-0000A2230000}"/>
    <cellStyle name="Entrada 17 2 8 2 3 2" xfId="32004" xr:uid="{00000000-0005-0000-0000-0000A3230000}"/>
    <cellStyle name="Entrada 17 2 8 2 4" xfId="22029" xr:uid="{00000000-0005-0000-0000-0000A4230000}"/>
    <cellStyle name="Entrada 17 2 8 3" xfId="10666" xr:uid="{00000000-0005-0000-0000-0000A5230000}"/>
    <cellStyle name="Entrada 17 2 8 3 2" xfId="25774" xr:uid="{00000000-0005-0000-0000-0000A6230000}"/>
    <cellStyle name="Entrada 17 2 8 4" xfId="15426" xr:uid="{00000000-0005-0000-0000-0000A7230000}"/>
    <cellStyle name="Entrada 17 2 8 4 2" xfId="30534" xr:uid="{00000000-0005-0000-0000-0000A8230000}"/>
    <cellStyle name="Entrada 17 2 8 5" xfId="19392" xr:uid="{00000000-0005-0000-0000-0000A9230000}"/>
    <cellStyle name="Entrada 17 2 9" xfId="4502" xr:uid="{00000000-0005-0000-0000-0000AA230000}"/>
    <cellStyle name="Entrada 17 2 9 2" xfId="10884" xr:uid="{00000000-0005-0000-0000-0000AB230000}"/>
    <cellStyle name="Entrada 17 2 9 2 2" xfId="25992" xr:uid="{00000000-0005-0000-0000-0000AC230000}"/>
    <cellStyle name="Entrada 17 2 9 3" xfId="14698" xr:uid="{00000000-0005-0000-0000-0000AD230000}"/>
    <cellStyle name="Entrada 17 2 9 3 2" xfId="29806" xr:uid="{00000000-0005-0000-0000-0000AE230000}"/>
    <cellStyle name="Entrada 17 2 9 4" xfId="19610" xr:uid="{00000000-0005-0000-0000-0000AF230000}"/>
    <cellStyle name="Entrada 17 3" xfId="1848" xr:uid="{00000000-0005-0000-0000-0000B0230000}"/>
    <cellStyle name="Entrada 17 3 10" xfId="7867" xr:uid="{00000000-0005-0000-0000-0000B1230000}"/>
    <cellStyle name="Entrada 17 3 10 2" xfId="22975" xr:uid="{00000000-0005-0000-0000-0000B2230000}"/>
    <cellStyle name="Entrada 17 3 11" xfId="14222" xr:uid="{00000000-0005-0000-0000-0000B3230000}"/>
    <cellStyle name="Entrada 17 3 11 2" xfId="29330" xr:uid="{00000000-0005-0000-0000-0000B4230000}"/>
    <cellStyle name="Entrada 17 3 12" xfId="17073" xr:uid="{00000000-0005-0000-0000-0000B5230000}"/>
    <cellStyle name="Entrada 17 3 2" xfId="2408" xr:uid="{00000000-0005-0000-0000-0000B6230000}"/>
    <cellStyle name="Entrada 17 3 2 2" xfId="5045" xr:uid="{00000000-0005-0000-0000-0000B7230000}"/>
    <cellStyle name="Entrada 17 3 2 2 2" xfId="11409" xr:uid="{00000000-0005-0000-0000-0000B8230000}"/>
    <cellStyle name="Entrada 17 3 2 2 2 2" xfId="26517" xr:uid="{00000000-0005-0000-0000-0000B9230000}"/>
    <cellStyle name="Entrada 17 3 2 2 3" xfId="7711" xr:uid="{00000000-0005-0000-0000-0000BA230000}"/>
    <cellStyle name="Entrada 17 3 2 2 3 2" xfId="22819" xr:uid="{00000000-0005-0000-0000-0000BB230000}"/>
    <cellStyle name="Entrada 17 3 2 2 4" xfId="20153" xr:uid="{00000000-0005-0000-0000-0000BC230000}"/>
    <cellStyle name="Entrada 17 3 2 3" xfId="8875" xr:uid="{00000000-0005-0000-0000-0000BD230000}"/>
    <cellStyle name="Entrada 17 3 2 3 2" xfId="23983" xr:uid="{00000000-0005-0000-0000-0000BE230000}"/>
    <cellStyle name="Entrada 17 3 2 4" xfId="7742" xr:uid="{00000000-0005-0000-0000-0000BF230000}"/>
    <cellStyle name="Entrada 17 3 2 4 2" xfId="22850" xr:uid="{00000000-0005-0000-0000-0000C0230000}"/>
    <cellStyle name="Entrada 17 3 2 5" xfId="7251" xr:uid="{00000000-0005-0000-0000-0000C1230000}"/>
    <cellStyle name="Entrada 17 3 2 5 2" xfId="22359" xr:uid="{00000000-0005-0000-0000-0000C2230000}"/>
    <cellStyle name="Entrada 17 3 2 6" xfId="17599" xr:uid="{00000000-0005-0000-0000-0000C3230000}"/>
    <cellStyle name="Entrada 17 3 3" xfId="2212" xr:uid="{00000000-0005-0000-0000-0000C4230000}"/>
    <cellStyle name="Entrada 17 3 3 2" xfId="4849" xr:uid="{00000000-0005-0000-0000-0000C5230000}"/>
    <cellStyle name="Entrada 17 3 3 2 2" xfId="15847" xr:uid="{00000000-0005-0000-0000-0000C6230000}"/>
    <cellStyle name="Entrada 17 3 3 2 2 2" xfId="30955" xr:uid="{00000000-0005-0000-0000-0000C7230000}"/>
    <cellStyle name="Entrada 17 3 3 2 3" xfId="19957" xr:uid="{00000000-0005-0000-0000-0000C8230000}"/>
    <cellStyle name="Entrada 17 3 3 3" xfId="14999" xr:uid="{00000000-0005-0000-0000-0000C9230000}"/>
    <cellStyle name="Entrada 17 3 3 3 2" xfId="30107" xr:uid="{00000000-0005-0000-0000-0000CA230000}"/>
    <cellStyle name="Entrada 17 3 3 4" xfId="17437" xr:uid="{00000000-0005-0000-0000-0000CB230000}"/>
    <cellStyle name="Entrada 17 3 4" xfId="2942" xr:uid="{00000000-0005-0000-0000-0000CC230000}"/>
    <cellStyle name="Entrada 17 3 4 2" xfId="5579" xr:uid="{00000000-0005-0000-0000-0000CD230000}"/>
    <cellStyle name="Entrada 17 3 4 2 2" xfId="11890" xr:uid="{00000000-0005-0000-0000-0000CE230000}"/>
    <cellStyle name="Entrada 17 3 4 2 2 2" xfId="26998" xr:uid="{00000000-0005-0000-0000-0000CF230000}"/>
    <cellStyle name="Entrada 17 3 4 2 3" xfId="15210" xr:uid="{00000000-0005-0000-0000-0000D0230000}"/>
    <cellStyle name="Entrada 17 3 4 2 3 2" xfId="30318" xr:uid="{00000000-0005-0000-0000-0000D1230000}"/>
    <cellStyle name="Entrada 17 3 4 2 4" xfId="20687" xr:uid="{00000000-0005-0000-0000-0000D2230000}"/>
    <cellStyle name="Entrada 17 3 4 3" xfId="9324" xr:uid="{00000000-0005-0000-0000-0000D3230000}"/>
    <cellStyle name="Entrada 17 3 4 3 2" xfId="24432" xr:uid="{00000000-0005-0000-0000-0000D4230000}"/>
    <cellStyle name="Entrada 17 3 4 4" xfId="14640" xr:uid="{00000000-0005-0000-0000-0000D5230000}"/>
    <cellStyle name="Entrada 17 3 4 4 2" xfId="29748" xr:uid="{00000000-0005-0000-0000-0000D6230000}"/>
    <cellStyle name="Entrada 17 3 4 5" xfId="18050" xr:uid="{00000000-0005-0000-0000-0000D7230000}"/>
    <cellStyle name="Entrada 17 3 5" xfId="3268" xr:uid="{00000000-0005-0000-0000-0000D8230000}"/>
    <cellStyle name="Entrada 17 3 5 2" xfId="5905" xr:uid="{00000000-0005-0000-0000-0000D9230000}"/>
    <cellStyle name="Entrada 17 3 5 2 2" xfId="12216" xr:uid="{00000000-0005-0000-0000-0000DA230000}"/>
    <cellStyle name="Entrada 17 3 5 2 2 2" xfId="27324" xr:uid="{00000000-0005-0000-0000-0000DB230000}"/>
    <cellStyle name="Entrada 17 3 5 2 3" xfId="16427" xr:uid="{00000000-0005-0000-0000-0000DC230000}"/>
    <cellStyle name="Entrada 17 3 5 2 3 2" xfId="31535" xr:uid="{00000000-0005-0000-0000-0000DD230000}"/>
    <cellStyle name="Entrada 17 3 5 2 4" xfId="21013" xr:uid="{00000000-0005-0000-0000-0000DE230000}"/>
    <cellStyle name="Entrada 17 3 5 3" xfId="9650" xr:uid="{00000000-0005-0000-0000-0000DF230000}"/>
    <cellStyle name="Entrada 17 3 5 3 2" xfId="24758" xr:uid="{00000000-0005-0000-0000-0000E0230000}"/>
    <cellStyle name="Entrada 17 3 5 4" xfId="7080" xr:uid="{00000000-0005-0000-0000-0000E1230000}"/>
    <cellStyle name="Entrada 17 3 5 4 2" xfId="22188" xr:uid="{00000000-0005-0000-0000-0000E2230000}"/>
    <cellStyle name="Entrada 17 3 5 5" xfId="18376" xr:uid="{00000000-0005-0000-0000-0000E3230000}"/>
    <cellStyle name="Entrada 17 3 6" xfId="3574" xr:uid="{00000000-0005-0000-0000-0000E4230000}"/>
    <cellStyle name="Entrada 17 3 6 2" xfId="6211" xr:uid="{00000000-0005-0000-0000-0000E5230000}"/>
    <cellStyle name="Entrada 17 3 6 2 2" xfId="12522" xr:uid="{00000000-0005-0000-0000-0000E6230000}"/>
    <cellStyle name="Entrada 17 3 6 2 2 2" xfId="27630" xr:uid="{00000000-0005-0000-0000-0000E7230000}"/>
    <cellStyle name="Entrada 17 3 6 2 3" xfId="7619" xr:uid="{00000000-0005-0000-0000-0000E8230000}"/>
    <cellStyle name="Entrada 17 3 6 2 3 2" xfId="22727" xr:uid="{00000000-0005-0000-0000-0000E9230000}"/>
    <cellStyle name="Entrada 17 3 6 2 4" xfId="21319" xr:uid="{00000000-0005-0000-0000-0000EA230000}"/>
    <cellStyle name="Entrada 17 3 6 3" xfId="9956" xr:uid="{00000000-0005-0000-0000-0000EB230000}"/>
    <cellStyle name="Entrada 17 3 6 3 2" xfId="25064" xr:uid="{00000000-0005-0000-0000-0000EC230000}"/>
    <cellStyle name="Entrada 17 3 6 4" xfId="15698" xr:uid="{00000000-0005-0000-0000-0000ED230000}"/>
    <cellStyle name="Entrada 17 3 6 4 2" xfId="30806" xr:uid="{00000000-0005-0000-0000-0000EE230000}"/>
    <cellStyle name="Entrada 17 3 6 5" xfId="18682" xr:uid="{00000000-0005-0000-0000-0000EF230000}"/>
    <cellStyle name="Entrada 17 3 7" xfId="3920" xr:uid="{00000000-0005-0000-0000-0000F0230000}"/>
    <cellStyle name="Entrada 17 3 7 2" xfId="6557" xr:uid="{00000000-0005-0000-0000-0000F1230000}"/>
    <cellStyle name="Entrada 17 3 7 2 2" xfId="12868" xr:uid="{00000000-0005-0000-0000-0000F2230000}"/>
    <cellStyle name="Entrada 17 3 7 2 2 2" xfId="27976" xr:uid="{00000000-0005-0000-0000-0000F3230000}"/>
    <cellStyle name="Entrada 17 3 7 2 3" xfId="16573" xr:uid="{00000000-0005-0000-0000-0000F4230000}"/>
    <cellStyle name="Entrada 17 3 7 2 3 2" xfId="31681" xr:uid="{00000000-0005-0000-0000-0000F5230000}"/>
    <cellStyle name="Entrada 17 3 7 2 4" xfId="21665" xr:uid="{00000000-0005-0000-0000-0000F6230000}"/>
    <cellStyle name="Entrada 17 3 7 3" xfId="10302" xr:uid="{00000000-0005-0000-0000-0000F7230000}"/>
    <cellStyle name="Entrada 17 3 7 3 2" xfId="25410" xr:uid="{00000000-0005-0000-0000-0000F8230000}"/>
    <cellStyle name="Entrada 17 3 7 4" xfId="15107" xr:uid="{00000000-0005-0000-0000-0000F9230000}"/>
    <cellStyle name="Entrada 17 3 7 4 2" xfId="30215" xr:uid="{00000000-0005-0000-0000-0000FA230000}"/>
    <cellStyle name="Entrada 17 3 7 5" xfId="19028" xr:uid="{00000000-0005-0000-0000-0000FB230000}"/>
    <cellStyle name="Entrada 17 3 8" xfId="4485" xr:uid="{00000000-0005-0000-0000-0000FC230000}"/>
    <cellStyle name="Entrada 17 3 8 2" xfId="10867" xr:uid="{00000000-0005-0000-0000-0000FD230000}"/>
    <cellStyle name="Entrada 17 3 8 2 2" xfId="25975" xr:uid="{00000000-0005-0000-0000-0000FE230000}"/>
    <cellStyle name="Entrada 17 3 8 3" xfId="15606" xr:uid="{00000000-0005-0000-0000-0000FF230000}"/>
    <cellStyle name="Entrada 17 3 8 3 2" xfId="30714" xr:uid="{00000000-0005-0000-0000-000000240000}"/>
    <cellStyle name="Entrada 17 3 8 4" xfId="19593" xr:uid="{00000000-0005-0000-0000-000001240000}"/>
    <cellStyle name="Entrada 17 3 9" xfId="8349" xr:uid="{00000000-0005-0000-0000-000002240000}"/>
    <cellStyle name="Entrada 17 3 9 2" xfId="23457" xr:uid="{00000000-0005-0000-0000-000003240000}"/>
    <cellStyle name="Entrada 17 4" xfId="2085" xr:uid="{00000000-0005-0000-0000-000004240000}"/>
    <cellStyle name="Entrada 17 4 10" xfId="14396" xr:uid="{00000000-0005-0000-0000-000005240000}"/>
    <cellStyle name="Entrada 17 4 10 2" xfId="29504" xr:uid="{00000000-0005-0000-0000-000006240000}"/>
    <cellStyle name="Entrada 17 4 11" xfId="13912" xr:uid="{00000000-0005-0000-0000-000007240000}"/>
    <cellStyle name="Entrada 17 4 11 2" xfId="29020" xr:uid="{00000000-0005-0000-0000-000008240000}"/>
    <cellStyle name="Entrada 17 4 12" xfId="17310" xr:uid="{00000000-0005-0000-0000-000009240000}"/>
    <cellStyle name="Entrada 17 4 2" xfId="2575" xr:uid="{00000000-0005-0000-0000-00000A240000}"/>
    <cellStyle name="Entrada 17 4 2 2" xfId="5212" xr:uid="{00000000-0005-0000-0000-00000B240000}"/>
    <cellStyle name="Entrada 17 4 2 2 2" xfId="11576" xr:uid="{00000000-0005-0000-0000-00000C240000}"/>
    <cellStyle name="Entrada 17 4 2 2 2 2" xfId="26684" xr:uid="{00000000-0005-0000-0000-00000D240000}"/>
    <cellStyle name="Entrada 17 4 2 2 3" xfId="7995" xr:uid="{00000000-0005-0000-0000-00000E240000}"/>
    <cellStyle name="Entrada 17 4 2 2 3 2" xfId="23103" xr:uid="{00000000-0005-0000-0000-00000F240000}"/>
    <cellStyle name="Entrada 17 4 2 2 4" xfId="20320" xr:uid="{00000000-0005-0000-0000-000010240000}"/>
    <cellStyle name="Entrada 17 4 2 3" xfId="9042" xr:uid="{00000000-0005-0000-0000-000011240000}"/>
    <cellStyle name="Entrada 17 4 2 3 2" xfId="24150" xr:uid="{00000000-0005-0000-0000-000012240000}"/>
    <cellStyle name="Entrada 17 4 2 4" xfId="8169" xr:uid="{00000000-0005-0000-0000-000013240000}"/>
    <cellStyle name="Entrada 17 4 2 4 2" xfId="23277" xr:uid="{00000000-0005-0000-0000-000014240000}"/>
    <cellStyle name="Entrada 17 4 2 5" xfId="16474" xr:uid="{00000000-0005-0000-0000-000015240000}"/>
    <cellStyle name="Entrada 17 4 2 5 2" xfId="31582" xr:uid="{00000000-0005-0000-0000-000016240000}"/>
    <cellStyle name="Entrada 17 4 2 6" xfId="17683" xr:uid="{00000000-0005-0000-0000-000017240000}"/>
    <cellStyle name="Entrada 17 4 3" xfId="2845" xr:uid="{00000000-0005-0000-0000-000018240000}"/>
    <cellStyle name="Entrada 17 4 3 2" xfId="5482" xr:uid="{00000000-0005-0000-0000-000019240000}"/>
    <cellStyle name="Entrada 17 4 3 2 2" xfId="14776" xr:uid="{00000000-0005-0000-0000-00001A240000}"/>
    <cellStyle name="Entrada 17 4 3 2 2 2" xfId="29884" xr:uid="{00000000-0005-0000-0000-00001B240000}"/>
    <cellStyle name="Entrada 17 4 3 2 3" xfId="20590" xr:uid="{00000000-0005-0000-0000-00001C240000}"/>
    <cellStyle name="Entrada 17 4 3 3" xfId="7760" xr:uid="{00000000-0005-0000-0000-00001D240000}"/>
    <cellStyle name="Entrada 17 4 3 3 2" xfId="22868" xr:uid="{00000000-0005-0000-0000-00001E240000}"/>
    <cellStyle name="Entrada 17 4 3 4" xfId="17953" xr:uid="{00000000-0005-0000-0000-00001F240000}"/>
    <cellStyle name="Entrada 17 4 4" xfId="3148" xr:uid="{00000000-0005-0000-0000-000020240000}"/>
    <cellStyle name="Entrada 17 4 4 2" xfId="5785" xr:uid="{00000000-0005-0000-0000-000021240000}"/>
    <cellStyle name="Entrada 17 4 4 2 2" xfId="12096" xr:uid="{00000000-0005-0000-0000-000022240000}"/>
    <cellStyle name="Entrada 17 4 4 2 2 2" xfId="27204" xr:uid="{00000000-0005-0000-0000-000023240000}"/>
    <cellStyle name="Entrada 17 4 4 2 3" xfId="14995" xr:uid="{00000000-0005-0000-0000-000024240000}"/>
    <cellStyle name="Entrada 17 4 4 2 3 2" xfId="30103" xr:uid="{00000000-0005-0000-0000-000025240000}"/>
    <cellStyle name="Entrada 17 4 4 2 4" xfId="20893" xr:uid="{00000000-0005-0000-0000-000026240000}"/>
    <cellStyle name="Entrada 17 4 4 3" xfId="9530" xr:uid="{00000000-0005-0000-0000-000027240000}"/>
    <cellStyle name="Entrada 17 4 4 3 2" xfId="24638" xr:uid="{00000000-0005-0000-0000-000028240000}"/>
    <cellStyle name="Entrada 17 4 4 4" xfId="15962" xr:uid="{00000000-0005-0000-0000-000029240000}"/>
    <cellStyle name="Entrada 17 4 4 4 2" xfId="31070" xr:uid="{00000000-0005-0000-0000-00002A240000}"/>
    <cellStyle name="Entrada 17 4 4 5" xfId="18256" xr:uid="{00000000-0005-0000-0000-00002B240000}"/>
    <cellStyle name="Entrada 17 4 5" xfId="3474" xr:uid="{00000000-0005-0000-0000-00002C240000}"/>
    <cellStyle name="Entrada 17 4 5 2" xfId="6111" xr:uid="{00000000-0005-0000-0000-00002D240000}"/>
    <cellStyle name="Entrada 17 4 5 2 2" xfId="12422" xr:uid="{00000000-0005-0000-0000-00002E240000}"/>
    <cellStyle name="Entrada 17 4 5 2 2 2" xfId="27530" xr:uid="{00000000-0005-0000-0000-00002F240000}"/>
    <cellStyle name="Entrada 17 4 5 2 3" xfId="7459" xr:uid="{00000000-0005-0000-0000-000030240000}"/>
    <cellStyle name="Entrada 17 4 5 2 3 2" xfId="22567" xr:uid="{00000000-0005-0000-0000-000031240000}"/>
    <cellStyle name="Entrada 17 4 5 2 4" xfId="21219" xr:uid="{00000000-0005-0000-0000-000032240000}"/>
    <cellStyle name="Entrada 17 4 5 3" xfId="9856" xr:uid="{00000000-0005-0000-0000-000033240000}"/>
    <cellStyle name="Entrada 17 4 5 3 2" xfId="24964" xr:uid="{00000000-0005-0000-0000-000034240000}"/>
    <cellStyle name="Entrada 17 4 5 4" xfId="15084" xr:uid="{00000000-0005-0000-0000-000035240000}"/>
    <cellStyle name="Entrada 17 4 5 4 2" xfId="30192" xr:uid="{00000000-0005-0000-0000-000036240000}"/>
    <cellStyle name="Entrada 17 4 5 5" xfId="18582" xr:uid="{00000000-0005-0000-0000-000037240000}"/>
    <cellStyle name="Entrada 17 4 6" xfId="3780" xr:uid="{00000000-0005-0000-0000-000038240000}"/>
    <cellStyle name="Entrada 17 4 6 2" xfId="6417" xr:uid="{00000000-0005-0000-0000-000039240000}"/>
    <cellStyle name="Entrada 17 4 6 2 2" xfId="12728" xr:uid="{00000000-0005-0000-0000-00003A240000}"/>
    <cellStyle name="Entrada 17 4 6 2 2 2" xfId="27836" xr:uid="{00000000-0005-0000-0000-00003B240000}"/>
    <cellStyle name="Entrada 17 4 6 2 3" xfId="16468" xr:uid="{00000000-0005-0000-0000-00003C240000}"/>
    <cellStyle name="Entrada 17 4 6 2 3 2" xfId="31576" xr:uid="{00000000-0005-0000-0000-00003D240000}"/>
    <cellStyle name="Entrada 17 4 6 2 4" xfId="21525" xr:uid="{00000000-0005-0000-0000-00003E240000}"/>
    <cellStyle name="Entrada 17 4 6 3" xfId="10162" xr:uid="{00000000-0005-0000-0000-00003F240000}"/>
    <cellStyle name="Entrada 17 4 6 3 2" xfId="25270" xr:uid="{00000000-0005-0000-0000-000040240000}"/>
    <cellStyle name="Entrada 17 4 6 4" xfId="7573" xr:uid="{00000000-0005-0000-0000-000041240000}"/>
    <cellStyle name="Entrada 17 4 6 4 2" xfId="22681" xr:uid="{00000000-0005-0000-0000-000042240000}"/>
    <cellStyle name="Entrada 17 4 6 5" xfId="18888" xr:uid="{00000000-0005-0000-0000-000043240000}"/>
    <cellStyle name="Entrada 17 4 7" xfId="4157" xr:uid="{00000000-0005-0000-0000-000044240000}"/>
    <cellStyle name="Entrada 17 4 7 2" xfId="6794" xr:uid="{00000000-0005-0000-0000-000045240000}"/>
    <cellStyle name="Entrada 17 4 7 2 2" xfId="13105" xr:uid="{00000000-0005-0000-0000-000046240000}"/>
    <cellStyle name="Entrada 17 4 7 2 2 2" xfId="28213" xr:uid="{00000000-0005-0000-0000-000047240000}"/>
    <cellStyle name="Entrada 17 4 7 2 3" xfId="16779" xr:uid="{00000000-0005-0000-0000-000048240000}"/>
    <cellStyle name="Entrada 17 4 7 2 3 2" xfId="31887" xr:uid="{00000000-0005-0000-0000-000049240000}"/>
    <cellStyle name="Entrada 17 4 7 2 4" xfId="21902" xr:uid="{00000000-0005-0000-0000-00004A240000}"/>
    <cellStyle name="Entrada 17 4 7 3" xfId="10539" xr:uid="{00000000-0005-0000-0000-00004B240000}"/>
    <cellStyle name="Entrada 17 4 7 3 2" xfId="25647" xr:uid="{00000000-0005-0000-0000-00004C240000}"/>
    <cellStyle name="Entrada 17 4 7 4" xfId="15128" xr:uid="{00000000-0005-0000-0000-00004D240000}"/>
    <cellStyle name="Entrada 17 4 7 4 2" xfId="30236" xr:uid="{00000000-0005-0000-0000-00004E240000}"/>
    <cellStyle name="Entrada 17 4 7 5" xfId="19265" xr:uid="{00000000-0005-0000-0000-00004F240000}"/>
    <cellStyle name="Entrada 17 4 8" xfId="4722" xr:uid="{00000000-0005-0000-0000-000050240000}"/>
    <cellStyle name="Entrada 17 4 8 2" xfId="11104" xr:uid="{00000000-0005-0000-0000-000051240000}"/>
    <cellStyle name="Entrada 17 4 8 2 2" xfId="26212" xr:uid="{00000000-0005-0000-0000-000052240000}"/>
    <cellStyle name="Entrada 17 4 8 3" xfId="9127" xr:uid="{00000000-0005-0000-0000-000053240000}"/>
    <cellStyle name="Entrada 17 4 8 3 2" xfId="24235" xr:uid="{00000000-0005-0000-0000-000054240000}"/>
    <cellStyle name="Entrada 17 4 8 4" xfId="19830" xr:uid="{00000000-0005-0000-0000-000055240000}"/>
    <cellStyle name="Entrada 17 4 9" xfId="8583" xr:uid="{00000000-0005-0000-0000-000056240000}"/>
    <cellStyle name="Entrada 17 4 9 2" xfId="23691" xr:uid="{00000000-0005-0000-0000-000057240000}"/>
    <cellStyle name="Entrada 17 5" xfId="2036" xr:uid="{00000000-0005-0000-0000-000058240000}"/>
    <cellStyle name="Entrada 17 5 10" xfId="14182" xr:uid="{00000000-0005-0000-0000-000059240000}"/>
    <cellStyle name="Entrada 17 5 10 2" xfId="29290" xr:uid="{00000000-0005-0000-0000-00005A240000}"/>
    <cellStyle name="Entrada 17 5 11" xfId="17261" xr:uid="{00000000-0005-0000-0000-00005B240000}"/>
    <cellStyle name="Entrada 17 5 2" xfId="2796" xr:uid="{00000000-0005-0000-0000-00005C240000}"/>
    <cellStyle name="Entrada 17 5 2 2" xfId="5433" xr:uid="{00000000-0005-0000-0000-00005D240000}"/>
    <cellStyle name="Entrada 17 5 2 2 2" xfId="7265" xr:uid="{00000000-0005-0000-0000-00005E240000}"/>
    <cellStyle name="Entrada 17 5 2 2 2 2" xfId="22373" xr:uid="{00000000-0005-0000-0000-00005F240000}"/>
    <cellStyle name="Entrada 17 5 2 2 3" xfId="20541" xr:uid="{00000000-0005-0000-0000-000060240000}"/>
    <cellStyle name="Entrada 17 5 2 3" xfId="9175" xr:uid="{00000000-0005-0000-0000-000061240000}"/>
    <cellStyle name="Entrada 17 5 2 3 2" xfId="24283" xr:uid="{00000000-0005-0000-0000-000062240000}"/>
    <cellStyle name="Entrada 17 5 2 4" xfId="17904" xr:uid="{00000000-0005-0000-0000-000063240000}"/>
    <cellStyle name="Entrada 17 5 3" xfId="3099" xr:uid="{00000000-0005-0000-0000-000064240000}"/>
    <cellStyle name="Entrada 17 5 3 2" xfId="5736" xr:uid="{00000000-0005-0000-0000-000065240000}"/>
    <cellStyle name="Entrada 17 5 3 2 2" xfId="12047" xr:uid="{00000000-0005-0000-0000-000066240000}"/>
    <cellStyle name="Entrada 17 5 3 2 2 2" xfId="27155" xr:uid="{00000000-0005-0000-0000-000067240000}"/>
    <cellStyle name="Entrada 17 5 3 2 3" xfId="13730" xr:uid="{00000000-0005-0000-0000-000068240000}"/>
    <cellStyle name="Entrada 17 5 3 2 3 2" xfId="28838" xr:uid="{00000000-0005-0000-0000-000069240000}"/>
    <cellStyle name="Entrada 17 5 3 2 4" xfId="20844" xr:uid="{00000000-0005-0000-0000-00006A240000}"/>
    <cellStyle name="Entrada 17 5 3 3" xfId="9481" xr:uid="{00000000-0005-0000-0000-00006B240000}"/>
    <cellStyle name="Entrada 17 5 3 3 2" xfId="24589" xr:uid="{00000000-0005-0000-0000-00006C240000}"/>
    <cellStyle name="Entrada 17 5 3 4" xfId="15102" xr:uid="{00000000-0005-0000-0000-00006D240000}"/>
    <cellStyle name="Entrada 17 5 3 4 2" xfId="30210" xr:uid="{00000000-0005-0000-0000-00006E240000}"/>
    <cellStyle name="Entrada 17 5 3 5" xfId="18207" xr:uid="{00000000-0005-0000-0000-00006F240000}"/>
    <cellStyle name="Entrada 17 5 4" xfId="3425" xr:uid="{00000000-0005-0000-0000-000070240000}"/>
    <cellStyle name="Entrada 17 5 4 2" xfId="6062" xr:uid="{00000000-0005-0000-0000-000071240000}"/>
    <cellStyle name="Entrada 17 5 4 2 2" xfId="12373" xr:uid="{00000000-0005-0000-0000-000072240000}"/>
    <cellStyle name="Entrada 17 5 4 2 2 2" xfId="27481" xr:uid="{00000000-0005-0000-0000-000073240000}"/>
    <cellStyle name="Entrada 17 5 4 2 3" xfId="16451" xr:uid="{00000000-0005-0000-0000-000074240000}"/>
    <cellStyle name="Entrada 17 5 4 2 3 2" xfId="31559" xr:uid="{00000000-0005-0000-0000-000075240000}"/>
    <cellStyle name="Entrada 17 5 4 2 4" xfId="21170" xr:uid="{00000000-0005-0000-0000-000076240000}"/>
    <cellStyle name="Entrada 17 5 4 3" xfId="9807" xr:uid="{00000000-0005-0000-0000-000077240000}"/>
    <cellStyle name="Entrada 17 5 4 3 2" xfId="24915" xr:uid="{00000000-0005-0000-0000-000078240000}"/>
    <cellStyle name="Entrada 17 5 4 4" xfId="7165" xr:uid="{00000000-0005-0000-0000-000079240000}"/>
    <cellStyle name="Entrada 17 5 4 4 2" xfId="22273" xr:uid="{00000000-0005-0000-0000-00007A240000}"/>
    <cellStyle name="Entrada 17 5 4 5" xfId="18533" xr:uid="{00000000-0005-0000-0000-00007B240000}"/>
    <cellStyle name="Entrada 17 5 5" xfId="3731" xr:uid="{00000000-0005-0000-0000-00007C240000}"/>
    <cellStyle name="Entrada 17 5 5 2" xfId="6368" xr:uid="{00000000-0005-0000-0000-00007D240000}"/>
    <cellStyle name="Entrada 17 5 5 2 2" xfId="12679" xr:uid="{00000000-0005-0000-0000-00007E240000}"/>
    <cellStyle name="Entrada 17 5 5 2 2 2" xfId="27787" xr:uid="{00000000-0005-0000-0000-00007F240000}"/>
    <cellStyle name="Entrada 17 5 5 2 3" xfId="16358" xr:uid="{00000000-0005-0000-0000-000080240000}"/>
    <cellStyle name="Entrada 17 5 5 2 3 2" xfId="31466" xr:uid="{00000000-0005-0000-0000-000081240000}"/>
    <cellStyle name="Entrada 17 5 5 2 4" xfId="21476" xr:uid="{00000000-0005-0000-0000-000082240000}"/>
    <cellStyle name="Entrada 17 5 5 3" xfId="10113" xr:uid="{00000000-0005-0000-0000-000083240000}"/>
    <cellStyle name="Entrada 17 5 5 3 2" xfId="25221" xr:uid="{00000000-0005-0000-0000-000084240000}"/>
    <cellStyle name="Entrada 17 5 5 4" xfId="14227" xr:uid="{00000000-0005-0000-0000-000085240000}"/>
    <cellStyle name="Entrada 17 5 5 4 2" xfId="29335" xr:uid="{00000000-0005-0000-0000-000086240000}"/>
    <cellStyle name="Entrada 17 5 5 5" xfId="18839" xr:uid="{00000000-0005-0000-0000-000087240000}"/>
    <cellStyle name="Entrada 17 5 6" xfId="4108" xr:uid="{00000000-0005-0000-0000-000088240000}"/>
    <cellStyle name="Entrada 17 5 6 2" xfId="6745" xr:uid="{00000000-0005-0000-0000-000089240000}"/>
    <cellStyle name="Entrada 17 5 6 2 2" xfId="13056" xr:uid="{00000000-0005-0000-0000-00008A240000}"/>
    <cellStyle name="Entrada 17 5 6 2 2 2" xfId="28164" xr:uid="{00000000-0005-0000-0000-00008B240000}"/>
    <cellStyle name="Entrada 17 5 6 2 3" xfId="16730" xr:uid="{00000000-0005-0000-0000-00008C240000}"/>
    <cellStyle name="Entrada 17 5 6 2 3 2" xfId="31838" xr:uid="{00000000-0005-0000-0000-00008D240000}"/>
    <cellStyle name="Entrada 17 5 6 2 4" xfId="21853" xr:uid="{00000000-0005-0000-0000-00008E240000}"/>
    <cellStyle name="Entrada 17 5 6 3" xfId="10490" xr:uid="{00000000-0005-0000-0000-00008F240000}"/>
    <cellStyle name="Entrada 17 5 6 3 2" xfId="25598" xr:uid="{00000000-0005-0000-0000-000090240000}"/>
    <cellStyle name="Entrada 17 5 6 4" xfId="7690" xr:uid="{00000000-0005-0000-0000-000091240000}"/>
    <cellStyle name="Entrada 17 5 6 4 2" xfId="22798" xr:uid="{00000000-0005-0000-0000-000092240000}"/>
    <cellStyle name="Entrada 17 5 6 5" xfId="19216" xr:uid="{00000000-0005-0000-0000-000093240000}"/>
    <cellStyle name="Entrada 17 5 7" xfId="4673" xr:uid="{00000000-0005-0000-0000-000094240000}"/>
    <cellStyle name="Entrada 17 5 7 2" xfId="11055" xr:uid="{00000000-0005-0000-0000-000095240000}"/>
    <cellStyle name="Entrada 17 5 7 2 2" xfId="26163" xr:uid="{00000000-0005-0000-0000-000096240000}"/>
    <cellStyle name="Entrada 17 5 7 3" xfId="7615" xr:uid="{00000000-0005-0000-0000-000097240000}"/>
    <cellStyle name="Entrada 17 5 7 3 2" xfId="22723" xr:uid="{00000000-0005-0000-0000-000098240000}"/>
    <cellStyle name="Entrada 17 5 7 4" xfId="19781" xr:uid="{00000000-0005-0000-0000-000099240000}"/>
    <cellStyle name="Entrada 17 5 8" xfId="8534" xr:uid="{00000000-0005-0000-0000-00009A240000}"/>
    <cellStyle name="Entrada 17 5 8 2" xfId="23642" xr:uid="{00000000-0005-0000-0000-00009B240000}"/>
    <cellStyle name="Entrada 17 5 9" xfId="13533" xr:uid="{00000000-0005-0000-0000-00009C240000}"/>
    <cellStyle name="Entrada 17 5 9 2" xfId="28641" xr:uid="{00000000-0005-0000-0000-00009D240000}"/>
    <cellStyle name="Entrada 18" xfId="1150" xr:uid="{00000000-0005-0000-0000-00009E240000}"/>
    <cellStyle name="Entrada 18 2" xfId="1866" xr:uid="{00000000-0005-0000-0000-00009F240000}"/>
    <cellStyle name="Entrada 18 2 10" xfId="8367" xr:uid="{00000000-0005-0000-0000-0000A0240000}"/>
    <cellStyle name="Entrada 18 2 10 2" xfId="23475" xr:uid="{00000000-0005-0000-0000-0000A1240000}"/>
    <cellStyle name="Entrada 18 2 11" xfId="14067" xr:uid="{00000000-0005-0000-0000-0000A2240000}"/>
    <cellStyle name="Entrada 18 2 11 2" xfId="29175" xr:uid="{00000000-0005-0000-0000-0000A3240000}"/>
    <cellStyle name="Entrada 18 2 12" xfId="7183" xr:uid="{00000000-0005-0000-0000-0000A4240000}"/>
    <cellStyle name="Entrada 18 2 12 2" xfId="22291" xr:uid="{00000000-0005-0000-0000-0000A5240000}"/>
    <cellStyle name="Entrada 18 2 13" xfId="17091" xr:uid="{00000000-0005-0000-0000-0000A6240000}"/>
    <cellStyle name="Entrada 18 2 2" xfId="2426" xr:uid="{00000000-0005-0000-0000-0000A7240000}"/>
    <cellStyle name="Entrada 18 2 2 2" xfId="5063" xr:uid="{00000000-0005-0000-0000-0000A8240000}"/>
    <cellStyle name="Entrada 18 2 2 2 2" xfId="11427" xr:uid="{00000000-0005-0000-0000-0000A9240000}"/>
    <cellStyle name="Entrada 18 2 2 2 2 2" xfId="26535" xr:uid="{00000000-0005-0000-0000-0000AA240000}"/>
    <cellStyle name="Entrada 18 2 2 2 3" xfId="14208" xr:uid="{00000000-0005-0000-0000-0000AB240000}"/>
    <cellStyle name="Entrada 18 2 2 2 3 2" xfId="29316" xr:uid="{00000000-0005-0000-0000-0000AC240000}"/>
    <cellStyle name="Entrada 18 2 2 2 4" xfId="20171" xr:uid="{00000000-0005-0000-0000-0000AD240000}"/>
    <cellStyle name="Entrada 18 2 2 3" xfId="8893" xr:uid="{00000000-0005-0000-0000-0000AE240000}"/>
    <cellStyle name="Entrada 18 2 2 3 2" xfId="24001" xr:uid="{00000000-0005-0000-0000-0000AF240000}"/>
    <cellStyle name="Entrada 18 2 3" xfId="2194" xr:uid="{00000000-0005-0000-0000-0000B0240000}"/>
    <cellStyle name="Entrada 18 2 3 2" xfId="4831" xr:uid="{00000000-0005-0000-0000-0000B1240000}"/>
    <cellStyle name="Entrada 18 2 3 2 2" xfId="16205" xr:uid="{00000000-0005-0000-0000-0000B2240000}"/>
    <cellStyle name="Entrada 18 2 3 2 2 2" xfId="31313" xr:uid="{00000000-0005-0000-0000-0000B3240000}"/>
    <cellStyle name="Entrada 18 2 3 2 3" xfId="19939" xr:uid="{00000000-0005-0000-0000-0000B4240000}"/>
    <cellStyle name="Entrada 18 2 3 3" xfId="9275" xr:uid="{00000000-0005-0000-0000-0000B5240000}"/>
    <cellStyle name="Entrada 18 2 3 3 2" xfId="24383" xr:uid="{00000000-0005-0000-0000-0000B6240000}"/>
    <cellStyle name="Entrada 18 2 3 4" xfId="17419" xr:uid="{00000000-0005-0000-0000-0000B7240000}"/>
    <cellStyle name="Entrada 18 2 4" xfId="2960" xr:uid="{00000000-0005-0000-0000-0000B8240000}"/>
    <cellStyle name="Entrada 18 2 4 2" xfId="5597" xr:uid="{00000000-0005-0000-0000-0000B9240000}"/>
    <cellStyle name="Entrada 18 2 4 2 2" xfId="11908" xr:uid="{00000000-0005-0000-0000-0000BA240000}"/>
    <cellStyle name="Entrada 18 2 4 2 2 2" xfId="27016" xr:uid="{00000000-0005-0000-0000-0000BB240000}"/>
    <cellStyle name="Entrada 18 2 4 2 3" xfId="14667" xr:uid="{00000000-0005-0000-0000-0000BC240000}"/>
    <cellStyle name="Entrada 18 2 4 2 3 2" xfId="29775" xr:uid="{00000000-0005-0000-0000-0000BD240000}"/>
    <cellStyle name="Entrada 18 2 4 2 4" xfId="20705" xr:uid="{00000000-0005-0000-0000-0000BE240000}"/>
    <cellStyle name="Entrada 18 2 4 3" xfId="9342" xr:uid="{00000000-0005-0000-0000-0000BF240000}"/>
    <cellStyle name="Entrada 18 2 4 3 2" xfId="24450" xr:uid="{00000000-0005-0000-0000-0000C0240000}"/>
    <cellStyle name="Entrada 18 2 4 4" xfId="8106" xr:uid="{00000000-0005-0000-0000-0000C1240000}"/>
    <cellStyle name="Entrada 18 2 4 4 2" xfId="23214" xr:uid="{00000000-0005-0000-0000-0000C2240000}"/>
    <cellStyle name="Entrada 18 2 4 5" xfId="18068" xr:uid="{00000000-0005-0000-0000-0000C3240000}"/>
    <cellStyle name="Entrada 18 2 5" xfId="3286" xr:uid="{00000000-0005-0000-0000-0000C4240000}"/>
    <cellStyle name="Entrada 18 2 5 2" xfId="5923" xr:uid="{00000000-0005-0000-0000-0000C5240000}"/>
    <cellStyle name="Entrada 18 2 5 2 2" xfId="12234" xr:uid="{00000000-0005-0000-0000-0000C6240000}"/>
    <cellStyle name="Entrada 18 2 5 2 2 2" xfId="27342" xr:uid="{00000000-0005-0000-0000-0000C7240000}"/>
    <cellStyle name="Entrada 18 2 5 2 3" xfId="14873" xr:uid="{00000000-0005-0000-0000-0000C8240000}"/>
    <cellStyle name="Entrada 18 2 5 2 3 2" xfId="29981" xr:uid="{00000000-0005-0000-0000-0000C9240000}"/>
    <cellStyle name="Entrada 18 2 5 2 4" xfId="21031" xr:uid="{00000000-0005-0000-0000-0000CA240000}"/>
    <cellStyle name="Entrada 18 2 5 3" xfId="9668" xr:uid="{00000000-0005-0000-0000-0000CB240000}"/>
    <cellStyle name="Entrada 18 2 5 3 2" xfId="24776" xr:uid="{00000000-0005-0000-0000-0000CC240000}"/>
    <cellStyle name="Entrada 18 2 5 4" xfId="13680" xr:uid="{00000000-0005-0000-0000-0000CD240000}"/>
    <cellStyle name="Entrada 18 2 5 4 2" xfId="28788" xr:uid="{00000000-0005-0000-0000-0000CE240000}"/>
    <cellStyle name="Entrada 18 2 5 5" xfId="18394" xr:uid="{00000000-0005-0000-0000-0000CF240000}"/>
    <cellStyle name="Entrada 18 2 6" xfId="3592" xr:uid="{00000000-0005-0000-0000-0000D0240000}"/>
    <cellStyle name="Entrada 18 2 6 2" xfId="6229" xr:uid="{00000000-0005-0000-0000-0000D1240000}"/>
    <cellStyle name="Entrada 18 2 6 2 2" xfId="12540" xr:uid="{00000000-0005-0000-0000-0000D2240000}"/>
    <cellStyle name="Entrada 18 2 6 2 2 2" xfId="27648" xr:uid="{00000000-0005-0000-0000-0000D3240000}"/>
    <cellStyle name="Entrada 18 2 6 2 3" xfId="7457" xr:uid="{00000000-0005-0000-0000-0000D4240000}"/>
    <cellStyle name="Entrada 18 2 6 2 3 2" xfId="22565" xr:uid="{00000000-0005-0000-0000-0000D5240000}"/>
    <cellStyle name="Entrada 18 2 6 2 4" xfId="21337" xr:uid="{00000000-0005-0000-0000-0000D6240000}"/>
    <cellStyle name="Entrada 18 2 6 3" xfId="9974" xr:uid="{00000000-0005-0000-0000-0000D7240000}"/>
    <cellStyle name="Entrada 18 2 6 3 2" xfId="25082" xr:uid="{00000000-0005-0000-0000-0000D8240000}"/>
    <cellStyle name="Entrada 18 2 6 4" xfId="7433" xr:uid="{00000000-0005-0000-0000-0000D9240000}"/>
    <cellStyle name="Entrada 18 2 6 4 2" xfId="22541" xr:uid="{00000000-0005-0000-0000-0000DA240000}"/>
    <cellStyle name="Entrada 18 2 6 5" xfId="18700" xr:uid="{00000000-0005-0000-0000-0000DB240000}"/>
    <cellStyle name="Entrada 18 2 7" xfId="3938" xr:uid="{00000000-0005-0000-0000-0000DC240000}"/>
    <cellStyle name="Entrada 18 2 7 2" xfId="6575" xr:uid="{00000000-0005-0000-0000-0000DD240000}"/>
    <cellStyle name="Entrada 18 2 7 2 2" xfId="12886" xr:uid="{00000000-0005-0000-0000-0000DE240000}"/>
    <cellStyle name="Entrada 18 2 7 2 2 2" xfId="27994" xr:uid="{00000000-0005-0000-0000-0000DF240000}"/>
    <cellStyle name="Entrada 18 2 7 2 3" xfId="16591" xr:uid="{00000000-0005-0000-0000-0000E0240000}"/>
    <cellStyle name="Entrada 18 2 7 2 3 2" xfId="31699" xr:uid="{00000000-0005-0000-0000-0000E1240000}"/>
    <cellStyle name="Entrada 18 2 7 2 4" xfId="21683" xr:uid="{00000000-0005-0000-0000-0000E2240000}"/>
    <cellStyle name="Entrada 18 2 7 3" xfId="10320" xr:uid="{00000000-0005-0000-0000-0000E3240000}"/>
    <cellStyle name="Entrada 18 2 7 3 2" xfId="25428" xr:uid="{00000000-0005-0000-0000-0000E4240000}"/>
    <cellStyle name="Entrada 18 2 7 4" xfId="11768" xr:uid="{00000000-0005-0000-0000-0000E5240000}"/>
    <cellStyle name="Entrada 18 2 7 4 2" xfId="26876" xr:uid="{00000000-0005-0000-0000-0000E6240000}"/>
    <cellStyle name="Entrada 18 2 7 5" xfId="19046" xr:uid="{00000000-0005-0000-0000-0000E7240000}"/>
    <cellStyle name="Entrada 18 2 8" xfId="4285" xr:uid="{00000000-0005-0000-0000-0000E8240000}"/>
    <cellStyle name="Entrada 18 2 8 2" xfId="6922" xr:uid="{00000000-0005-0000-0000-0000E9240000}"/>
    <cellStyle name="Entrada 18 2 8 2 2" xfId="13233" xr:uid="{00000000-0005-0000-0000-0000EA240000}"/>
    <cellStyle name="Entrada 18 2 8 2 2 2" xfId="28341" xr:uid="{00000000-0005-0000-0000-0000EB240000}"/>
    <cellStyle name="Entrada 18 2 8 2 3" xfId="16897" xr:uid="{00000000-0005-0000-0000-0000EC240000}"/>
    <cellStyle name="Entrada 18 2 8 2 3 2" xfId="32005" xr:uid="{00000000-0005-0000-0000-0000ED240000}"/>
    <cellStyle name="Entrada 18 2 8 2 4" xfId="22030" xr:uid="{00000000-0005-0000-0000-0000EE240000}"/>
    <cellStyle name="Entrada 18 2 8 3" xfId="10667" xr:uid="{00000000-0005-0000-0000-0000EF240000}"/>
    <cellStyle name="Entrada 18 2 8 3 2" xfId="25775" xr:uid="{00000000-0005-0000-0000-0000F0240000}"/>
    <cellStyle name="Entrada 18 2 8 4" xfId="7757" xr:uid="{00000000-0005-0000-0000-0000F1240000}"/>
    <cellStyle name="Entrada 18 2 8 4 2" xfId="22865" xr:uid="{00000000-0005-0000-0000-0000F2240000}"/>
    <cellStyle name="Entrada 18 2 8 5" xfId="19393" xr:uid="{00000000-0005-0000-0000-0000F3240000}"/>
    <cellStyle name="Entrada 18 2 9" xfId="4503" xr:uid="{00000000-0005-0000-0000-0000F4240000}"/>
    <cellStyle name="Entrada 18 2 9 2" xfId="10885" xr:uid="{00000000-0005-0000-0000-0000F5240000}"/>
    <cellStyle name="Entrada 18 2 9 2 2" xfId="25993" xr:uid="{00000000-0005-0000-0000-0000F6240000}"/>
    <cellStyle name="Entrada 18 2 9 3" xfId="8008" xr:uid="{00000000-0005-0000-0000-0000F7240000}"/>
    <cellStyle name="Entrada 18 2 9 3 2" xfId="23116" xr:uid="{00000000-0005-0000-0000-0000F8240000}"/>
    <cellStyle name="Entrada 18 2 9 4" xfId="19611" xr:uid="{00000000-0005-0000-0000-0000F9240000}"/>
    <cellStyle name="Entrada 18 3" xfId="1849" xr:uid="{00000000-0005-0000-0000-0000FA240000}"/>
    <cellStyle name="Entrada 18 3 10" xfId="14235" xr:uid="{00000000-0005-0000-0000-0000FB240000}"/>
    <cellStyle name="Entrada 18 3 10 2" xfId="29343" xr:uid="{00000000-0005-0000-0000-0000FC240000}"/>
    <cellStyle name="Entrada 18 3 11" xfId="7546" xr:uid="{00000000-0005-0000-0000-0000FD240000}"/>
    <cellStyle name="Entrada 18 3 11 2" xfId="22654" xr:uid="{00000000-0005-0000-0000-0000FE240000}"/>
    <cellStyle name="Entrada 18 3 12" xfId="17074" xr:uid="{00000000-0005-0000-0000-0000FF240000}"/>
    <cellStyle name="Entrada 18 3 2" xfId="2409" xr:uid="{00000000-0005-0000-0000-000000250000}"/>
    <cellStyle name="Entrada 18 3 2 2" xfId="5046" xr:uid="{00000000-0005-0000-0000-000001250000}"/>
    <cellStyle name="Entrada 18 3 2 2 2" xfId="11410" xr:uid="{00000000-0005-0000-0000-000002250000}"/>
    <cellStyle name="Entrada 18 3 2 2 2 2" xfId="26518" xr:uid="{00000000-0005-0000-0000-000003250000}"/>
    <cellStyle name="Entrada 18 3 2 2 3" xfId="7611" xr:uid="{00000000-0005-0000-0000-000004250000}"/>
    <cellStyle name="Entrada 18 3 2 2 3 2" xfId="22719" xr:uid="{00000000-0005-0000-0000-000005250000}"/>
    <cellStyle name="Entrada 18 3 2 2 4" xfId="20154" xr:uid="{00000000-0005-0000-0000-000006250000}"/>
    <cellStyle name="Entrada 18 3 2 3" xfId="8876" xr:uid="{00000000-0005-0000-0000-000007250000}"/>
    <cellStyle name="Entrada 18 3 2 3 2" xfId="23984" xr:uid="{00000000-0005-0000-0000-000008250000}"/>
    <cellStyle name="Entrada 18 3 2 4" xfId="16528" xr:uid="{00000000-0005-0000-0000-000009250000}"/>
    <cellStyle name="Entrada 18 3 2 4 2" xfId="31636" xr:uid="{00000000-0005-0000-0000-00000A250000}"/>
    <cellStyle name="Entrada 18 3 2 5" xfId="16410" xr:uid="{00000000-0005-0000-0000-00000B250000}"/>
    <cellStyle name="Entrada 18 3 2 5 2" xfId="31518" xr:uid="{00000000-0005-0000-0000-00000C250000}"/>
    <cellStyle name="Entrada 18 3 2 6" xfId="17600" xr:uid="{00000000-0005-0000-0000-00000D250000}"/>
    <cellStyle name="Entrada 18 3 3" xfId="2211" xr:uid="{00000000-0005-0000-0000-00000E250000}"/>
    <cellStyle name="Entrada 18 3 3 2" xfId="4848" xr:uid="{00000000-0005-0000-0000-00000F250000}"/>
    <cellStyle name="Entrada 18 3 3 2 2" xfId="7466" xr:uid="{00000000-0005-0000-0000-000010250000}"/>
    <cellStyle name="Entrada 18 3 3 2 2 2" xfId="22574" xr:uid="{00000000-0005-0000-0000-000011250000}"/>
    <cellStyle name="Entrada 18 3 3 2 3" xfId="19956" xr:uid="{00000000-0005-0000-0000-000012250000}"/>
    <cellStyle name="Entrada 18 3 3 3" xfId="8061" xr:uid="{00000000-0005-0000-0000-000013250000}"/>
    <cellStyle name="Entrada 18 3 3 3 2" xfId="23169" xr:uid="{00000000-0005-0000-0000-000014250000}"/>
    <cellStyle name="Entrada 18 3 3 4" xfId="17436" xr:uid="{00000000-0005-0000-0000-000015250000}"/>
    <cellStyle name="Entrada 18 3 4" xfId="2943" xr:uid="{00000000-0005-0000-0000-000016250000}"/>
    <cellStyle name="Entrada 18 3 4 2" xfId="5580" xr:uid="{00000000-0005-0000-0000-000017250000}"/>
    <cellStyle name="Entrada 18 3 4 2 2" xfId="11891" xr:uid="{00000000-0005-0000-0000-000018250000}"/>
    <cellStyle name="Entrada 18 3 4 2 2 2" xfId="26999" xr:uid="{00000000-0005-0000-0000-000019250000}"/>
    <cellStyle name="Entrada 18 3 4 2 3" xfId="13915" xr:uid="{00000000-0005-0000-0000-00001A250000}"/>
    <cellStyle name="Entrada 18 3 4 2 3 2" xfId="29023" xr:uid="{00000000-0005-0000-0000-00001B250000}"/>
    <cellStyle name="Entrada 18 3 4 2 4" xfId="20688" xr:uid="{00000000-0005-0000-0000-00001C250000}"/>
    <cellStyle name="Entrada 18 3 4 3" xfId="9325" xr:uid="{00000000-0005-0000-0000-00001D250000}"/>
    <cellStyle name="Entrada 18 3 4 3 2" xfId="24433" xr:uid="{00000000-0005-0000-0000-00001E250000}"/>
    <cellStyle name="Entrada 18 3 4 4" xfId="14595" xr:uid="{00000000-0005-0000-0000-00001F250000}"/>
    <cellStyle name="Entrada 18 3 4 4 2" xfId="29703" xr:uid="{00000000-0005-0000-0000-000020250000}"/>
    <cellStyle name="Entrada 18 3 4 5" xfId="18051" xr:uid="{00000000-0005-0000-0000-000021250000}"/>
    <cellStyle name="Entrada 18 3 5" xfId="3269" xr:uid="{00000000-0005-0000-0000-000022250000}"/>
    <cellStyle name="Entrada 18 3 5 2" xfId="5906" xr:uid="{00000000-0005-0000-0000-000023250000}"/>
    <cellStyle name="Entrada 18 3 5 2 2" xfId="12217" xr:uid="{00000000-0005-0000-0000-000024250000}"/>
    <cellStyle name="Entrada 18 3 5 2 2 2" xfId="27325" xr:uid="{00000000-0005-0000-0000-000025250000}"/>
    <cellStyle name="Entrada 18 3 5 2 3" xfId="9184" xr:uid="{00000000-0005-0000-0000-000026250000}"/>
    <cellStyle name="Entrada 18 3 5 2 3 2" xfId="24292" xr:uid="{00000000-0005-0000-0000-000027250000}"/>
    <cellStyle name="Entrada 18 3 5 2 4" xfId="21014" xr:uid="{00000000-0005-0000-0000-000028250000}"/>
    <cellStyle name="Entrada 18 3 5 3" xfId="9651" xr:uid="{00000000-0005-0000-0000-000029250000}"/>
    <cellStyle name="Entrada 18 3 5 3 2" xfId="24759" xr:uid="{00000000-0005-0000-0000-00002A250000}"/>
    <cellStyle name="Entrada 18 3 5 4" xfId="13773" xr:uid="{00000000-0005-0000-0000-00002B250000}"/>
    <cellStyle name="Entrada 18 3 5 4 2" xfId="28881" xr:uid="{00000000-0005-0000-0000-00002C250000}"/>
    <cellStyle name="Entrada 18 3 5 5" xfId="18377" xr:uid="{00000000-0005-0000-0000-00002D250000}"/>
    <cellStyle name="Entrada 18 3 6" xfId="3575" xr:uid="{00000000-0005-0000-0000-00002E250000}"/>
    <cellStyle name="Entrada 18 3 6 2" xfId="6212" xr:uid="{00000000-0005-0000-0000-00002F250000}"/>
    <cellStyle name="Entrada 18 3 6 2 2" xfId="12523" xr:uid="{00000000-0005-0000-0000-000030250000}"/>
    <cellStyle name="Entrada 18 3 6 2 2 2" xfId="27631" xr:uid="{00000000-0005-0000-0000-000031250000}"/>
    <cellStyle name="Entrada 18 3 6 2 3" xfId="15601" xr:uid="{00000000-0005-0000-0000-000032250000}"/>
    <cellStyle name="Entrada 18 3 6 2 3 2" xfId="30709" xr:uid="{00000000-0005-0000-0000-000033250000}"/>
    <cellStyle name="Entrada 18 3 6 2 4" xfId="21320" xr:uid="{00000000-0005-0000-0000-000034250000}"/>
    <cellStyle name="Entrada 18 3 6 3" xfId="9957" xr:uid="{00000000-0005-0000-0000-000035250000}"/>
    <cellStyle name="Entrada 18 3 6 3 2" xfId="25065" xr:uid="{00000000-0005-0000-0000-000036250000}"/>
    <cellStyle name="Entrada 18 3 6 4" xfId="13529" xr:uid="{00000000-0005-0000-0000-000037250000}"/>
    <cellStyle name="Entrada 18 3 6 4 2" xfId="28637" xr:uid="{00000000-0005-0000-0000-000038250000}"/>
    <cellStyle name="Entrada 18 3 6 5" xfId="18683" xr:uid="{00000000-0005-0000-0000-000039250000}"/>
    <cellStyle name="Entrada 18 3 7" xfId="3921" xr:uid="{00000000-0005-0000-0000-00003A250000}"/>
    <cellStyle name="Entrada 18 3 7 2" xfId="6558" xr:uid="{00000000-0005-0000-0000-00003B250000}"/>
    <cellStyle name="Entrada 18 3 7 2 2" xfId="12869" xr:uid="{00000000-0005-0000-0000-00003C250000}"/>
    <cellStyle name="Entrada 18 3 7 2 2 2" xfId="27977" xr:uid="{00000000-0005-0000-0000-00003D250000}"/>
    <cellStyle name="Entrada 18 3 7 2 3" xfId="16574" xr:uid="{00000000-0005-0000-0000-00003E250000}"/>
    <cellStyle name="Entrada 18 3 7 2 3 2" xfId="31682" xr:uid="{00000000-0005-0000-0000-00003F250000}"/>
    <cellStyle name="Entrada 18 3 7 2 4" xfId="21666" xr:uid="{00000000-0005-0000-0000-000040250000}"/>
    <cellStyle name="Entrada 18 3 7 3" xfId="10303" xr:uid="{00000000-0005-0000-0000-000041250000}"/>
    <cellStyle name="Entrada 18 3 7 3 2" xfId="25411" xr:uid="{00000000-0005-0000-0000-000042250000}"/>
    <cellStyle name="Entrada 18 3 7 4" xfId="7101" xr:uid="{00000000-0005-0000-0000-000043250000}"/>
    <cellStyle name="Entrada 18 3 7 4 2" xfId="22209" xr:uid="{00000000-0005-0000-0000-000044250000}"/>
    <cellStyle name="Entrada 18 3 7 5" xfId="19029" xr:uid="{00000000-0005-0000-0000-000045250000}"/>
    <cellStyle name="Entrada 18 3 8" xfId="4486" xr:uid="{00000000-0005-0000-0000-000046250000}"/>
    <cellStyle name="Entrada 18 3 8 2" xfId="10868" xr:uid="{00000000-0005-0000-0000-000047250000}"/>
    <cellStyle name="Entrada 18 3 8 2 2" xfId="25976" xr:uid="{00000000-0005-0000-0000-000048250000}"/>
    <cellStyle name="Entrada 18 3 8 3" xfId="7356" xr:uid="{00000000-0005-0000-0000-000049250000}"/>
    <cellStyle name="Entrada 18 3 8 3 2" xfId="22464" xr:uid="{00000000-0005-0000-0000-00004A250000}"/>
    <cellStyle name="Entrada 18 3 8 4" xfId="19594" xr:uid="{00000000-0005-0000-0000-00004B250000}"/>
    <cellStyle name="Entrada 18 3 9" xfId="8350" xr:uid="{00000000-0005-0000-0000-00004C250000}"/>
    <cellStyle name="Entrada 18 3 9 2" xfId="23458" xr:uid="{00000000-0005-0000-0000-00004D250000}"/>
    <cellStyle name="Entrada 18 4" xfId="2086" xr:uid="{00000000-0005-0000-0000-00004E250000}"/>
    <cellStyle name="Entrada 18 4 10" xfId="16051" xr:uid="{00000000-0005-0000-0000-00004F250000}"/>
    <cellStyle name="Entrada 18 4 10 2" xfId="31159" xr:uid="{00000000-0005-0000-0000-000050250000}"/>
    <cellStyle name="Entrada 18 4 11" xfId="9140" xr:uid="{00000000-0005-0000-0000-000051250000}"/>
    <cellStyle name="Entrada 18 4 11 2" xfId="24248" xr:uid="{00000000-0005-0000-0000-000052250000}"/>
    <cellStyle name="Entrada 18 4 12" xfId="17311" xr:uid="{00000000-0005-0000-0000-000053250000}"/>
    <cellStyle name="Entrada 18 4 2" xfId="2576" xr:uid="{00000000-0005-0000-0000-000054250000}"/>
    <cellStyle name="Entrada 18 4 2 2" xfId="5213" xr:uid="{00000000-0005-0000-0000-000055250000}"/>
    <cellStyle name="Entrada 18 4 2 2 2" xfId="11577" xr:uid="{00000000-0005-0000-0000-000056250000}"/>
    <cellStyle name="Entrada 18 4 2 2 2 2" xfId="26685" xr:uid="{00000000-0005-0000-0000-000057250000}"/>
    <cellStyle name="Entrada 18 4 2 2 3" xfId="15573" xr:uid="{00000000-0005-0000-0000-000058250000}"/>
    <cellStyle name="Entrada 18 4 2 2 3 2" xfId="30681" xr:uid="{00000000-0005-0000-0000-000059250000}"/>
    <cellStyle name="Entrada 18 4 2 2 4" xfId="20321" xr:uid="{00000000-0005-0000-0000-00005A250000}"/>
    <cellStyle name="Entrada 18 4 2 3" xfId="9043" xr:uid="{00000000-0005-0000-0000-00005B250000}"/>
    <cellStyle name="Entrada 18 4 2 3 2" xfId="24151" xr:uid="{00000000-0005-0000-0000-00005C250000}"/>
    <cellStyle name="Entrada 18 4 2 4" xfId="13352" xr:uid="{00000000-0005-0000-0000-00005D250000}"/>
    <cellStyle name="Entrada 18 4 2 4 2" xfId="28460" xr:uid="{00000000-0005-0000-0000-00005E250000}"/>
    <cellStyle name="Entrada 18 4 2 5" xfId="7920" xr:uid="{00000000-0005-0000-0000-00005F250000}"/>
    <cellStyle name="Entrada 18 4 2 5 2" xfId="23028" xr:uid="{00000000-0005-0000-0000-000060250000}"/>
    <cellStyle name="Entrada 18 4 2 6" xfId="17684" xr:uid="{00000000-0005-0000-0000-000061250000}"/>
    <cellStyle name="Entrada 18 4 3" xfId="2846" xr:uid="{00000000-0005-0000-0000-000062250000}"/>
    <cellStyle name="Entrada 18 4 3 2" xfId="5483" xr:uid="{00000000-0005-0000-0000-000063250000}"/>
    <cellStyle name="Entrada 18 4 3 2 2" xfId="16281" xr:uid="{00000000-0005-0000-0000-000064250000}"/>
    <cellStyle name="Entrada 18 4 3 2 2 2" xfId="31389" xr:uid="{00000000-0005-0000-0000-000065250000}"/>
    <cellStyle name="Entrada 18 4 3 2 3" xfId="20591" xr:uid="{00000000-0005-0000-0000-000066250000}"/>
    <cellStyle name="Entrada 18 4 3 3" xfId="16354" xr:uid="{00000000-0005-0000-0000-000067250000}"/>
    <cellStyle name="Entrada 18 4 3 3 2" xfId="31462" xr:uid="{00000000-0005-0000-0000-000068250000}"/>
    <cellStyle name="Entrada 18 4 3 4" xfId="17954" xr:uid="{00000000-0005-0000-0000-000069250000}"/>
    <cellStyle name="Entrada 18 4 4" xfId="3149" xr:uid="{00000000-0005-0000-0000-00006A250000}"/>
    <cellStyle name="Entrada 18 4 4 2" xfId="5786" xr:uid="{00000000-0005-0000-0000-00006B250000}"/>
    <cellStyle name="Entrada 18 4 4 2 2" xfId="12097" xr:uid="{00000000-0005-0000-0000-00006C250000}"/>
    <cellStyle name="Entrada 18 4 4 2 2 2" xfId="27205" xr:uid="{00000000-0005-0000-0000-00006D250000}"/>
    <cellStyle name="Entrada 18 4 4 2 3" xfId="16111" xr:uid="{00000000-0005-0000-0000-00006E250000}"/>
    <cellStyle name="Entrada 18 4 4 2 3 2" xfId="31219" xr:uid="{00000000-0005-0000-0000-00006F250000}"/>
    <cellStyle name="Entrada 18 4 4 2 4" xfId="20894" xr:uid="{00000000-0005-0000-0000-000070250000}"/>
    <cellStyle name="Entrada 18 4 4 3" xfId="9531" xr:uid="{00000000-0005-0000-0000-000071250000}"/>
    <cellStyle name="Entrada 18 4 4 3 2" xfId="24639" xr:uid="{00000000-0005-0000-0000-000072250000}"/>
    <cellStyle name="Entrada 18 4 4 4" xfId="16062" xr:uid="{00000000-0005-0000-0000-000073250000}"/>
    <cellStyle name="Entrada 18 4 4 4 2" xfId="31170" xr:uid="{00000000-0005-0000-0000-000074250000}"/>
    <cellStyle name="Entrada 18 4 4 5" xfId="18257" xr:uid="{00000000-0005-0000-0000-000075250000}"/>
    <cellStyle name="Entrada 18 4 5" xfId="3475" xr:uid="{00000000-0005-0000-0000-000076250000}"/>
    <cellStyle name="Entrada 18 4 5 2" xfId="6112" xr:uid="{00000000-0005-0000-0000-000077250000}"/>
    <cellStyle name="Entrada 18 4 5 2 2" xfId="12423" xr:uid="{00000000-0005-0000-0000-000078250000}"/>
    <cellStyle name="Entrada 18 4 5 2 2 2" xfId="27531" xr:uid="{00000000-0005-0000-0000-000079250000}"/>
    <cellStyle name="Entrada 18 4 5 2 3" xfId="16563" xr:uid="{00000000-0005-0000-0000-00007A250000}"/>
    <cellStyle name="Entrada 18 4 5 2 3 2" xfId="31671" xr:uid="{00000000-0005-0000-0000-00007B250000}"/>
    <cellStyle name="Entrada 18 4 5 2 4" xfId="21220" xr:uid="{00000000-0005-0000-0000-00007C250000}"/>
    <cellStyle name="Entrada 18 4 5 3" xfId="9857" xr:uid="{00000000-0005-0000-0000-00007D250000}"/>
    <cellStyle name="Entrada 18 4 5 3 2" xfId="24965" xr:uid="{00000000-0005-0000-0000-00007E250000}"/>
    <cellStyle name="Entrada 18 4 5 4" xfId="7073" xr:uid="{00000000-0005-0000-0000-00007F250000}"/>
    <cellStyle name="Entrada 18 4 5 4 2" xfId="22181" xr:uid="{00000000-0005-0000-0000-000080250000}"/>
    <cellStyle name="Entrada 18 4 5 5" xfId="18583" xr:uid="{00000000-0005-0000-0000-000081250000}"/>
    <cellStyle name="Entrada 18 4 6" xfId="3781" xr:uid="{00000000-0005-0000-0000-000082250000}"/>
    <cellStyle name="Entrada 18 4 6 2" xfId="6418" xr:uid="{00000000-0005-0000-0000-000083250000}"/>
    <cellStyle name="Entrada 18 4 6 2 2" xfId="12729" xr:uid="{00000000-0005-0000-0000-000084250000}"/>
    <cellStyle name="Entrada 18 4 6 2 2 2" xfId="27837" xr:uid="{00000000-0005-0000-0000-000085250000}"/>
    <cellStyle name="Entrada 18 4 6 2 3" xfId="14056" xr:uid="{00000000-0005-0000-0000-000086250000}"/>
    <cellStyle name="Entrada 18 4 6 2 3 2" xfId="29164" xr:uid="{00000000-0005-0000-0000-000087250000}"/>
    <cellStyle name="Entrada 18 4 6 2 4" xfId="21526" xr:uid="{00000000-0005-0000-0000-000088250000}"/>
    <cellStyle name="Entrada 18 4 6 3" xfId="10163" xr:uid="{00000000-0005-0000-0000-000089250000}"/>
    <cellStyle name="Entrada 18 4 6 3 2" xfId="25271" xr:uid="{00000000-0005-0000-0000-00008A250000}"/>
    <cellStyle name="Entrada 18 4 6 4" xfId="13645" xr:uid="{00000000-0005-0000-0000-00008B250000}"/>
    <cellStyle name="Entrada 18 4 6 4 2" xfId="28753" xr:uid="{00000000-0005-0000-0000-00008C250000}"/>
    <cellStyle name="Entrada 18 4 6 5" xfId="18889" xr:uid="{00000000-0005-0000-0000-00008D250000}"/>
    <cellStyle name="Entrada 18 4 7" xfId="4158" xr:uid="{00000000-0005-0000-0000-00008E250000}"/>
    <cellStyle name="Entrada 18 4 7 2" xfId="6795" xr:uid="{00000000-0005-0000-0000-00008F250000}"/>
    <cellStyle name="Entrada 18 4 7 2 2" xfId="13106" xr:uid="{00000000-0005-0000-0000-000090250000}"/>
    <cellStyle name="Entrada 18 4 7 2 2 2" xfId="28214" xr:uid="{00000000-0005-0000-0000-000091250000}"/>
    <cellStyle name="Entrada 18 4 7 2 3" xfId="16780" xr:uid="{00000000-0005-0000-0000-000092250000}"/>
    <cellStyle name="Entrada 18 4 7 2 3 2" xfId="31888" xr:uid="{00000000-0005-0000-0000-000093250000}"/>
    <cellStyle name="Entrada 18 4 7 2 4" xfId="21903" xr:uid="{00000000-0005-0000-0000-000094250000}"/>
    <cellStyle name="Entrada 18 4 7 3" xfId="10540" xr:uid="{00000000-0005-0000-0000-000095250000}"/>
    <cellStyle name="Entrada 18 4 7 3 2" xfId="25648" xr:uid="{00000000-0005-0000-0000-000096250000}"/>
    <cellStyle name="Entrada 18 4 7 4" xfId="15314" xr:uid="{00000000-0005-0000-0000-000097250000}"/>
    <cellStyle name="Entrada 18 4 7 4 2" xfId="30422" xr:uid="{00000000-0005-0000-0000-000098250000}"/>
    <cellStyle name="Entrada 18 4 7 5" xfId="19266" xr:uid="{00000000-0005-0000-0000-000099250000}"/>
    <cellStyle name="Entrada 18 4 8" xfId="4723" xr:uid="{00000000-0005-0000-0000-00009A250000}"/>
    <cellStyle name="Entrada 18 4 8 2" xfId="11105" xr:uid="{00000000-0005-0000-0000-00009B250000}"/>
    <cellStyle name="Entrada 18 4 8 2 2" xfId="26213" xr:uid="{00000000-0005-0000-0000-00009C250000}"/>
    <cellStyle name="Entrada 18 4 8 3" xfId="13592" xr:uid="{00000000-0005-0000-0000-00009D250000}"/>
    <cellStyle name="Entrada 18 4 8 3 2" xfId="28700" xr:uid="{00000000-0005-0000-0000-00009E250000}"/>
    <cellStyle name="Entrada 18 4 8 4" xfId="19831" xr:uid="{00000000-0005-0000-0000-00009F250000}"/>
    <cellStyle name="Entrada 18 4 9" xfId="8584" xr:uid="{00000000-0005-0000-0000-0000A0250000}"/>
    <cellStyle name="Entrada 18 4 9 2" xfId="23692" xr:uid="{00000000-0005-0000-0000-0000A1250000}"/>
    <cellStyle name="Entrada 18 5" xfId="2035" xr:uid="{00000000-0005-0000-0000-0000A2250000}"/>
    <cellStyle name="Entrada 18 5 10" xfId="8721" xr:uid="{00000000-0005-0000-0000-0000A3250000}"/>
    <cellStyle name="Entrada 18 5 10 2" xfId="23829" xr:uid="{00000000-0005-0000-0000-0000A4250000}"/>
    <cellStyle name="Entrada 18 5 11" xfId="17260" xr:uid="{00000000-0005-0000-0000-0000A5250000}"/>
    <cellStyle name="Entrada 18 5 2" xfId="2795" xr:uid="{00000000-0005-0000-0000-0000A6250000}"/>
    <cellStyle name="Entrada 18 5 2 2" xfId="5432" xr:uid="{00000000-0005-0000-0000-0000A7250000}"/>
    <cellStyle name="Entrada 18 5 2 2 2" xfId="14633" xr:uid="{00000000-0005-0000-0000-0000A8250000}"/>
    <cellStyle name="Entrada 18 5 2 2 2 2" xfId="29741" xr:uid="{00000000-0005-0000-0000-0000A9250000}"/>
    <cellStyle name="Entrada 18 5 2 2 3" xfId="20540" xr:uid="{00000000-0005-0000-0000-0000AA250000}"/>
    <cellStyle name="Entrada 18 5 2 3" xfId="7282" xr:uid="{00000000-0005-0000-0000-0000AB250000}"/>
    <cellStyle name="Entrada 18 5 2 3 2" xfId="22390" xr:uid="{00000000-0005-0000-0000-0000AC250000}"/>
    <cellStyle name="Entrada 18 5 2 4" xfId="17903" xr:uid="{00000000-0005-0000-0000-0000AD250000}"/>
    <cellStyle name="Entrada 18 5 3" xfId="3098" xr:uid="{00000000-0005-0000-0000-0000AE250000}"/>
    <cellStyle name="Entrada 18 5 3 2" xfId="5735" xr:uid="{00000000-0005-0000-0000-0000AF250000}"/>
    <cellStyle name="Entrada 18 5 3 2 2" xfId="12046" xr:uid="{00000000-0005-0000-0000-0000B0250000}"/>
    <cellStyle name="Entrada 18 5 3 2 2 2" xfId="27154" xr:uid="{00000000-0005-0000-0000-0000B1250000}"/>
    <cellStyle name="Entrada 18 5 3 2 3" xfId="14136" xr:uid="{00000000-0005-0000-0000-0000B2250000}"/>
    <cellStyle name="Entrada 18 5 3 2 3 2" xfId="29244" xr:uid="{00000000-0005-0000-0000-0000B3250000}"/>
    <cellStyle name="Entrada 18 5 3 2 4" xfId="20843" xr:uid="{00000000-0005-0000-0000-0000B4250000}"/>
    <cellStyle name="Entrada 18 5 3 3" xfId="9480" xr:uid="{00000000-0005-0000-0000-0000B5250000}"/>
    <cellStyle name="Entrada 18 5 3 3 2" xfId="24588" xr:uid="{00000000-0005-0000-0000-0000B6250000}"/>
    <cellStyle name="Entrada 18 5 3 4" xfId="7563" xr:uid="{00000000-0005-0000-0000-0000B7250000}"/>
    <cellStyle name="Entrada 18 5 3 4 2" xfId="22671" xr:uid="{00000000-0005-0000-0000-0000B8250000}"/>
    <cellStyle name="Entrada 18 5 3 5" xfId="18206" xr:uid="{00000000-0005-0000-0000-0000B9250000}"/>
    <cellStyle name="Entrada 18 5 4" xfId="3424" xr:uid="{00000000-0005-0000-0000-0000BA250000}"/>
    <cellStyle name="Entrada 18 5 4 2" xfId="6061" xr:uid="{00000000-0005-0000-0000-0000BB250000}"/>
    <cellStyle name="Entrada 18 5 4 2 2" xfId="12372" xr:uid="{00000000-0005-0000-0000-0000BC250000}"/>
    <cellStyle name="Entrada 18 5 4 2 2 2" xfId="27480" xr:uid="{00000000-0005-0000-0000-0000BD250000}"/>
    <cellStyle name="Entrada 18 5 4 2 3" xfId="13509" xr:uid="{00000000-0005-0000-0000-0000BE250000}"/>
    <cellStyle name="Entrada 18 5 4 2 3 2" xfId="28617" xr:uid="{00000000-0005-0000-0000-0000BF250000}"/>
    <cellStyle name="Entrada 18 5 4 2 4" xfId="21169" xr:uid="{00000000-0005-0000-0000-0000C0250000}"/>
    <cellStyle name="Entrada 18 5 4 3" xfId="9806" xr:uid="{00000000-0005-0000-0000-0000C1250000}"/>
    <cellStyle name="Entrada 18 5 4 3 2" xfId="24914" xr:uid="{00000000-0005-0000-0000-0000C2250000}"/>
    <cellStyle name="Entrada 18 5 4 4" xfId="15783" xr:uid="{00000000-0005-0000-0000-0000C3250000}"/>
    <cellStyle name="Entrada 18 5 4 4 2" xfId="30891" xr:uid="{00000000-0005-0000-0000-0000C4250000}"/>
    <cellStyle name="Entrada 18 5 4 5" xfId="18532" xr:uid="{00000000-0005-0000-0000-0000C5250000}"/>
    <cellStyle name="Entrada 18 5 5" xfId="3730" xr:uid="{00000000-0005-0000-0000-0000C6250000}"/>
    <cellStyle name="Entrada 18 5 5 2" xfId="6367" xr:uid="{00000000-0005-0000-0000-0000C7250000}"/>
    <cellStyle name="Entrada 18 5 5 2 2" xfId="12678" xr:uid="{00000000-0005-0000-0000-0000C8250000}"/>
    <cellStyle name="Entrada 18 5 5 2 2 2" xfId="27786" xr:uid="{00000000-0005-0000-0000-0000C9250000}"/>
    <cellStyle name="Entrada 18 5 5 2 3" xfId="14805" xr:uid="{00000000-0005-0000-0000-0000CA250000}"/>
    <cellStyle name="Entrada 18 5 5 2 3 2" xfId="29913" xr:uid="{00000000-0005-0000-0000-0000CB250000}"/>
    <cellStyle name="Entrada 18 5 5 2 4" xfId="21475" xr:uid="{00000000-0005-0000-0000-0000CC250000}"/>
    <cellStyle name="Entrada 18 5 5 3" xfId="10112" xr:uid="{00000000-0005-0000-0000-0000CD250000}"/>
    <cellStyle name="Entrada 18 5 5 3 2" xfId="25220" xr:uid="{00000000-0005-0000-0000-0000CE250000}"/>
    <cellStyle name="Entrada 18 5 5 4" xfId="14656" xr:uid="{00000000-0005-0000-0000-0000CF250000}"/>
    <cellStyle name="Entrada 18 5 5 4 2" xfId="29764" xr:uid="{00000000-0005-0000-0000-0000D0250000}"/>
    <cellStyle name="Entrada 18 5 5 5" xfId="18838" xr:uid="{00000000-0005-0000-0000-0000D1250000}"/>
    <cellStyle name="Entrada 18 5 6" xfId="4107" xr:uid="{00000000-0005-0000-0000-0000D2250000}"/>
    <cellStyle name="Entrada 18 5 6 2" xfId="6744" xr:uid="{00000000-0005-0000-0000-0000D3250000}"/>
    <cellStyle name="Entrada 18 5 6 2 2" xfId="13055" xr:uid="{00000000-0005-0000-0000-0000D4250000}"/>
    <cellStyle name="Entrada 18 5 6 2 2 2" xfId="28163" xr:uid="{00000000-0005-0000-0000-0000D5250000}"/>
    <cellStyle name="Entrada 18 5 6 2 3" xfId="16729" xr:uid="{00000000-0005-0000-0000-0000D6250000}"/>
    <cellStyle name="Entrada 18 5 6 2 3 2" xfId="31837" xr:uid="{00000000-0005-0000-0000-0000D7250000}"/>
    <cellStyle name="Entrada 18 5 6 2 4" xfId="21852" xr:uid="{00000000-0005-0000-0000-0000D8250000}"/>
    <cellStyle name="Entrada 18 5 6 3" xfId="10489" xr:uid="{00000000-0005-0000-0000-0000D9250000}"/>
    <cellStyle name="Entrada 18 5 6 3 2" xfId="25597" xr:uid="{00000000-0005-0000-0000-0000DA250000}"/>
    <cellStyle name="Entrada 18 5 6 4" xfId="7962" xr:uid="{00000000-0005-0000-0000-0000DB250000}"/>
    <cellStyle name="Entrada 18 5 6 4 2" xfId="23070" xr:uid="{00000000-0005-0000-0000-0000DC250000}"/>
    <cellStyle name="Entrada 18 5 6 5" xfId="19215" xr:uid="{00000000-0005-0000-0000-0000DD250000}"/>
    <cellStyle name="Entrada 18 5 7" xfId="4672" xr:uid="{00000000-0005-0000-0000-0000DE250000}"/>
    <cellStyle name="Entrada 18 5 7 2" xfId="11054" xr:uid="{00000000-0005-0000-0000-0000DF250000}"/>
    <cellStyle name="Entrada 18 5 7 2 2" xfId="26162" xr:uid="{00000000-0005-0000-0000-0000E0250000}"/>
    <cellStyle name="Entrada 18 5 7 3" xfId="14409" xr:uid="{00000000-0005-0000-0000-0000E1250000}"/>
    <cellStyle name="Entrada 18 5 7 3 2" xfId="29517" xr:uid="{00000000-0005-0000-0000-0000E2250000}"/>
    <cellStyle name="Entrada 18 5 7 4" xfId="19780" xr:uid="{00000000-0005-0000-0000-0000E3250000}"/>
    <cellStyle name="Entrada 18 5 8" xfId="8533" xr:uid="{00000000-0005-0000-0000-0000E4250000}"/>
    <cellStyle name="Entrada 18 5 8 2" xfId="23641" xr:uid="{00000000-0005-0000-0000-0000E5250000}"/>
    <cellStyle name="Entrada 18 5 9" xfId="14033" xr:uid="{00000000-0005-0000-0000-0000E6250000}"/>
    <cellStyle name="Entrada 18 5 9 2" xfId="29141" xr:uid="{00000000-0005-0000-0000-0000E7250000}"/>
    <cellStyle name="Entrada 2" xfId="1151" xr:uid="{00000000-0005-0000-0000-0000E8250000}"/>
    <cellStyle name="Entrada 2 2" xfId="1867" xr:uid="{00000000-0005-0000-0000-0000E9250000}"/>
    <cellStyle name="Entrada 2 2 10" xfId="8368" xr:uid="{00000000-0005-0000-0000-0000EA250000}"/>
    <cellStyle name="Entrada 2 2 10 2" xfId="23476" xr:uid="{00000000-0005-0000-0000-0000EB250000}"/>
    <cellStyle name="Entrada 2 2 11" xfId="8461" xr:uid="{00000000-0005-0000-0000-0000EC250000}"/>
    <cellStyle name="Entrada 2 2 11 2" xfId="23569" xr:uid="{00000000-0005-0000-0000-0000ED250000}"/>
    <cellStyle name="Entrada 2 2 12" xfId="14832" xr:uid="{00000000-0005-0000-0000-0000EE250000}"/>
    <cellStyle name="Entrada 2 2 12 2" xfId="29940" xr:uid="{00000000-0005-0000-0000-0000EF250000}"/>
    <cellStyle name="Entrada 2 2 13" xfId="17092" xr:uid="{00000000-0005-0000-0000-0000F0250000}"/>
    <cellStyle name="Entrada 2 2 2" xfId="2427" xr:uid="{00000000-0005-0000-0000-0000F1250000}"/>
    <cellStyle name="Entrada 2 2 2 2" xfId="5064" xr:uid="{00000000-0005-0000-0000-0000F2250000}"/>
    <cellStyle name="Entrada 2 2 2 2 2" xfId="11428" xr:uid="{00000000-0005-0000-0000-0000F3250000}"/>
    <cellStyle name="Entrada 2 2 2 2 2 2" xfId="26536" xr:uid="{00000000-0005-0000-0000-0000F4250000}"/>
    <cellStyle name="Entrada 2 2 2 2 3" xfId="8073" xr:uid="{00000000-0005-0000-0000-0000F5250000}"/>
    <cellStyle name="Entrada 2 2 2 2 3 2" xfId="23181" xr:uid="{00000000-0005-0000-0000-0000F6250000}"/>
    <cellStyle name="Entrada 2 2 2 2 4" xfId="20172" xr:uid="{00000000-0005-0000-0000-0000F7250000}"/>
    <cellStyle name="Entrada 2 2 2 3" xfId="8894" xr:uid="{00000000-0005-0000-0000-0000F8250000}"/>
    <cellStyle name="Entrada 2 2 2 3 2" xfId="24002" xr:uid="{00000000-0005-0000-0000-0000F9250000}"/>
    <cellStyle name="Entrada 2 2 3" xfId="2193" xr:uid="{00000000-0005-0000-0000-0000FA250000}"/>
    <cellStyle name="Entrada 2 2 3 2" xfId="4830" xr:uid="{00000000-0005-0000-0000-0000FB250000}"/>
    <cellStyle name="Entrada 2 2 3 2 2" xfId="15834" xr:uid="{00000000-0005-0000-0000-0000FC250000}"/>
    <cellStyle name="Entrada 2 2 3 2 2 2" xfId="30942" xr:uid="{00000000-0005-0000-0000-0000FD250000}"/>
    <cellStyle name="Entrada 2 2 3 2 3" xfId="19938" xr:uid="{00000000-0005-0000-0000-0000FE250000}"/>
    <cellStyle name="Entrada 2 2 3 3" xfId="16145" xr:uid="{00000000-0005-0000-0000-0000FF250000}"/>
    <cellStyle name="Entrada 2 2 3 3 2" xfId="31253" xr:uid="{00000000-0005-0000-0000-000000260000}"/>
    <cellStyle name="Entrada 2 2 3 4" xfId="17418" xr:uid="{00000000-0005-0000-0000-000001260000}"/>
    <cellStyle name="Entrada 2 2 4" xfId="2961" xr:uid="{00000000-0005-0000-0000-000002260000}"/>
    <cellStyle name="Entrada 2 2 4 2" xfId="5598" xr:uid="{00000000-0005-0000-0000-000003260000}"/>
    <cellStyle name="Entrada 2 2 4 2 2" xfId="11909" xr:uid="{00000000-0005-0000-0000-000004260000}"/>
    <cellStyle name="Entrada 2 2 4 2 2 2" xfId="27017" xr:uid="{00000000-0005-0000-0000-000005260000}"/>
    <cellStyle name="Entrada 2 2 4 2 3" xfId="7410" xr:uid="{00000000-0005-0000-0000-000006260000}"/>
    <cellStyle name="Entrada 2 2 4 2 3 2" xfId="22518" xr:uid="{00000000-0005-0000-0000-000007260000}"/>
    <cellStyle name="Entrada 2 2 4 2 4" xfId="20706" xr:uid="{00000000-0005-0000-0000-000008260000}"/>
    <cellStyle name="Entrada 2 2 4 3" xfId="9343" xr:uid="{00000000-0005-0000-0000-000009260000}"/>
    <cellStyle name="Entrada 2 2 4 3 2" xfId="24451" xr:uid="{00000000-0005-0000-0000-00000A260000}"/>
    <cellStyle name="Entrada 2 2 4 4" xfId="13776" xr:uid="{00000000-0005-0000-0000-00000B260000}"/>
    <cellStyle name="Entrada 2 2 4 4 2" xfId="28884" xr:uid="{00000000-0005-0000-0000-00000C260000}"/>
    <cellStyle name="Entrada 2 2 4 5" xfId="18069" xr:uid="{00000000-0005-0000-0000-00000D260000}"/>
    <cellStyle name="Entrada 2 2 5" xfId="3287" xr:uid="{00000000-0005-0000-0000-00000E260000}"/>
    <cellStyle name="Entrada 2 2 5 2" xfId="5924" xr:uid="{00000000-0005-0000-0000-00000F260000}"/>
    <cellStyle name="Entrada 2 2 5 2 2" xfId="12235" xr:uid="{00000000-0005-0000-0000-000010260000}"/>
    <cellStyle name="Entrada 2 2 5 2 2 2" xfId="27343" xr:uid="{00000000-0005-0000-0000-000011260000}"/>
    <cellStyle name="Entrada 2 2 5 2 3" xfId="7721" xr:uid="{00000000-0005-0000-0000-000012260000}"/>
    <cellStyle name="Entrada 2 2 5 2 3 2" xfId="22829" xr:uid="{00000000-0005-0000-0000-000013260000}"/>
    <cellStyle name="Entrada 2 2 5 2 4" xfId="21032" xr:uid="{00000000-0005-0000-0000-000014260000}"/>
    <cellStyle name="Entrada 2 2 5 3" xfId="9669" xr:uid="{00000000-0005-0000-0000-000015260000}"/>
    <cellStyle name="Entrada 2 2 5 3 2" xfId="24777" xr:uid="{00000000-0005-0000-0000-000016260000}"/>
    <cellStyle name="Entrada 2 2 5 4" xfId="16056" xr:uid="{00000000-0005-0000-0000-000017260000}"/>
    <cellStyle name="Entrada 2 2 5 4 2" xfId="31164" xr:uid="{00000000-0005-0000-0000-000018260000}"/>
    <cellStyle name="Entrada 2 2 5 5" xfId="18395" xr:uid="{00000000-0005-0000-0000-000019260000}"/>
    <cellStyle name="Entrada 2 2 6" xfId="3593" xr:uid="{00000000-0005-0000-0000-00001A260000}"/>
    <cellStyle name="Entrada 2 2 6 2" xfId="6230" xr:uid="{00000000-0005-0000-0000-00001B260000}"/>
    <cellStyle name="Entrada 2 2 6 2 2" xfId="12541" xr:uid="{00000000-0005-0000-0000-00001C260000}"/>
    <cellStyle name="Entrada 2 2 6 2 2 2" xfId="27649" xr:uid="{00000000-0005-0000-0000-00001D260000}"/>
    <cellStyle name="Entrada 2 2 6 2 3" xfId="14015" xr:uid="{00000000-0005-0000-0000-00001E260000}"/>
    <cellStyle name="Entrada 2 2 6 2 3 2" xfId="29123" xr:uid="{00000000-0005-0000-0000-00001F260000}"/>
    <cellStyle name="Entrada 2 2 6 2 4" xfId="21338" xr:uid="{00000000-0005-0000-0000-000020260000}"/>
    <cellStyle name="Entrada 2 2 6 3" xfId="9975" xr:uid="{00000000-0005-0000-0000-000021260000}"/>
    <cellStyle name="Entrada 2 2 6 3 2" xfId="25083" xr:uid="{00000000-0005-0000-0000-000022260000}"/>
    <cellStyle name="Entrada 2 2 6 4" xfId="16217" xr:uid="{00000000-0005-0000-0000-000023260000}"/>
    <cellStyle name="Entrada 2 2 6 4 2" xfId="31325" xr:uid="{00000000-0005-0000-0000-000024260000}"/>
    <cellStyle name="Entrada 2 2 6 5" xfId="18701" xr:uid="{00000000-0005-0000-0000-000025260000}"/>
    <cellStyle name="Entrada 2 2 7" xfId="3939" xr:uid="{00000000-0005-0000-0000-000026260000}"/>
    <cellStyle name="Entrada 2 2 7 2" xfId="6576" xr:uid="{00000000-0005-0000-0000-000027260000}"/>
    <cellStyle name="Entrada 2 2 7 2 2" xfId="12887" xr:uid="{00000000-0005-0000-0000-000028260000}"/>
    <cellStyle name="Entrada 2 2 7 2 2 2" xfId="27995" xr:uid="{00000000-0005-0000-0000-000029260000}"/>
    <cellStyle name="Entrada 2 2 7 2 3" xfId="16592" xr:uid="{00000000-0005-0000-0000-00002A260000}"/>
    <cellStyle name="Entrada 2 2 7 2 3 2" xfId="31700" xr:uid="{00000000-0005-0000-0000-00002B260000}"/>
    <cellStyle name="Entrada 2 2 7 2 4" xfId="21684" xr:uid="{00000000-0005-0000-0000-00002C260000}"/>
    <cellStyle name="Entrada 2 2 7 3" xfId="10321" xr:uid="{00000000-0005-0000-0000-00002D260000}"/>
    <cellStyle name="Entrada 2 2 7 3 2" xfId="25429" xr:uid="{00000000-0005-0000-0000-00002E260000}"/>
    <cellStyle name="Entrada 2 2 7 4" xfId="7119" xr:uid="{00000000-0005-0000-0000-00002F260000}"/>
    <cellStyle name="Entrada 2 2 7 4 2" xfId="22227" xr:uid="{00000000-0005-0000-0000-000030260000}"/>
    <cellStyle name="Entrada 2 2 7 5" xfId="19047" xr:uid="{00000000-0005-0000-0000-000031260000}"/>
    <cellStyle name="Entrada 2 2 8" xfId="4286" xr:uid="{00000000-0005-0000-0000-000032260000}"/>
    <cellStyle name="Entrada 2 2 8 2" xfId="6923" xr:uid="{00000000-0005-0000-0000-000033260000}"/>
    <cellStyle name="Entrada 2 2 8 2 2" xfId="13234" xr:uid="{00000000-0005-0000-0000-000034260000}"/>
    <cellStyle name="Entrada 2 2 8 2 2 2" xfId="28342" xr:uid="{00000000-0005-0000-0000-000035260000}"/>
    <cellStyle name="Entrada 2 2 8 2 3" xfId="16898" xr:uid="{00000000-0005-0000-0000-000036260000}"/>
    <cellStyle name="Entrada 2 2 8 2 3 2" xfId="32006" xr:uid="{00000000-0005-0000-0000-000037260000}"/>
    <cellStyle name="Entrada 2 2 8 2 4" xfId="22031" xr:uid="{00000000-0005-0000-0000-000038260000}"/>
    <cellStyle name="Entrada 2 2 8 3" xfId="10668" xr:uid="{00000000-0005-0000-0000-000039260000}"/>
    <cellStyle name="Entrada 2 2 8 3 2" xfId="25776" xr:uid="{00000000-0005-0000-0000-00003A260000}"/>
    <cellStyle name="Entrada 2 2 8 4" xfId="14304" xr:uid="{00000000-0005-0000-0000-00003B260000}"/>
    <cellStyle name="Entrada 2 2 8 4 2" xfId="29412" xr:uid="{00000000-0005-0000-0000-00003C260000}"/>
    <cellStyle name="Entrada 2 2 8 5" xfId="19394" xr:uid="{00000000-0005-0000-0000-00003D260000}"/>
    <cellStyle name="Entrada 2 2 9" xfId="4504" xr:uid="{00000000-0005-0000-0000-00003E260000}"/>
    <cellStyle name="Entrada 2 2 9 2" xfId="10886" xr:uid="{00000000-0005-0000-0000-00003F260000}"/>
    <cellStyle name="Entrada 2 2 9 2 2" xfId="25994" xr:uid="{00000000-0005-0000-0000-000040260000}"/>
    <cellStyle name="Entrada 2 2 9 3" xfId="15710" xr:uid="{00000000-0005-0000-0000-000041260000}"/>
    <cellStyle name="Entrada 2 2 9 3 2" xfId="30818" xr:uid="{00000000-0005-0000-0000-000042260000}"/>
    <cellStyle name="Entrada 2 2 9 4" xfId="19612" xr:uid="{00000000-0005-0000-0000-000043260000}"/>
    <cellStyle name="Entrada 2 3" xfId="1850" xr:uid="{00000000-0005-0000-0000-000044260000}"/>
    <cellStyle name="Entrada 2 3 10" xfId="14431" xr:uid="{00000000-0005-0000-0000-000045260000}"/>
    <cellStyle name="Entrada 2 3 10 2" xfId="29539" xr:uid="{00000000-0005-0000-0000-000046260000}"/>
    <cellStyle name="Entrada 2 3 11" xfId="15430" xr:uid="{00000000-0005-0000-0000-000047260000}"/>
    <cellStyle name="Entrada 2 3 11 2" xfId="30538" xr:uid="{00000000-0005-0000-0000-000048260000}"/>
    <cellStyle name="Entrada 2 3 12" xfId="17075" xr:uid="{00000000-0005-0000-0000-000049260000}"/>
    <cellStyle name="Entrada 2 3 2" xfId="2410" xr:uid="{00000000-0005-0000-0000-00004A260000}"/>
    <cellStyle name="Entrada 2 3 2 2" xfId="5047" xr:uid="{00000000-0005-0000-0000-00004B260000}"/>
    <cellStyle name="Entrada 2 3 2 2 2" xfId="11411" xr:uid="{00000000-0005-0000-0000-00004C260000}"/>
    <cellStyle name="Entrada 2 3 2 2 2 2" xfId="26519" xr:uid="{00000000-0005-0000-0000-00004D260000}"/>
    <cellStyle name="Entrada 2 3 2 2 3" xfId="14297" xr:uid="{00000000-0005-0000-0000-00004E260000}"/>
    <cellStyle name="Entrada 2 3 2 2 3 2" xfId="29405" xr:uid="{00000000-0005-0000-0000-00004F260000}"/>
    <cellStyle name="Entrada 2 3 2 2 4" xfId="20155" xr:uid="{00000000-0005-0000-0000-000050260000}"/>
    <cellStyle name="Entrada 2 3 2 3" xfId="8877" xr:uid="{00000000-0005-0000-0000-000051260000}"/>
    <cellStyle name="Entrada 2 3 2 3 2" xfId="23985" xr:uid="{00000000-0005-0000-0000-000052260000}"/>
    <cellStyle name="Entrada 2 3 2 4" xfId="7287" xr:uid="{00000000-0005-0000-0000-000053260000}"/>
    <cellStyle name="Entrada 2 3 2 4 2" xfId="22395" xr:uid="{00000000-0005-0000-0000-000054260000}"/>
    <cellStyle name="Entrada 2 3 2 5" xfId="7066" xr:uid="{00000000-0005-0000-0000-000055260000}"/>
    <cellStyle name="Entrada 2 3 2 5 2" xfId="22174" xr:uid="{00000000-0005-0000-0000-000056260000}"/>
    <cellStyle name="Entrada 2 3 2 6" xfId="17601" xr:uid="{00000000-0005-0000-0000-000057260000}"/>
    <cellStyle name="Entrada 2 3 3" xfId="2210" xr:uid="{00000000-0005-0000-0000-000058260000}"/>
    <cellStyle name="Entrada 2 3 3 2" xfId="4847" xr:uid="{00000000-0005-0000-0000-000059260000}"/>
    <cellStyle name="Entrada 2 3 3 2 2" xfId="7266" xr:uid="{00000000-0005-0000-0000-00005A260000}"/>
    <cellStyle name="Entrada 2 3 3 2 2 2" xfId="22374" xr:uid="{00000000-0005-0000-0000-00005B260000}"/>
    <cellStyle name="Entrada 2 3 3 2 3" xfId="19955" xr:uid="{00000000-0005-0000-0000-00005C260000}"/>
    <cellStyle name="Entrada 2 3 3 3" xfId="16186" xr:uid="{00000000-0005-0000-0000-00005D260000}"/>
    <cellStyle name="Entrada 2 3 3 3 2" xfId="31294" xr:uid="{00000000-0005-0000-0000-00005E260000}"/>
    <cellStyle name="Entrada 2 3 3 4" xfId="17435" xr:uid="{00000000-0005-0000-0000-00005F260000}"/>
    <cellStyle name="Entrada 2 3 4" xfId="2944" xr:uid="{00000000-0005-0000-0000-000060260000}"/>
    <cellStyle name="Entrada 2 3 4 2" xfId="5581" xr:uid="{00000000-0005-0000-0000-000061260000}"/>
    <cellStyle name="Entrada 2 3 4 2 2" xfId="11892" xr:uid="{00000000-0005-0000-0000-000062260000}"/>
    <cellStyle name="Entrada 2 3 4 2 2 2" xfId="27000" xr:uid="{00000000-0005-0000-0000-000063260000}"/>
    <cellStyle name="Entrada 2 3 4 2 3" xfId="8043" xr:uid="{00000000-0005-0000-0000-000064260000}"/>
    <cellStyle name="Entrada 2 3 4 2 3 2" xfId="23151" xr:uid="{00000000-0005-0000-0000-000065260000}"/>
    <cellStyle name="Entrada 2 3 4 2 4" xfId="20689" xr:uid="{00000000-0005-0000-0000-000066260000}"/>
    <cellStyle name="Entrada 2 3 4 3" xfId="9326" xr:uid="{00000000-0005-0000-0000-000067260000}"/>
    <cellStyle name="Entrada 2 3 4 3 2" xfId="24434" xr:uid="{00000000-0005-0000-0000-000068260000}"/>
    <cellStyle name="Entrada 2 3 4 4" xfId="14915" xr:uid="{00000000-0005-0000-0000-000069260000}"/>
    <cellStyle name="Entrada 2 3 4 4 2" xfId="30023" xr:uid="{00000000-0005-0000-0000-00006A260000}"/>
    <cellStyle name="Entrada 2 3 4 5" xfId="18052" xr:uid="{00000000-0005-0000-0000-00006B260000}"/>
    <cellStyle name="Entrada 2 3 5" xfId="3270" xr:uid="{00000000-0005-0000-0000-00006C260000}"/>
    <cellStyle name="Entrada 2 3 5 2" xfId="5907" xr:uid="{00000000-0005-0000-0000-00006D260000}"/>
    <cellStyle name="Entrada 2 3 5 2 2" xfId="12218" xr:uid="{00000000-0005-0000-0000-00006E260000}"/>
    <cellStyle name="Entrada 2 3 5 2 2 2" xfId="27326" xr:uid="{00000000-0005-0000-0000-00006F260000}"/>
    <cellStyle name="Entrada 2 3 5 2 3" xfId="7354" xr:uid="{00000000-0005-0000-0000-000070260000}"/>
    <cellStyle name="Entrada 2 3 5 2 3 2" xfId="22462" xr:uid="{00000000-0005-0000-0000-000071260000}"/>
    <cellStyle name="Entrada 2 3 5 2 4" xfId="21015" xr:uid="{00000000-0005-0000-0000-000072260000}"/>
    <cellStyle name="Entrada 2 3 5 3" xfId="9652" xr:uid="{00000000-0005-0000-0000-000073260000}"/>
    <cellStyle name="Entrada 2 3 5 3 2" xfId="24760" xr:uid="{00000000-0005-0000-0000-000074260000}"/>
    <cellStyle name="Entrada 2 3 5 4" xfId="15862" xr:uid="{00000000-0005-0000-0000-000075260000}"/>
    <cellStyle name="Entrada 2 3 5 4 2" xfId="30970" xr:uid="{00000000-0005-0000-0000-000076260000}"/>
    <cellStyle name="Entrada 2 3 5 5" xfId="18378" xr:uid="{00000000-0005-0000-0000-000077260000}"/>
    <cellStyle name="Entrada 2 3 6" xfId="3576" xr:uid="{00000000-0005-0000-0000-000078260000}"/>
    <cellStyle name="Entrada 2 3 6 2" xfId="6213" xr:uid="{00000000-0005-0000-0000-000079260000}"/>
    <cellStyle name="Entrada 2 3 6 2 2" xfId="12524" xr:uid="{00000000-0005-0000-0000-00007A260000}"/>
    <cellStyle name="Entrada 2 3 6 2 2 2" xfId="27632" xr:uid="{00000000-0005-0000-0000-00007B260000}"/>
    <cellStyle name="Entrada 2 3 6 2 3" xfId="7482" xr:uid="{00000000-0005-0000-0000-00007C260000}"/>
    <cellStyle name="Entrada 2 3 6 2 3 2" xfId="22590" xr:uid="{00000000-0005-0000-0000-00007D260000}"/>
    <cellStyle name="Entrada 2 3 6 2 4" xfId="21321" xr:uid="{00000000-0005-0000-0000-00007E260000}"/>
    <cellStyle name="Entrada 2 3 6 3" xfId="9958" xr:uid="{00000000-0005-0000-0000-00007F260000}"/>
    <cellStyle name="Entrada 2 3 6 3 2" xfId="25066" xr:uid="{00000000-0005-0000-0000-000080260000}"/>
    <cellStyle name="Entrada 2 3 6 4" xfId="13747" xr:uid="{00000000-0005-0000-0000-000081260000}"/>
    <cellStyle name="Entrada 2 3 6 4 2" xfId="28855" xr:uid="{00000000-0005-0000-0000-000082260000}"/>
    <cellStyle name="Entrada 2 3 6 5" xfId="18684" xr:uid="{00000000-0005-0000-0000-000083260000}"/>
    <cellStyle name="Entrada 2 3 7" xfId="3922" xr:uid="{00000000-0005-0000-0000-000084260000}"/>
    <cellStyle name="Entrada 2 3 7 2" xfId="6559" xr:uid="{00000000-0005-0000-0000-000085260000}"/>
    <cellStyle name="Entrada 2 3 7 2 2" xfId="12870" xr:uid="{00000000-0005-0000-0000-000086260000}"/>
    <cellStyle name="Entrada 2 3 7 2 2 2" xfId="27978" xr:uid="{00000000-0005-0000-0000-000087260000}"/>
    <cellStyle name="Entrada 2 3 7 2 3" xfId="16575" xr:uid="{00000000-0005-0000-0000-000088260000}"/>
    <cellStyle name="Entrada 2 3 7 2 3 2" xfId="31683" xr:uid="{00000000-0005-0000-0000-000089260000}"/>
    <cellStyle name="Entrada 2 3 7 2 4" xfId="21667" xr:uid="{00000000-0005-0000-0000-00008A260000}"/>
    <cellStyle name="Entrada 2 3 7 3" xfId="10304" xr:uid="{00000000-0005-0000-0000-00008B260000}"/>
    <cellStyle name="Entrada 2 3 7 3 2" xfId="25412" xr:uid="{00000000-0005-0000-0000-00008C260000}"/>
    <cellStyle name="Entrada 2 3 7 4" xfId="14749" xr:uid="{00000000-0005-0000-0000-00008D260000}"/>
    <cellStyle name="Entrada 2 3 7 4 2" xfId="29857" xr:uid="{00000000-0005-0000-0000-00008E260000}"/>
    <cellStyle name="Entrada 2 3 7 5" xfId="19030" xr:uid="{00000000-0005-0000-0000-00008F260000}"/>
    <cellStyle name="Entrada 2 3 8" xfId="4487" xr:uid="{00000000-0005-0000-0000-000090260000}"/>
    <cellStyle name="Entrada 2 3 8 2" xfId="10869" xr:uid="{00000000-0005-0000-0000-000091260000}"/>
    <cellStyle name="Entrada 2 3 8 2 2" xfId="25977" xr:uid="{00000000-0005-0000-0000-000092260000}"/>
    <cellStyle name="Entrada 2 3 8 3" xfId="15232" xr:uid="{00000000-0005-0000-0000-000093260000}"/>
    <cellStyle name="Entrada 2 3 8 3 2" xfId="30340" xr:uid="{00000000-0005-0000-0000-000094260000}"/>
    <cellStyle name="Entrada 2 3 8 4" xfId="19595" xr:uid="{00000000-0005-0000-0000-000095260000}"/>
    <cellStyle name="Entrada 2 3 9" xfId="8351" xr:uid="{00000000-0005-0000-0000-000096260000}"/>
    <cellStyle name="Entrada 2 3 9 2" xfId="23459" xr:uid="{00000000-0005-0000-0000-000097260000}"/>
    <cellStyle name="Entrada 2 4" xfId="2087" xr:uid="{00000000-0005-0000-0000-000098260000}"/>
    <cellStyle name="Entrada 2 4 10" xfId="13937" xr:uid="{00000000-0005-0000-0000-000099260000}"/>
    <cellStyle name="Entrada 2 4 10 2" xfId="29045" xr:uid="{00000000-0005-0000-0000-00009A260000}"/>
    <cellStyle name="Entrada 2 4 11" xfId="13521" xr:uid="{00000000-0005-0000-0000-00009B260000}"/>
    <cellStyle name="Entrada 2 4 11 2" xfId="28629" xr:uid="{00000000-0005-0000-0000-00009C260000}"/>
    <cellStyle name="Entrada 2 4 12" xfId="17312" xr:uid="{00000000-0005-0000-0000-00009D260000}"/>
    <cellStyle name="Entrada 2 4 2" xfId="2577" xr:uid="{00000000-0005-0000-0000-00009E260000}"/>
    <cellStyle name="Entrada 2 4 2 2" xfId="5214" xr:uid="{00000000-0005-0000-0000-00009F260000}"/>
    <cellStyle name="Entrada 2 4 2 2 2" xfId="11578" xr:uid="{00000000-0005-0000-0000-0000A0260000}"/>
    <cellStyle name="Entrada 2 4 2 2 2 2" xfId="26686" xr:uid="{00000000-0005-0000-0000-0000A1260000}"/>
    <cellStyle name="Entrada 2 4 2 2 3" xfId="15955" xr:uid="{00000000-0005-0000-0000-0000A2260000}"/>
    <cellStyle name="Entrada 2 4 2 2 3 2" xfId="31063" xr:uid="{00000000-0005-0000-0000-0000A3260000}"/>
    <cellStyle name="Entrada 2 4 2 2 4" xfId="20322" xr:uid="{00000000-0005-0000-0000-0000A4260000}"/>
    <cellStyle name="Entrada 2 4 2 3" xfId="9044" xr:uid="{00000000-0005-0000-0000-0000A5260000}"/>
    <cellStyle name="Entrada 2 4 2 3 2" xfId="24152" xr:uid="{00000000-0005-0000-0000-0000A6260000}"/>
    <cellStyle name="Entrada 2 4 2 4" xfId="14642" xr:uid="{00000000-0005-0000-0000-0000A7260000}"/>
    <cellStyle name="Entrada 2 4 2 4 2" xfId="29750" xr:uid="{00000000-0005-0000-0000-0000A8260000}"/>
    <cellStyle name="Entrada 2 4 2 5" xfId="16321" xr:uid="{00000000-0005-0000-0000-0000A9260000}"/>
    <cellStyle name="Entrada 2 4 2 5 2" xfId="31429" xr:uid="{00000000-0005-0000-0000-0000AA260000}"/>
    <cellStyle name="Entrada 2 4 2 6" xfId="17685" xr:uid="{00000000-0005-0000-0000-0000AB260000}"/>
    <cellStyle name="Entrada 2 4 3" xfId="2847" xr:uid="{00000000-0005-0000-0000-0000AC260000}"/>
    <cellStyle name="Entrada 2 4 3 2" xfId="5484" xr:uid="{00000000-0005-0000-0000-0000AD260000}"/>
    <cellStyle name="Entrada 2 4 3 2 2" xfId="16237" xr:uid="{00000000-0005-0000-0000-0000AE260000}"/>
    <cellStyle name="Entrada 2 4 3 2 2 2" xfId="31345" xr:uid="{00000000-0005-0000-0000-0000AF260000}"/>
    <cellStyle name="Entrada 2 4 3 2 3" xfId="20592" xr:uid="{00000000-0005-0000-0000-0000B0260000}"/>
    <cellStyle name="Entrada 2 4 3 3" xfId="14130" xr:uid="{00000000-0005-0000-0000-0000B1260000}"/>
    <cellStyle name="Entrada 2 4 3 3 2" xfId="29238" xr:uid="{00000000-0005-0000-0000-0000B2260000}"/>
    <cellStyle name="Entrada 2 4 3 4" xfId="17955" xr:uid="{00000000-0005-0000-0000-0000B3260000}"/>
    <cellStyle name="Entrada 2 4 4" xfId="3150" xr:uid="{00000000-0005-0000-0000-0000B4260000}"/>
    <cellStyle name="Entrada 2 4 4 2" xfId="5787" xr:uid="{00000000-0005-0000-0000-0000B5260000}"/>
    <cellStyle name="Entrada 2 4 4 2 2" xfId="12098" xr:uid="{00000000-0005-0000-0000-0000B6260000}"/>
    <cellStyle name="Entrada 2 4 4 2 2 2" xfId="27206" xr:uid="{00000000-0005-0000-0000-0000B7260000}"/>
    <cellStyle name="Entrada 2 4 4 2 3" xfId="14767" xr:uid="{00000000-0005-0000-0000-0000B8260000}"/>
    <cellStyle name="Entrada 2 4 4 2 3 2" xfId="29875" xr:uid="{00000000-0005-0000-0000-0000B9260000}"/>
    <cellStyle name="Entrada 2 4 4 2 4" xfId="20895" xr:uid="{00000000-0005-0000-0000-0000BA260000}"/>
    <cellStyle name="Entrada 2 4 4 3" xfId="9532" xr:uid="{00000000-0005-0000-0000-0000BB260000}"/>
    <cellStyle name="Entrada 2 4 4 3 2" xfId="24640" xr:uid="{00000000-0005-0000-0000-0000BC260000}"/>
    <cellStyle name="Entrada 2 4 4 4" xfId="14576" xr:uid="{00000000-0005-0000-0000-0000BD260000}"/>
    <cellStyle name="Entrada 2 4 4 4 2" xfId="29684" xr:uid="{00000000-0005-0000-0000-0000BE260000}"/>
    <cellStyle name="Entrada 2 4 4 5" xfId="18258" xr:uid="{00000000-0005-0000-0000-0000BF260000}"/>
    <cellStyle name="Entrada 2 4 5" xfId="3476" xr:uid="{00000000-0005-0000-0000-0000C0260000}"/>
    <cellStyle name="Entrada 2 4 5 2" xfId="6113" xr:uid="{00000000-0005-0000-0000-0000C1260000}"/>
    <cellStyle name="Entrada 2 4 5 2 2" xfId="12424" xr:uid="{00000000-0005-0000-0000-0000C2260000}"/>
    <cellStyle name="Entrada 2 4 5 2 2 2" xfId="27532" xr:uid="{00000000-0005-0000-0000-0000C3260000}"/>
    <cellStyle name="Entrada 2 4 5 2 3" xfId="8020" xr:uid="{00000000-0005-0000-0000-0000C4260000}"/>
    <cellStyle name="Entrada 2 4 5 2 3 2" xfId="23128" xr:uid="{00000000-0005-0000-0000-0000C5260000}"/>
    <cellStyle name="Entrada 2 4 5 2 4" xfId="21221" xr:uid="{00000000-0005-0000-0000-0000C6260000}"/>
    <cellStyle name="Entrada 2 4 5 3" xfId="9858" xr:uid="{00000000-0005-0000-0000-0000C7260000}"/>
    <cellStyle name="Entrada 2 4 5 3 2" xfId="24966" xr:uid="{00000000-0005-0000-0000-0000C8260000}"/>
    <cellStyle name="Entrada 2 4 5 4" xfId="16226" xr:uid="{00000000-0005-0000-0000-0000C9260000}"/>
    <cellStyle name="Entrada 2 4 5 4 2" xfId="31334" xr:uid="{00000000-0005-0000-0000-0000CA260000}"/>
    <cellStyle name="Entrada 2 4 5 5" xfId="18584" xr:uid="{00000000-0005-0000-0000-0000CB260000}"/>
    <cellStyle name="Entrada 2 4 6" xfId="3782" xr:uid="{00000000-0005-0000-0000-0000CC260000}"/>
    <cellStyle name="Entrada 2 4 6 2" xfId="6419" xr:uid="{00000000-0005-0000-0000-0000CD260000}"/>
    <cellStyle name="Entrada 2 4 6 2 2" xfId="12730" xr:uid="{00000000-0005-0000-0000-0000CE260000}"/>
    <cellStyle name="Entrada 2 4 6 2 2 2" xfId="27838" xr:uid="{00000000-0005-0000-0000-0000CF260000}"/>
    <cellStyle name="Entrada 2 4 6 2 3" xfId="14747" xr:uid="{00000000-0005-0000-0000-0000D0260000}"/>
    <cellStyle name="Entrada 2 4 6 2 3 2" xfId="29855" xr:uid="{00000000-0005-0000-0000-0000D1260000}"/>
    <cellStyle name="Entrada 2 4 6 2 4" xfId="21527" xr:uid="{00000000-0005-0000-0000-0000D2260000}"/>
    <cellStyle name="Entrada 2 4 6 3" xfId="10164" xr:uid="{00000000-0005-0000-0000-0000D3260000}"/>
    <cellStyle name="Entrada 2 4 6 3 2" xfId="25272" xr:uid="{00000000-0005-0000-0000-0000D4260000}"/>
    <cellStyle name="Entrada 2 4 6 4" xfId="14948" xr:uid="{00000000-0005-0000-0000-0000D5260000}"/>
    <cellStyle name="Entrada 2 4 6 4 2" xfId="30056" xr:uid="{00000000-0005-0000-0000-0000D6260000}"/>
    <cellStyle name="Entrada 2 4 6 5" xfId="18890" xr:uid="{00000000-0005-0000-0000-0000D7260000}"/>
    <cellStyle name="Entrada 2 4 7" xfId="4159" xr:uid="{00000000-0005-0000-0000-0000D8260000}"/>
    <cellStyle name="Entrada 2 4 7 2" xfId="6796" xr:uid="{00000000-0005-0000-0000-0000D9260000}"/>
    <cellStyle name="Entrada 2 4 7 2 2" xfId="13107" xr:uid="{00000000-0005-0000-0000-0000DA260000}"/>
    <cellStyle name="Entrada 2 4 7 2 2 2" xfId="28215" xr:uid="{00000000-0005-0000-0000-0000DB260000}"/>
    <cellStyle name="Entrada 2 4 7 2 3" xfId="16781" xr:uid="{00000000-0005-0000-0000-0000DC260000}"/>
    <cellStyle name="Entrada 2 4 7 2 3 2" xfId="31889" xr:uid="{00000000-0005-0000-0000-0000DD260000}"/>
    <cellStyle name="Entrada 2 4 7 2 4" xfId="21904" xr:uid="{00000000-0005-0000-0000-0000DE260000}"/>
    <cellStyle name="Entrada 2 4 7 3" xfId="10541" xr:uid="{00000000-0005-0000-0000-0000DF260000}"/>
    <cellStyle name="Entrada 2 4 7 3 2" xfId="25649" xr:uid="{00000000-0005-0000-0000-0000E0260000}"/>
    <cellStyle name="Entrada 2 4 7 4" xfId="15209" xr:uid="{00000000-0005-0000-0000-0000E1260000}"/>
    <cellStyle name="Entrada 2 4 7 4 2" xfId="30317" xr:uid="{00000000-0005-0000-0000-0000E2260000}"/>
    <cellStyle name="Entrada 2 4 7 5" xfId="19267" xr:uid="{00000000-0005-0000-0000-0000E3260000}"/>
    <cellStyle name="Entrada 2 4 8" xfId="4724" xr:uid="{00000000-0005-0000-0000-0000E4260000}"/>
    <cellStyle name="Entrada 2 4 8 2" xfId="11106" xr:uid="{00000000-0005-0000-0000-0000E5260000}"/>
    <cellStyle name="Entrada 2 4 8 2 2" xfId="26214" xr:uid="{00000000-0005-0000-0000-0000E6260000}"/>
    <cellStyle name="Entrada 2 4 8 3" xfId="15398" xr:uid="{00000000-0005-0000-0000-0000E7260000}"/>
    <cellStyle name="Entrada 2 4 8 3 2" xfId="30506" xr:uid="{00000000-0005-0000-0000-0000E8260000}"/>
    <cellStyle name="Entrada 2 4 8 4" xfId="19832" xr:uid="{00000000-0005-0000-0000-0000E9260000}"/>
    <cellStyle name="Entrada 2 4 9" xfId="8585" xr:uid="{00000000-0005-0000-0000-0000EA260000}"/>
    <cellStyle name="Entrada 2 4 9 2" xfId="23693" xr:uid="{00000000-0005-0000-0000-0000EB260000}"/>
    <cellStyle name="Entrada 2 5" xfId="2034" xr:uid="{00000000-0005-0000-0000-0000EC260000}"/>
    <cellStyle name="Entrada 2 5 10" xfId="7226" xr:uid="{00000000-0005-0000-0000-0000ED260000}"/>
    <cellStyle name="Entrada 2 5 10 2" xfId="22334" xr:uid="{00000000-0005-0000-0000-0000EE260000}"/>
    <cellStyle name="Entrada 2 5 11" xfId="17259" xr:uid="{00000000-0005-0000-0000-0000EF260000}"/>
    <cellStyle name="Entrada 2 5 2" xfId="2794" xr:uid="{00000000-0005-0000-0000-0000F0260000}"/>
    <cellStyle name="Entrada 2 5 2 2" xfId="5431" xr:uid="{00000000-0005-0000-0000-0000F1260000}"/>
    <cellStyle name="Entrada 2 5 2 2 2" xfId="16464" xr:uid="{00000000-0005-0000-0000-0000F2260000}"/>
    <cellStyle name="Entrada 2 5 2 2 2 2" xfId="31572" xr:uid="{00000000-0005-0000-0000-0000F3260000}"/>
    <cellStyle name="Entrada 2 5 2 2 3" xfId="20539" xr:uid="{00000000-0005-0000-0000-0000F4260000}"/>
    <cellStyle name="Entrada 2 5 2 3" xfId="13556" xr:uid="{00000000-0005-0000-0000-0000F5260000}"/>
    <cellStyle name="Entrada 2 5 2 3 2" xfId="28664" xr:uid="{00000000-0005-0000-0000-0000F6260000}"/>
    <cellStyle name="Entrada 2 5 2 4" xfId="17902" xr:uid="{00000000-0005-0000-0000-0000F7260000}"/>
    <cellStyle name="Entrada 2 5 3" xfId="3097" xr:uid="{00000000-0005-0000-0000-0000F8260000}"/>
    <cellStyle name="Entrada 2 5 3 2" xfId="5734" xr:uid="{00000000-0005-0000-0000-0000F9260000}"/>
    <cellStyle name="Entrada 2 5 3 2 2" xfId="12045" xr:uid="{00000000-0005-0000-0000-0000FA260000}"/>
    <cellStyle name="Entrada 2 5 3 2 2 2" xfId="27153" xr:uid="{00000000-0005-0000-0000-0000FB260000}"/>
    <cellStyle name="Entrada 2 5 3 2 3" xfId="7369" xr:uid="{00000000-0005-0000-0000-0000FC260000}"/>
    <cellStyle name="Entrada 2 5 3 2 3 2" xfId="22477" xr:uid="{00000000-0005-0000-0000-0000FD260000}"/>
    <cellStyle name="Entrada 2 5 3 2 4" xfId="20842" xr:uid="{00000000-0005-0000-0000-0000FE260000}"/>
    <cellStyle name="Entrada 2 5 3 3" xfId="9479" xr:uid="{00000000-0005-0000-0000-0000FF260000}"/>
    <cellStyle name="Entrada 2 5 3 3 2" xfId="24587" xr:uid="{00000000-0005-0000-0000-000000270000}"/>
    <cellStyle name="Entrada 2 5 3 4" xfId="16564" xr:uid="{00000000-0005-0000-0000-000001270000}"/>
    <cellStyle name="Entrada 2 5 3 4 2" xfId="31672" xr:uid="{00000000-0005-0000-0000-000002270000}"/>
    <cellStyle name="Entrada 2 5 3 5" xfId="18205" xr:uid="{00000000-0005-0000-0000-000003270000}"/>
    <cellStyle name="Entrada 2 5 4" xfId="3423" xr:uid="{00000000-0005-0000-0000-000004270000}"/>
    <cellStyle name="Entrada 2 5 4 2" xfId="6060" xr:uid="{00000000-0005-0000-0000-000005270000}"/>
    <cellStyle name="Entrada 2 5 4 2 2" xfId="12371" xr:uid="{00000000-0005-0000-0000-000006270000}"/>
    <cellStyle name="Entrada 2 5 4 2 2 2" xfId="27479" xr:uid="{00000000-0005-0000-0000-000007270000}"/>
    <cellStyle name="Entrada 2 5 4 2 3" xfId="13732" xr:uid="{00000000-0005-0000-0000-000008270000}"/>
    <cellStyle name="Entrada 2 5 4 2 3 2" xfId="28840" xr:uid="{00000000-0005-0000-0000-000009270000}"/>
    <cellStyle name="Entrada 2 5 4 2 4" xfId="21168" xr:uid="{00000000-0005-0000-0000-00000A270000}"/>
    <cellStyle name="Entrada 2 5 4 3" xfId="9805" xr:uid="{00000000-0005-0000-0000-00000B270000}"/>
    <cellStyle name="Entrada 2 5 4 3 2" xfId="24913" xr:uid="{00000000-0005-0000-0000-00000C270000}"/>
    <cellStyle name="Entrada 2 5 4 4" xfId="14541" xr:uid="{00000000-0005-0000-0000-00000D270000}"/>
    <cellStyle name="Entrada 2 5 4 4 2" xfId="29649" xr:uid="{00000000-0005-0000-0000-00000E270000}"/>
    <cellStyle name="Entrada 2 5 4 5" xfId="18531" xr:uid="{00000000-0005-0000-0000-00000F270000}"/>
    <cellStyle name="Entrada 2 5 5" xfId="3729" xr:uid="{00000000-0005-0000-0000-000010270000}"/>
    <cellStyle name="Entrada 2 5 5 2" xfId="6366" xr:uid="{00000000-0005-0000-0000-000011270000}"/>
    <cellStyle name="Entrada 2 5 5 2 2" xfId="12677" xr:uid="{00000000-0005-0000-0000-000012270000}"/>
    <cellStyle name="Entrada 2 5 5 2 2 2" xfId="27785" xr:uid="{00000000-0005-0000-0000-000013270000}"/>
    <cellStyle name="Entrada 2 5 5 2 3" xfId="7633" xr:uid="{00000000-0005-0000-0000-000014270000}"/>
    <cellStyle name="Entrada 2 5 5 2 3 2" xfId="22741" xr:uid="{00000000-0005-0000-0000-000015270000}"/>
    <cellStyle name="Entrada 2 5 5 2 4" xfId="21474" xr:uid="{00000000-0005-0000-0000-000016270000}"/>
    <cellStyle name="Entrada 2 5 5 3" xfId="10111" xr:uid="{00000000-0005-0000-0000-000017270000}"/>
    <cellStyle name="Entrada 2 5 5 3 2" xfId="25219" xr:uid="{00000000-0005-0000-0000-000018270000}"/>
    <cellStyle name="Entrada 2 5 5 4" xfId="16541" xr:uid="{00000000-0005-0000-0000-000019270000}"/>
    <cellStyle name="Entrada 2 5 5 4 2" xfId="31649" xr:uid="{00000000-0005-0000-0000-00001A270000}"/>
    <cellStyle name="Entrada 2 5 5 5" xfId="18837" xr:uid="{00000000-0005-0000-0000-00001B270000}"/>
    <cellStyle name="Entrada 2 5 6" xfId="4106" xr:uid="{00000000-0005-0000-0000-00001C270000}"/>
    <cellStyle name="Entrada 2 5 6 2" xfId="6743" xr:uid="{00000000-0005-0000-0000-00001D270000}"/>
    <cellStyle name="Entrada 2 5 6 2 2" xfId="13054" xr:uid="{00000000-0005-0000-0000-00001E270000}"/>
    <cellStyle name="Entrada 2 5 6 2 2 2" xfId="28162" xr:uid="{00000000-0005-0000-0000-00001F270000}"/>
    <cellStyle name="Entrada 2 5 6 2 3" xfId="16728" xr:uid="{00000000-0005-0000-0000-000020270000}"/>
    <cellStyle name="Entrada 2 5 6 2 3 2" xfId="31836" xr:uid="{00000000-0005-0000-0000-000021270000}"/>
    <cellStyle name="Entrada 2 5 6 2 4" xfId="21851" xr:uid="{00000000-0005-0000-0000-000022270000}"/>
    <cellStyle name="Entrada 2 5 6 3" xfId="10488" xr:uid="{00000000-0005-0000-0000-000023270000}"/>
    <cellStyle name="Entrada 2 5 6 3 2" xfId="25596" xr:uid="{00000000-0005-0000-0000-000024270000}"/>
    <cellStyle name="Entrada 2 5 6 4" xfId="8153" xr:uid="{00000000-0005-0000-0000-000025270000}"/>
    <cellStyle name="Entrada 2 5 6 4 2" xfId="23261" xr:uid="{00000000-0005-0000-0000-000026270000}"/>
    <cellStyle name="Entrada 2 5 6 5" xfId="19214" xr:uid="{00000000-0005-0000-0000-000027270000}"/>
    <cellStyle name="Entrada 2 5 7" xfId="4671" xr:uid="{00000000-0005-0000-0000-000028270000}"/>
    <cellStyle name="Entrada 2 5 7 2" xfId="11053" xr:uid="{00000000-0005-0000-0000-000029270000}"/>
    <cellStyle name="Entrada 2 5 7 2 2" xfId="26161" xr:uid="{00000000-0005-0000-0000-00002A270000}"/>
    <cellStyle name="Entrada 2 5 7 3" xfId="14463" xr:uid="{00000000-0005-0000-0000-00002B270000}"/>
    <cellStyle name="Entrada 2 5 7 3 2" xfId="29571" xr:uid="{00000000-0005-0000-0000-00002C270000}"/>
    <cellStyle name="Entrada 2 5 7 4" xfId="19779" xr:uid="{00000000-0005-0000-0000-00002D270000}"/>
    <cellStyle name="Entrada 2 5 8" xfId="8532" xr:uid="{00000000-0005-0000-0000-00002E270000}"/>
    <cellStyle name="Entrada 2 5 8 2" xfId="23640" xr:uid="{00000000-0005-0000-0000-00002F270000}"/>
    <cellStyle name="Entrada 2 5 9" xfId="11807" xr:uid="{00000000-0005-0000-0000-000030270000}"/>
    <cellStyle name="Entrada 2 5 9 2" xfId="26915" xr:uid="{00000000-0005-0000-0000-000031270000}"/>
    <cellStyle name="Entrada 3" xfId="1152" xr:uid="{00000000-0005-0000-0000-000032270000}"/>
    <cellStyle name="Entrada 3 2" xfId="1868" xr:uid="{00000000-0005-0000-0000-000033270000}"/>
    <cellStyle name="Entrada 3 2 10" xfId="8369" xr:uid="{00000000-0005-0000-0000-000034270000}"/>
    <cellStyle name="Entrada 3 2 10 2" xfId="23477" xr:uid="{00000000-0005-0000-0000-000035270000}"/>
    <cellStyle name="Entrada 3 2 11" xfId="16188" xr:uid="{00000000-0005-0000-0000-000036270000}"/>
    <cellStyle name="Entrada 3 2 11 2" xfId="31296" xr:uid="{00000000-0005-0000-0000-000037270000}"/>
    <cellStyle name="Entrada 3 2 12" xfId="13792" xr:uid="{00000000-0005-0000-0000-000038270000}"/>
    <cellStyle name="Entrada 3 2 12 2" xfId="28900" xr:uid="{00000000-0005-0000-0000-000039270000}"/>
    <cellStyle name="Entrada 3 2 13" xfId="17093" xr:uid="{00000000-0005-0000-0000-00003A270000}"/>
    <cellStyle name="Entrada 3 2 2" xfId="2428" xr:uid="{00000000-0005-0000-0000-00003B270000}"/>
    <cellStyle name="Entrada 3 2 2 2" xfId="5065" xr:uid="{00000000-0005-0000-0000-00003C270000}"/>
    <cellStyle name="Entrada 3 2 2 2 2" xfId="11429" xr:uid="{00000000-0005-0000-0000-00003D270000}"/>
    <cellStyle name="Entrada 3 2 2 2 2 2" xfId="26537" xr:uid="{00000000-0005-0000-0000-00003E270000}"/>
    <cellStyle name="Entrada 3 2 2 2 3" xfId="14985" xr:uid="{00000000-0005-0000-0000-00003F270000}"/>
    <cellStyle name="Entrada 3 2 2 2 3 2" xfId="30093" xr:uid="{00000000-0005-0000-0000-000040270000}"/>
    <cellStyle name="Entrada 3 2 2 2 4" xfId="20173" xr:uid="{00000000-0005-0000-0000-000041270000}"/>
    <cellStyle name="Entrada 3 2 2 3" xfId="8895" xr:uid="{00000000-0005-0000-0000-000042270000}"/>
    <cellStyle name="Entrada 3 2 2 3 2" xfId="24003" xr:uid="{00000000-0005-0000-0000-000043270000}"/>
    <cellStyle name="Entrada 3 2 3" xfId="2192" xr:uid="{00000000-0005-0000-0000-000044270000}"/>
    <cellStyle name="Entrada 3 2 3 2" xfId="4829" xr:uid="{00000000-0005-0000-0000-000045270000}"/>
    <cellStyle name="Entrada 3 2 3 2 2" xfId="13880" xr:uid="{00000000-0005-0000-0000-000046270000}"/>
    <cellStyle name="Entrada 3 2 3 2 2 2" xfId="28988" xr:uid="{00000000-0005-0000-0000-000047270000}"/>
    <cellStyle name="Entrada 3 2 3 2 3" xfId="19937" xr:uid="{00000000-0005-0000-0000-000048270000}"/>
    <cellStyle name="Entrada 3 2 3 3" xfId="16046" xr:uid="{00000000-0005-0000-0000-000049270000}"/>
    <cellStyle name="Entrada 3 2 3 3 2" xfId="31154" xr:uid="{00000000-0005-0000-0000-00004A270000}"/>
    <cellStyle name="Entrada 3 2 3 4" xfId="17417" xr:uid="{00000000-0005-0000-0000-00004B270000}"/>
    <cellStyle name="Entrada 3 2 4" xfId="2962" xr:uid="{00000000-0005-0000-0000-00004C270000}"/>
    <cellStyle name="Entrada 3 2 4 2" xfId="5599" xr:uid="{00000000-0005-0000-0000-00004D270000}"/>
    <cellStyle name="Entrada 3 2 4 2 2" xfId="11910" xr:uid="{00000000-0005-0000-0000-00004E270000}"/>
    <cellStyle name="Entrada 3 2 4 2 2 2" xfId="27018" xr:uid="{00000000-0005-0000-0000-00004F270000}"/>
    <cellStyle name="Entrada 3 2 4 2 3" xfId="14026" xr:uid="{00000000-0005-0000-0000-000050270000}"/>
    <cellStyle name="Entrada 3 2 4 2 3 2" xfId="29134" xr:uid="{00000000-0005-0000-0000-000051270000}"/>
    <cellStyle name="Entrada 3 2 4 2 4" xfId="20707" xr:uid="{00000000-0005-0000-0000-000052270000}"/>
    <cellStyle name="Entrada 3 2 4 3" xfId="9344" xr:uid="{00000000-0005-0000-0000-000053270000}"/>
    <cellStyle name="Entrada 3 2 4 3 2" xfId="24452" xr:uid="{00000000-0005-0000-0000-000054270000}"/>
    <cellStyle name="Entrada 3 2 4 4" xfId="7541" xr:uid="{00000000-0005-0000-0000-000055270000}"/>
    <cellStyle name="Entrada 3 2 4 4 2" xfId="22649" xr:uid="{00000000-0005-0000-0000-000056270000}"/>
    <cellStyle name="Entrada 3 2 4 5" xfId="18070" xr:uid="{00000000-0005-0000-0000-000057270000}"/>
    <cellStyle name="Entrada 3 2 5" xfId="3288" xr:uid="{00000000-0005-0000-0000-000058270000}"/>
    <cellStyle name="Entrada 3 2 5 2" xfId="5925" xr:uid="{00000000-0005-0000-0000-000059270000}"/>
    <cellStyle name="Entrada 3 2 5 2 2" xfId="12236" xr:uid="{00000000-0005-0000-0000-00005A270000}"/>
    <cellStyle name="Entrada 3 2 5 2 2 2" xfId="27344" xr:uid="{00000000-0005-0000-0000-00005B270000}"/>
    <cellStyle name="Entrada 3 2 5 2 3" xfId="14456" xr:uid="{00000000-0005-0000-0000-00005C270000}"/>
    <cellStyle name="Entrada 3 2 5 2 3 2" xfId="29564" xr:uid="{00000000-0005-0000-0000-00005D270000}"/>
    <cellStyle name="Entrada 3 2 5 2 4" xfId="21033" xr:uid="{00000000-0005-0000-0000-00005E270000}"/>
    <cellStyle name="Entrada 3 2 5 3" xfId="9670" xr:uid="{00000000-0005-0000-0000-00005F270000}"/>
    <cellStyle name="Entrada 3 2 5 3 2" xfId="24778" xr:uid="{00000000-0005-0000-0000-000060270000}"/>
    <cellStyle name="Entrada 3 2 5 4" xfId="14585" xr:uid="{00000000-0005-0000-0000-000061270000}"/>
    <cellStyle name="Entrada 3 2 5 4 2" xfId="29693" xr:uid="{00000000-0005-0000-0000-000062270000}"/>
    <cellStyle name="Entrada 3 2 5 5" xfId="18396" xr:uid="{00000000-0005-0000-0000-000063270000}"/>
    <cellStyle name="Entrada 3 2 6" xfId="3594" xr:uid="{00000000-0005-0000-0000-000064270000}"/>
    <cellStyle name="Entrada 3 2 6 2" xfId="6231" xr:uid="{00000000-0005-0000-0000-000065270000}"/>
    <cellStyle name="Entrada 3 2 6 2 2" xfId="12542" xr:uid="{00000000-0005-0000-0000-000066270000}"/>
    <cellStyle name="Entrada 3 2 6 2 2 2" xfId="27650" xr:uid="{00000000-0005-0000-0000-000067270000}"/>
    <cellStyle name="Entrada 3 2 6 2 3" xfId="13353" xr:uid="{00000000-0005-0000-0000-000068270000}"/>
    <cellStyle name="Entrada 3 2 6 2 3 2" xfId="28461" xr:uid="{00000000-0005-0000-0000-000069270000}"/>
    <cellStyle name="Entrada 3 2 6 2 4" xfId="21339" xr:uid="{00000000-0005-0000-0000-00006A270000}"/>
    <cellStyle name="Entrada 3 2 6 3" xfId="9976" xr:uid="{00000000-0005-0000-0000-00006B270000}"/>
    <cellStyle name="Entrada 3 2 6 3 2" xfId="25084" xr:uid="{00000000-0005-0000-0000-00006C270000}"/>
    <cellStyle name="Entrada 3 2 6 4" xfId="8466" xr:uid="{00000000-0005-0000-0000-00006D270000}"/>
    <cellStyle name="Entrada 3 2 6 4 2" xfId="23574" xr:uid="{00000000-0005-0000-0000-00006E270000}"/>
    <cellStyle name="Entrada 3 2 6 5" xfId="18702" xr:uid="{00000000-0005-0000-0000-00006F270000}"/>
    <cellStyle name="Entrada 3 2 7" xfId="3940" xr:uid="{00000000-0005-0000-0000-000070270000}"/>
    <cellStyle name="Entrada 3 2 7 2" xfId="6577" xr:uid="{00000000-0005-0000-0000-000071270000}"/>
    <cellStyle name="Entrada 3 2 7 2 2" xfId="12888" xr:uid="{00000000-0005-0000-0000-000072270000}"/>
    <cellStyle name="Entrada 3 2 7 2 2 2" xfId="27996" xr:uid="{00000000-0005-0000-0000-000073270000}"/>
    <cellStyle name="Entrada 3 2 7 2 3" xfId="16593" xr:uid="{00000000-0005-0000-0000-000074270000}"/>
    <cellStyle name="Entrada 3 2 7 2 3 2" xfId="31701" xr:uid="{00000000-0005-0000-0000-000075270000}"/>
    <cellStyle name="Entrada 3 2 7 2 4" xfId="21685" xr:uid="{00000000-0005-0000-0000-000076270000}"/>
    <cellStyle name="Entrada 3 2 7 3" xfId="10322" xr:uid="{00000000-0005-0000-0000-000077270000}"/>
    <cellStyle name="Entrada 3 2 7 3 2" xfId="25430" xr:uid="{00000000-0005-0000-0000-000078270000}"/>
    <cellStyle name="Entrada 3 2 7 4" xfId="14058" xr:uid="{00000000-0005-0000-0000-000079270000}"/>
    <cellStyle name="Entrada 3 2 7 4 2" xfId="29166" xr:uid="{00000000-0005-0000-0000-00007A270000}"/>
    <cellStyle name="Entrada 3 2 7 5" xfId="19048" xr:uid="{00000000-0005-0000-0000-00007B270000}"/>
    <cellStyle name="Entrada 3 2 8" xfId="4287" xr:uid="{00000000-0005-0000-0000-00007C270000}"/>
    <cellStyle name="Entrada 3 2 8 2" xfId="6924" xr:uid="{00000000-0005-0000-0000-00007D270000}"/>
    <cellStyle name="Entrada 3 2 8 2 2" xfId="13235" xr:uid="{00000000-0005-0000-0000-00007E270000}"/>
    <cellStyle name="Entrada 3 2 8 2 2 2" xfId="28343" xr:uid="{00000000-0005-0000-0000-00007F270000}"/>
    <cellStyle name="Entrada 3 2 8 2 3" xfId="16899" xr:uid="{00000000-0005-0000-0000-000080270000}"/>
    <cellStyle name="Entrada 3 2 8 2 3 2" xfId="32007" xr:uid="{00000000-0005-0000-0000-000081270000}"/>
    <cellStyle name="Entrada 3 2 8 2 4" xfId="22032" xr:uid="{00000000-0005-0000-0000-000082270000}"/>
    <cellStyle name="Entrada 3 2 8 3" xfId="10669" xr:uid="{00000000-0005-0000-0000-000083270000}"/>
    <cellStyle name="Entrada 3 2 8 3 2" xfId="25777" xr:uid="{00000000-0005-0000-0000-000084270000}"/>
    <cellStyle name="Entrada 3 2 8 4" xfId="11788" xr:uid="{00000000-0005-0000-0000-000085270000}"/>
    <cellStyle name="Entrada 3 2 8 4 2" xfId="26896" xr:uid="{00000000-0005-0000-0000-000086270000}"/>
    <cellStyle name="Entrada 3 2 8 5" xfId="19395" xr:uid="{00000000-0005-0000-0000-000087270000}"/>
    <cellStyle name="Entrada 3 2 9" xfId="4505" xr:uid="{00000000-0005-0000-0000-000088270000}"/>
    <cellStyle name="Entrada 3 2 9 2" xfId="10887" xr:uid="{00000000-0005-0000-0000-000089270000}"/>
    <cellStyle name="Entrada 3 2 9 2 2" xfId="25995" xr:uid="{00000000-0005-0000-0000-00008A270000}"/>
    <cellStyle name="Entrada 3 2 9 3" xfId="15421" xr:uid="{00000000-0005-0000-0000-00008B270000}"/>
    <cellStyle name="Entrada 3 2 9 3 2" xfId="30529" xr:uid="{00000000-0005-0000-0000-00008C270000}"/>
    <cellStyle name="Entrada 3 2 9 4" xfId="19613" xr:uid="{00000000-0005-0000-0000-00008D270000}"/>
    <cellStyle name="Entrada 3 3" xfId="1851" xr:uid="{00000000-0005-0000-0000-00008E270000}"/>
    <cellStyle name="Entrada 3 3 10" xfId="9197" xr:uid="{00000000-0005-0000-0000-00008F270000}"/>
    <cellStyle name="Entrada 3 3 10 2" xfId="24305" xr:uid="{00000000-0005-0000-0000-000090270000}"/>
    <cellStyle name="Entrada 3 3 11" xfId="14360" xr:uid="{00000000-0005-0000-0000-000091270000}"/>
    <cellStyle name="Entrada 3 3 11 2" xfId="29468" xr:uid="{00000000-0005-0000-0000-000092270000}"/>
    <cellStyle name="Entrada 3 3 12" xfId="17076" xr:uid="{00000000-0005-0000-0000-000093270000}"/>
    <cellStyle name="Entrada 3 3 2" xfId="2411" xr:uid="{00000000-0005-0000-0000-000094270000}"/>
    <cellStyle name="Entrada 3 3 2 2" xfId="5048" xr:uid="{00000000-0005-0000-0000-000095270000}"/>
    <cellStyle name="Entrada 3 3 2 2 2" xfId="11412" xr:uid="{00000000-0005-0000-0000-000096270000}"/>
    <cellStyle name="Entrada 3 3 2 2 2 2" xfId="26520" xr:uid="{00000000-0005-0000-0000-000097270000}"/>
    <cellStyle name="Entrada 3 3 2 2 3" xfId="7092" xr:uid="{00000000-0005-0000-0000-000098270000}"/>
    <cellStyle name="Entrada 3 3 2 2 3 2" xfId="22200" xr:uid="{00000000-0005-0000-0000-000099270000}"/>
    <cellStyle name="Entrada 3 3 2 2 4" xfId="20156" xr:uid="{00000000-0005-0000-0000-00009A270000}"/>
    <cellStyle name="Entrada 3 3 2 3" xfId="8878" xr:uid="{00000000-0005-0000-0000-00009B270000}"/>
    <cellStyle name="Entrada 3 3 2 3 2" xfId="23986" xr:uid="{00000000-0005-0000-0000-00009C270000}"/>
    <cellStyle name="Entrada 3 3 2 4" xfId="14526" xr:uid="{00000000-0005-0000-0000-00009D270000}"/>
    <cellStyle name="Entrada 3 3 2 4 2" xfId="29634" xr:uid="{00000000-0005-0000-0000-00009E270000}"/>
    <cellStyle name="Entrada 3 3 2 5" xfId="7600" xr:uid="{00000000-0005-0000-0000-00009F270000}"/>
    <cellStyle name="Entrada 3 3 2 5 2" xfId="22708" xr:uid="{00000000-0005-0000-0000-0000A0270000}"/>
    <cellStyle name="Entrada 3 3 2 6" xfId="17602" xr:uid="{00000000-0005-0000-0000-0000A1270000}"/>
    <cellStyle name="Entrada 3 3 3" xfId="2209" xr:uid="{00000000-0005-0000-0000-0000A2270000}"/>
    <cellStyle name="Entrada 3 3 3 2" xfId="4846" xr:uid="{00000000-0005-0000-0000-0000A3270000}"/>
    <cellStyle name="Entrada 3 3 3 2 2" xfId="16146" xr:uid="{00000000-0005-0000-0000-0000A4270000}"/>
    <cellStyle name="Entrada 3 3 3 2 2 2" xfId="31254" xr:uid="{00000000-0005-0000-0000-0000A5270000}"/>
    <cellStyle name="Entrada 3 3 3 2 3" xfId="19954" xr:uid="{00000000-0005-0000-0000-0000A6270000}"/>
    <cellStyle name="Entrada 3 3 3 3" xfId="7943" xr:uid="{00000000-0005-0000-0000-0000A7270000}"/>
    <cellStyle name="Entrada 3 3 3 3 2" xfId="23051" xr:uid="{00000000-0005-0000-0000-0000A8270000}"/>
    <cellStyle name="Entrada 3 3 3 4" xfId="17434" xr:uid="{00000000-0005-0000-0000-0000A9270000}"/>
    <cellStyle name="Entrada 3 3 4" xfId="2945" xr:uid="{00000000-0005-0000-0000-0000AA270000}"/>
    <cellStyle name="Entrada 3 3 4 2" xfId="5582" xr:uid="{00000000-0005-0000-0000-0000AB270000}"/>
    <cellStyle name="Entrada 3 3 4 2 2" xfId="11893" xr:uid="{00000000-0005-0000-0000-0000AC270000}"/>
    <cellStyle name="Entrada 3 3 4 2 2 2" xfId="27001" xr:uid="{00000000-0005-0000-0000-0000AD270000}"/>
    <cellStyle name="Entrada 3 3 4 2 3" xfId="7241" xr:uid="{00000000-0005-0000-0000-0000AE270000}"/>
    <cellStyle name="Entrada 3 3 4 2 3 2" xfId="22349" xr:uid="{00000000-0005-0000-0000-0000AF270000}"/>
    <cellStyle name="Entrada 3 3 4 2 4" xfId="20690" xr:uid="{00000000-0005-0000-0000-0000B0270000}"/>
    <cellStyle name="Entrada 3 3 4 3" xfId="9327" xr:uid="{00000000-0005-0000-0000-0000B1270000}"/>
    <cellStyle name="Entrada 3 3 4 3 2" xfId="24435" xr:uid="{00000000-0005-0000-0000-0000B2270000}"/>
    <cellStyle name="Entrada 3 3 4 4" xfId="7508" xr:uid="{00000000-0005-0000-0000-0000B3270000}"/>
    <cellStyle name="Entrada 3 3 4 4 2" xfId="22616" xr:uid="{00000000-0005-0000-0000-0000B4270000}"/>
    <cellStyle name="Entrada 3 3 4 5" xfId="18053" xr:uid="{00000000-0005-0000-0000-0000B5270000}"/>
    <cellStyle name="Entrada 3 3 5" xfId="3271" xr:uid="{00000000-0005-0000-0000-0000B6270000}"/>
    <cellStyle name="Entrada 3 3 5 2" xfId="5908" xr:uid="{00000000-0005-0000-0000-0000B7270000}"/>
    <cellStyle name="Entrada 3 3 5 2 2" xfId="12219" xr:uid="{00000000-0005-0000-0000-0000B8270000}"/>
    <cellStyle name="Entrada 3 3 5 2 2 2" xfId="27327" xr:uid="{00000000-0005-0000-0000-0000B9270000}"/>
    <cellStyle name="Entrada 3 3 5 2 3" xfId="8733" xr:uid="{00000000-0005-0000-0000-0000BA270000}"/>
    <cellStyle name="Entrada 3 3 5 2 3 2" xfId="23841" xr:uid="{00000000-0005-0000-0000-0000BB270000}"/>
    <cellStyle name="Entrada 3 3 5 2 4" xfId="21016" xr:uid="{00000000-0005-0000-0000-0000BC270000}"/>
    <cellStyle name="Entrada 3 3 5 3" xfId="9653" xr:uid="{00000000-0005-0000-0000-0000BD270000}"/>
    <cellStyle name="Entrada 3 3 5 3 2" xfId="24761" xr:uid="{00000000-0005-0000-0000-0000BE270000}"/>
    <cellStyle name="Entrada 3 3 5 4" xfId="7991" xr:uid="{00000000-0005-0000-0000-0000BF270000}"/>
    <cellStyle name="Entrada 3 3 5 4 2" xfId="23099" xr:uid="{00000000-0005-0000-0000-0000C0270000}"/>
    <cellStyle name="Entrada 3 3 5 5" xfId="18379" xr:uid="{00000000-0005-0000-0000-0000C1270000}"/>
    <cellStyle name="Entrada 3 3 6" xfId="3577" xr:uid="{00000000-0005-0000-0000-0000C2270000}"/>
    <cellStyle name="Entrada 3 3 6 2" xfId="6214" xr:uid="{00000000-0005-0000-0000-0000C3270000}"/>
    <cellStyle name="Entrada 3 3 6 2 2" xfId="12525" xr:uid="{00000000-0005-0000-0000-0000C4270000}"/>
    <cellStyle name="Entrada 3 3 6 2 2 2" xfId="27633" xr:uid="{00000000-0005-0000-0000-0000C5270000}"/>
    <cellStyle name="Entrada 3 3 6 2 3" xfId="15073" xr:uid="{00000000-0005-0000-0000-0000C6270000}"/>
    <cellStyle name="Entrada 3 3 6 2 3 2" xfId="30181" xr:uid="{00000000-0005-0000-0000-0000C7270000}"/>
    <cellStyle name="Entrada 3 3 6 2 4" xfId="21322" xr:uid="{00000000-0005-0000-0000-0000C8270000}"/>
    <cellStyle name="Entrada 3 3 6 3" xfId="9959" xr:uid="{00000000-0005-0000-0000-0000C9270000}"/>
    <cellStyle name="Entrada 3 3 6 3 2" xfId="25067" xr:uid="{00000000-0005-0000-0000-0000CA270000}"/>
    <cellStyle name="Entrada 3 3 6 4" xfId="7604" xr:uid="{00000000-0005-0000-0000-0000CB270000}"/>
    <cellStyle name="Entrada 3 3 6 4 2" xfId="22712" xr:uid="{00000000-0005-0000-0000-0000CC270000}"/>
    <cellStyle name="Entrada 3 3 6 5" xfId="18685" xr:uid="{00000000-0005-0000-0000-0000CD270000}"/>
    <cellStyle name="Entrada 3 3 7" xfId="3923" xr:uid="{00000000-0005-0000-0000-0000CE270000}"/>
    <cellStyle name="Entrada 3 3 7 2" xfId="6560" xr:uid="{00000000-0005-0000-0000-0000CF270000}"/>
    <cellStyle name="Entrada 3 3 7 2 2" xfId="12871" xr:uid="{00000000-0005-0000-0000-0000D0270000}"/>
    <cellStyle name="Entrada 3 3 7 2 2 2" xfId="27979" xr:uid="{00000000-0005-0000-0000-0000D1270000}"/>
    <cellStyle name="Entrada 3 3 7 2 3" xfId="16576" xr:uid="{00000000-0005-0000-0000-0000D2270000}"/>
    <cellStyle name="Entrada 3 3 7 2 3 2" xfId="31684" xr:uid="{00000000-0005-0000-0000-0000D3270000}"/>
    <cellStyle name="Entrada 3 3 7 2 4" xfId="21668" xr:uid="{00000000-0005-0000-0000-0000D4270000}"/>
    <cellStyle name="Entrada 3 3 7 3" xfId="10305" xr:uid="{00000000-0005-0000-0000-0000D5270000}"/>
    <cellStyle name="Entrada 3 3 7 3 2" xfId="25413" xr:uid="{00000000-0005-0000-0000-0000D6270000}"/>
    <cellStyle name="Entrada 3 3 7 4" xfId="14793" xr:uid="{00000000-0005-0000-0000-0000D7270000}"/>
    <cellStyle name="Entrada 3 3 7 4 2" xfId="29901" xr:uid="{00000000-0005-0000-0000-0000D8270000}"/>
    <cellStyle name="Entrada 3 3 7 5" xfId="19031" xr:uid="{00000000-0005-0000-0000-0000D9270000}"/>
    <cellStyle name="Entrada 3 3 8" xfId="4488" xr:uid="{00000000-0005-0000-0000-0000DA270000}"/>
    <cellStyle name="Entrada 3 3 8 2" xfId="10870" xr:uid="{00000000-0005-0000-0000-0000DB270000}"/>
    <cellStyle name="Entrada 3 3 8 2 2" xfId="25978" xr:uid="{00000000-0005-0000-0000-0000DC270000}"/>
    <cellStyle name="Entrada 3 3 8 3" xfId="16253" xr:uid="{00000000-0005-0000-0000-0000DD270000}"/>
    <cellStyle name="Entrada 3 3 8 3 2" xfId="31361" xr:uid="{00000000-0005-0000-0000-0000DE270000}"/>
    <cellStyle name="Entrada 3 3 8 4" xfId="19596" xr:uid="{00000000-0005-0000-0000-0000DF270000}"/>
    <cellStyle name="Entrada 3 3 9" xfId="8352" xr:uid="{00000000-0005-0000-0000-0000E0270000}"/>
    <cellStyle name="Entrada 3 3 9 2" xfId="23460" xr:uid="{00000000-0005-0000-0000-0000E1270000}"/>
    <cellStyle name="Entrada 3 4" xfId="2088" xr:uid="{00000000-0005-0000-0000-0000E2270000}"/>
    <cellStyle name="Entrada 3 4 10" xfId="15288" xr:uid="{00000000-0005-0000-0000-0000E3270000}"/>
    <cellStyle name="Entrada 3 4 10 2" xfId="30396" xr:uid="{00000000-0005-0000-0000-0000E4270000}"/>
    <cellStyle name="Entrada 3 4 11" xfId="16537" xr:uid="{00000000-0005-0000-0000-0000E5270000}"/>
    <cellStyle name="Entrada 3 4 11 2" xfId="31645" xr:uid="{00000000-0005-0000-0000-0000E6270000}"/>
    <cellStyle name="Entrada 3 4 12" xfId="17313" xr:uid="{00000000-0005-0000-0000-0000E7270000}"/>
    <cellStyle name="Entrada 3 4 2" xfId="2578" xr:uid="{00000000-0005-0000-0000-0000E8270000}"/>
    <cellStyle name="Entrada 3 4 2 2" xfId="5215" xr:uid="{00000000-0005-0000-0000-0000E9270000}"/>
    <cellStyle name="Entrada 3 4 2 2 2" xfId="11579" xr:uid="{00000000-0005-0000-0000-0000EA270000}"/>
    <cellStyle name="Entrada 3 4 2 2 2 2" xfId="26687" xr:uid="{00000000-0005-0000-0000-0000EB270000}"/>
    <cellStyle name="Entrada 3 4 2 2 3" xfId="7081" xr:uid="{00000000-0005-0000-0000-0000EC270000}"/>
    <cellStyle name="Entrada 3 4 2 2 3 2" xfId="22189" xr:uid="{00000000-0005-0000-0000-0000ED270000}"/>
    <cellStyle name="Entrada 3 4 2 2 4" xfId="20323" xr:uid="{00000000-0005-0000-0000-0000EE270000}"/>
    <cellStyle name="Entrada 3 4 2 3" xfId="9045" xr:uid="{00000000-0005-0000-0000-0000EF270000}"/>
    <cellStyle name="Entrada 3 4 2 3 2" xfId="24153" xr:uid="{00000000-0005-0000-0000-0000F0270000}"/>
    <cellStyle name="Entrada 3 4 2 4" xfId="15279" xr:uid="{00000000-0005-0000-0000-0000F1270000}"/>
    <cellStyle name="Entrada 3 4 2 4 2" xfId="30387" xr:uid="{00000000-0005-0000-0000-0000F2270000}"/>
    <cellStyle name="Entrada 3 4 2 5" xfId="7938" xr:uid="{00000000-0005-0000-0000-0000F3270000}"/>
    <cellStyle name="Entrada 3 4 2 5 2" xfId="23046" xr:uid="{00000000-0005-0000-0000-0000F4270000}"/>
    <cellStyle name="Entrada 3 4 2 6" xfId="17686" xr:uid="{00000000-0005-0000-0000-0000F5270000}"/>
    <cellStyle name="Entrada 3 4 3" xfId="2848" xr:uid="{00000000-0005-0000-0000-0000F6270000}"/>
    <cellStyle name="Entrada 3 4 3 2" xfId="5485" xr:uid="{00000000-0005-0000-0000-0000F7270000}"/>
    <cellStyle name="Entrada 3 4 3 2 2" xfId="7540" xr:uid="{00000000-0005-0000-0000-0000F8270000}"/>
    <cellStyle name="Entrada 3 4 3 2 2 2" xfId="22648" xr:uid="{00000000-0005-0000-0000-0000F9270000}"/>
    <cellStyle name="Entrada 3 4 3 2 3" xfId="20593" xr:uid="{00000000-0005-0000-0000-0000FA270000}"/>
    <cellStyle name="Entrada 3 4 3 3" xfId="7624" xr:uid="{00000000-0005-0000-0000-0000FB270000}"/>
    <cellStyle name="Entrada 3 4 3 3 2" xfId="22732" xr:uid="{00000000-0005-0000-0000-0000FC270000}"/>
    <cellStyle name="Entrada 3 4 3 4" xfId="17956" xr:uid="{00000000-0005-0000-0000-0000FD270000}"/>
    <cellStyle name="Entrada 3 4 4" xfId="3151" xr:uid="{00000000-0005-0000-0000-0000FE270000}"/>
    <cellStyle name="Entrada 3 4 4 2" xfId="5788" xr:uid="{00000000-0005-0000-0000-0000FF270000}"/>
    <cellStyle name="Entrada 3 4 4 2 2" xfId="12099" xr:uid="{00000000-0005-0000-0000-000000280000}"/>
    <cellStyle name="Entrada 3 4 4 2 2 2" xfId="27207" xr:uid="{00000000-0005-0000-0000-000001280000}"/>
    <cellStyle name="Entrada 3 4 4 2 3" xfId="13940" xr:uid="{00000000-0005-0000-0000-000002280000}"/>
    <cellStyle name="Entrada 3 4 4 2 3 2" xfId="29048" xr:uid="{00000000-0005-0000-0000-000003280000}"/>
    <cellStyle name="Entrada 3 4 4 2 4" xfId="20896" xr:uid="{00000000-0005-0000-0000-000004280000}"/>
    <cellStyle name="Entrada 3 4 4 3" xfId="9533" xr:uid="{00000000-0005-0000-0000-000005280000}"/>
    <cellStyle name="Entrada 3 4 4 3 2" xfId="24641" xr:uid="{00000000-0005-0000-0000-000006280000}"/>
    <cellStyle name="Entrada 3 4 4 4" xfId="13497" xr:uid="{00000000-0005-0000-0000-000007280000}"/>
    <cellStyle name="Entrada 3 4 4 4 2" xfId="28605" xr:uid="{00000000-0005-0000-0000-000008280000}"/>
    <cellStyle name="Entrada 3 4 4 5" xfId="18259" xr:uid="{00000000-0005-0000-0000-000009280000}"/>
    <cellStyle name="Entrada 3 4 5" xfId="3477" xr:uid="{00000000-0005-0000-0000-00000A280000}"/>
    <cellStyle name="Entrada 3 4 5 2" xfId="6114" xr:uid="{00000000-0005-0000-0000-00000B280000}"/>
    <cellStyle name="Entrada 3 4 5 2 2" xfId="12425" xr:uid="{00000000-0005-0000-0000-00000C280000}"/>
    <cellStyle name="Entrada 3 4 5 2 2 2" xfId="27533" xr:uid="{00000000-0005-0000-0000-00000D280000}"/>
    <cellStyle name="Entrada 3 4 5 2 3" xfId="14455" xr:uid="{00000000-0005-0000-0000-00000E280000}"/>
    <cellStyle name="Entrada 3 4 5 2 3 2" xfId="29563" xr:uid="{00000000-0005-0000-0000-00000F280000}"/>
    <cellStyle name="Entrada 3 4 5 2 4" xfId="21222" xr:uid="{00000000-0005-0000-0000-000010280000}"/>
    <cellStyle name="Entrada 3 4 5 3" xfId="9859" xr:uid="{00000000-0005-0000-0000-000011280000}"/>
    <cellStyle name="Entrada 3 4 5 3 2" xfId="24967" xr:uid="{00000000-0005-0000-0000-000012280000}"/>
    <cellStyle name="Entrada 3 4 5 4" xfId="7427" xr:uid="{00000000-0005-0000-0000-000013280000}"/>
    <cellStyle name="Entrada 3 4 5 4 2" xfId="22535" xr:uid="{00000000-0005-0000-0000-000014280000}"/>
    <cellStyle name="Entrada 3 4 5 5" xfId="18585" xr:uid="{00000000-0005-0000-0000-000015280000}"/>
    <cellStyle name="Entrada 3 4 6" xfId="3783" xr:uid="{00000000-0005-0000-0000-000016280000}"/>
    <cellStyle name="Entrada 3 4 6 2" xfId="6420" xr:uid="{00000000-0005-0000-0000-000017280000}"/>
    <cellStyle name="Entrada 3 4 6 2 2" xfId="12731" xr:uid="{00000000-0005-0000-0000-000018280000}"/>
    <cellStyle name="Entrada 3 4 6 2 2 2" xfId="27839" xr:uid="{00000000-0005-0000-0000-000019280000}"/>
    <cellStyle name="Entrada 3 4 6 2 3" xfId="15161" xr:uid="{00000000-0005-0000-0000-00001A280000}"/>
    <cellStyle name="Entrada 3 4 6 2 3 2" xfId="30269" xr:uid="{00000000-0005-0000-0000-00001B280000}"/>
    <cellStyle name="Entrada 3 4 6 2 4" xfId="21528" xr:uid="{00000000-0005-0000-0000-00001C280000}"/>
    <cellStyle name="Entrada 3 4 6 3" xfId="10165" xr:uid="{00000000-0005-0000-0000-00001D280000}"/>
    <cellStyle name="Entrada 3 4 6 3 2" xfId="25273" xr:uid="{00000000-0005-0000-0000-00001E280000}"/>
    <cellStyle name="Entrada 3 4 6 4" xfId="15567" xr:uid="{00000000-0005-0000-0000-00001F280000}"/>
    <cellStyle name="Entrada 3 4 6 4 2" xfId="30675" xr:uid="{00000000-0005-0000-0000-000020280000}"/>
    <cellStyle name="Entrada 3 4 6 5" xfId="18891" xr:uid="{00000000-0005-0000-0000-000021280000}"/>
    <cellStyle name="Entrada 3 4 7" xfId="4160" xr:uid="{00000000-0005-0000-0000-000022280000}"/>
    <cellStyle name="Entrada 3 4 7 2" xfId="6797" xr:uid="{00000000-0005-0000-0000-000023280000}"/>
    <cellStyle name="Entrada 3 4 7 2 2" xfId="13108" xr:uid="{00000000-0005-0000-0000-000024280000}"/>
    <cellStyle name="Entrada 3 4 7 2 2 2" xfId="28216" xr:uid="{00000000-0005-0000-0000-000025280000}"/>
    <cellStyle name="Entrada 3 4 7 2 3" xfId="16782" xr:uid="{00000000-0005-0000-0000-000026280000}"/>
    <cellStyle name="Entrada 3 4 7 2 3 2" xfId="31890" xr:uid="{00000000-0005-0000-0000-000027280000}"/>
    <cellStyle name="Entrada 3 4 7 2 4" xfId="21905" xr:uid="{00000000-0005-0000-0000-000028280000}"/>
    <cellStyle name="Entrada 3 4 7 3" xfId="10542" xr:uid="{00000000-0005-0000-0000-000029280000}"/>
    <cellStyle name="Entrada 3 4 7 3 2" xfId="25650" xr:uid="{00000000-0005-0000-0000-00002A280000}"/>
    <cellStyle name="Entrada 3 4 7 4" xfId="15887" xr:uid="{00000000-0005-0000-0000-00002B280000}"/>
    <cellStyle name="Entrada 3 4 7 4 2" xfId="30995" xr:uid="{00000000-0005-0000-0000-00002C280000}"/>
    <cellStyle name="Entrada 3 4 7 5" xfId="19268" xr:uid="{00000000-0005-0000-0000-00002D280000}"/>
    <cellStyle name="Entrada 3 4 8" xfId="4725" xr:uid="{00000000-0005-0000-0000-00002E280000}"/>
    <cellStyle name="Entrada 3 4 8 2" xfId="11107" xr:uid="{00000000-0005-0000-0000-00002F280000}"/>
    <cellStyle name="Entrada 3 4 8 2 2" xfId="26215" xr:uid="{00000000-0005-0000-0000-000030280000}"/>
    <cellStyle name="Entrada 3 4 8 3" xfId="13726" xr:uid="{00000000-0005-0000-0000-000031280000}"/>
    <cellStyle name="Entrada 3 4 8 3 2" xfId="28834" xr:uid="{00000000-0005-0000-0000-000032280000}"/>
    <cellStyle name="Entrada 3 4 8 4" xfId="19833" xr:uid="{00000000-0005-0000-0000-000033280000}"/>
    <cellStyle name="Entrada 3 4 9" xfId="8586" xr:uid="{00000000-0005-0000-0000-000034280000}"/>
    <cellStyle name="Entrada 3 4 9 2" xfId="23694" xr:uid="{00000000-0005-0000-0000-000035280000}"/>
    <cellStyle name="Entrada 3 5" xfId="2033" xr:uid="{00000000-0005-0000-0000-000036280000}"/>
    <cellStyle name="Entrada 3 5 10" xfId="13721" xr:uid="{00000000-0005-0000-0000-000037280000}"/>
    <cellStyle name="Entrada 3 5 10 2" xfId="28829" xr:uid="{00000000-0005-0000-0000-000038280000}"/>
    <cellStyle name="Entrada 3 5 11" xfId="17258" xr:uid="{00000000-0005-0000-0000-000039280000}"/>
    <cellStyle name="Entrada 3 5 2" xfId="2793" xr:uid="{00000000-0005-0000-0000-00003A280000}"/>
    <cellStyle name="Entrada 3 5 2 2" xfId="5430" xr:uid="{00000000-0005-0000-0000-00003B280000}"/>
    <cellStyle name="Entrada 3 5 2 2 2" xfId="13789" xr:uid="{00000000-0005-0000-0000-00003C280000}"/>
    <cellStyle name="Entrada 3 5 2 2 2 2" xfId="28897" xr:uid="{00000000-0005-0000-0000-00003D280000}"/>
    <cellStyle name="Entrada 3 5 2 2 3" xfId="20538" xr:uid="{00000000-0005-0000-0000-00003E280000}"/>
    <cellStyle name="Entrada 3 5 2 3" xfId="9244" xr:uid="{00000000-0005-0000-0000-00003F280000}"/>
    <cellStyle name="Entrada 3 5 2 3 2" xfId="24352" xr:uid="{00000000-0005-0000-0000-000040280000}"/>
    <cellStyle name="Entrada 3 5 2 4" xfId="17901" xr:uid="{00000000-0005-0000-0000-000041280000}"/>
    <cellStyle name="Entrada 3 5 3" xfId="3096" xr:uid="{00000000-0005-0000-0000-000042280000}"/>
    <cellStyle name="Entrada 3 5 3 2" xfId="5733" xr:uid="{00000000-0005-0000-0000-000043280000}"/>
    <cellStyle name="Entrada 3 5 3 2 2" xfId="12044" xr:uid="{00000000-0005-0000-0000-000044280000}"/>
    <cellStyle name="Entrada 3 5 3 2 2 2" xfId="27152" xr:uid="{00000000-0005-0000-0000-000045280000}"/>
    <cellStyle name="Entrada 3 5 3 2 3" xfId="15620" xr:uid="{00000000-0005-0000-0000-000046280000}"/>
    <cellStyle name="Entrada 3 5 3 2 3 2" xfId="30728" xr:uid="{00000000-0005-0000-0000-000047280000}"/>
    <cellStyle name="Entrada 3 5 3 2 4" xfId="20841" xr:uid="{00000000-0005-0000-0000-000048280000}"/>
    <cellStyle name="Entrada 3 5 3 3" xfId="9478" xr:uid="{00000000-0005-0000-0000-000049280000}"/>
    <cellStyle name="Entrada 3 5 3 3 2" xfId="24586" xr:uid="{00000000-0005-0000-0000-00004A280000}"/>
    <cellStyle name="Entrada 3 5 3 4" xfId="13803" xr:uid="{00000000-0005-0000-0000-00004B280000}"/>
    <cellStyle name="Entrada 3 5 3 4 2" xfId="28911" xr:uid="{00000000-0005-0000-0000-00004C280000}"/>
    <cellStyle name="Entrada 3 5 3 5" xfId="18204" xr:uid="{00000000-0005-0000-0000-00004D280000}"/>
    <cellStyle name="Entrada 3 5 4" xfId="3422" xr:uid="{00000000-0005-0000-0000-00004E280000}"/>
    <cellStyle name="Entrada 3 5 4 2" xfId="6059" xr:uid="{00000000-0005-0000-0000-00004F280000}"/>
    <cellStyle name="Entrada 3 5 4 2 2" xfId="12370" xr:uid="{00000000-0005-0000-0000-000050280000}"/>
    <cellStyle name="Entrada 3 5 4 2 2 2" xfId="27478" xr:uid="{00000000-0005-0000-0000-000051280000}"/>
    <cellStyle name="Entrada 3 5 4 2 3" xfId="13885" xr:uid="{00000000-0005-0000-0000-000052280000}"/>
    <cellStyle name="Entrada 3 5 4 2 3 2" xfId="28993" xr:uid="{00000000-0005-0000-0000-000053280000}"/>
    <cellStyle name="Entrada 3 5 4 2 4" xfId="21167" xr:uid="{00000000-0005-0000-0000-000054280000}"/>
    <cellStyle name="Entrada 3 5 4 3" xfId="9804" xr:uid="{00000000-0005-0000-0000-000055280000}"/>
    <cellStyle name="Entrada 3 5 4 3 2" xfId="24912" xr:uid="{00000000-0005-0000-0000-000056280000}"/>
    <cellStyle name="Entrada 3 5 4 4" xfId="9221" xr:uid="{00000000-0005-0000-0000-000057280000}"/>
    <cellStyle name="Entrada 3 5 4 4 2" xfId="24329" xr:uid="{00000000-0005-0000-0000-000058280000}"/>
    <cellStyle name="Entrada 3 5 4 5" xfId="18530" xr:uid="{00000000-0005-0000-0000-000059280000}"/>
    <cellStyle name="Entrada 3 5 5" xfId="3728" xr:uid="{00000000-0005-0000-0000-00005A280000}"/>
    <cellStyle name="Entrada 3 5 5 2" xfId="6365" xr:uid="{00000000-0005-0000-0000-00005B280000}"/>
    <cellStyle name="Entrada 3 5 5 2 2" xfId="12676" xr:uid="{00000000-0005-0000-0000-00005C280000}"/>
    <cellStyle name="Entrada 3 5 5 2 2 2" xfId="27784" xr:uid="{00000000-0005-0000-0000-00005D280000}"/>
    <cellStyle name="Entrada 3 5 5 2 3" xfId="16103" xr:uid="{00000000-0005-0000-0000-00005E280000}"/>
    <cellStyle name="Entrada 3 5 5 2 3 2" xfId="31211" xr:uid="{00000000-0005-0000-0000-00005F280000}"/>
    <cellStyle name="Entrada 3 5 5 2 4" xfId="21473" xr:uid="{00000000-0005-0000-0000-000060280000}"/>
    <cellStyle name="Entrada 3 5 5 3" xfId="10110" xr:uid="{00000000-0005-0000-0000-000061280000}"/>
    <cellStyle name="Entrada 3 5 5 3 2" xfId="25218" xr:uid="{00000000-0005-0000-0000-000062280000}"/>
    <cellStyle name="Entrada 3 5 5 4" xfId="9287" xr:uid="{00000000-0005-0000-0000-000063280000}"/>
    <cellStyle name="Entrada 3 5 5 4 2" xfId="24395" xr:uid="{00000000-0005-0000-0000-000064280000}"/>
    <cellStyle name="Entrada 3 5 5 5" xfId="18836" xr:uid="{00000000-0005-0000-0000-000065280000}"/>
    <cellStyle name="Entrada 3 5 6" xfId="4105" xr:uid="{00000000-0005-0000-0000-000066280000}"/>
    <cellStyle name="Entrada 3 5 6 2" xfId="6742" xr:uid="{00000000-0005-0000-0000-000067280000}"/>
    <cellStyle name="Entrada 3 5 6 2 2" xfId="13053" xr:uid="{00000000-0005-0000-0000-000068280000}"/>
    <cellStyle name="Entrada 3 5 6 2 2 2" xfId="28161" xr:uid="{00000000-0005-0000-0000-000069280000}"/>
    <cellStyle name="Entrada 3 5 6 2 3" xfId="16727" xr:uid="{00000000-0005-0000-0000-00006A280000}"/>
    <cellStyle name="Entrada 3 5 6 2 3 2" xfId="31835" xr:uid="{00000000-0005-0000-0000-00006B280000}"/>
    <cellStyle name="Entrada 3 5 6 2 4" xfId="21850" xr:uid="{00000000-0005-0000-0000-00006C280000}"/>
    <cellStyle name="Entrada 3 5 6 3" xfId="10487" xr:uid="{00000000-0005-0000-0000-00006D280000}"/>
    <cellStyle name="Entrada 3 5 6 3 2" xfId="25595" xr:uid="{00000000-0005-0000-0000-00006E280000}"/>
    <cellStyle name="Entrada 3 5 6 4" xfId="15319" xr:uid="{00000000-0005-0000-0000-00006F280000}"/>
    <cellStyle name="Entrada 3 5 6 4 2" xfId="30427" xr:uid="{00000000-0005-0000-0000-000070280000}"/>
    <cellStyle name="Entrada 3 5 6 5" xfId="19213" xr:uid="{00000000-0005-0000-0000-000071280000}"/>
    <cellStyle name="Entrada 3 5 7" xfId="4670" xr:uid="{00000000-0005-0000-0000-000072280000}"/>
    <cellStyle name="Entrada 3 5 7 2" xfId="11052" xr:uid="{00000000-0005-0000-0000-000073280000}"/>
    <cellStyle name="Entrada 3 5 7 2 2" xfId="26160" xr:uid="{00000000-0005-0000-0000-000074280000}"/>
    <cellStyle name="Entrada 3 5 7 3" xfId="7976" xr:uid="{00000000-0005-0000-0000-000075280000}"/>
    <cellStyle name="Entrada 3 5 7 3 2" xfId="23084" xr:uid="{00000000-0005-0000-0000-000076280000}"/>
    <cellStyle name="Entrada 3 5 7 4" xfId="19778" xr:uid="{00000000-0005-0000-0000-000077280000}"/>
    <cellStyle name="Entrada 3 5 8" xfId="8531" xr:uid="{00000000-0005-0000-0000-000078280000}"/>
    <cellStyle name="Entrada 3 5 8 2" xfId="23639" xr:uid="{00000000-0005-0000-0000-000079280000}"/>
    <cellStyle name="Entrada 3 5 9" xfId="7859" xr:uid="{00000000-0005-0000-0000-00007A280000}"/>
    <cellStyle name="Entrada 3 5 9 2" xfId="22967" xr:uid="{00000000-0005-0000-0000-00007B280000}"/>
    <cellStyle name="Entrada 4" xfId="1153" xr:uid="{00000000-0005-0000-0000-00007C280000}"/>
    <cellStyle name="Entrada 4 2" xfId="1869" xr:uid="{00000000-0005-0000-0000-00007D280000}"/>
    <cellStyle name="Entrada 4 2 10" xfId="8370" xr:uid="{00000000-0005-0000-0000-00007E280000}"/>
    <cellStyle name="Entrada 4 2 10 2" xfId="23478" xr:uid="{00000000-0005-0000-0000-00007F280000}"/>
    <cellStyle name="Entrada 4 2 11" xfId="8075" xr:uid="{00000000-0005-0000-0000-000080280000}"/>
    <cellStyle name="Entrada 4 2 11 2" xfId="23183" xr:uid="{00000000-0005-0000-0000-000081280000}"/>
    <cellStyle name="Entrada 4 2 12" xfId="15891" xr:uid="{00000000-0005-0000-0000-000082280000}"/>
    <cellStyle name="Entrada 4 2 12 2" xfId="30999" xr:uid="{00000000-0005-0000-0000-000083280000}"/>
    <cellStyle name="Entrada 4 2 13" xfId="17094" xr:uid="{00000000-0005-0000-0000-000084280000}"/>
    <cellStyle name="Entrada 4 2 2" xfId="2429" xr:uid="{00000000-0005-0000-0000-000085280000}"/>
    <cellStyle name="Entrada 4 2 2 2" xfId="5066" xr:uid="{00000000-0005-0000-0000-000086280000}"/>
    <cellStyle name="Entrada 4 2 2 2 2" xfId="11430" xr:uid="{00000000-0005-0000-0000-000087280000}"/>
    <cellStyle name="Entrada 4 2 2 2 2 2" xfId="26538" xr:uid="{00000000-0005-0000-0000-000088280000}"/>
    <cellStyle name="Entrada 4 2 2 2 3" xfId="14115" xr:uid="{00000000-0005-0000-0000-000089280000}"/>
    <cellStyle name="Entrada 4 2 2 2 3 2" xfId="29223" xr:uid="{00000000-0005-0000-0000-00008A280000}"/>
    <cellStyle name="Entrada 4 2 2 2 4" xfId="20174" xr:uid="{00000000-0005-0000-0000-00008B280000}"/>
    <cellStyle name="Entrada 4 2 2 3" xfId="8896" xr:uid="{00000000-0005-0000-0000-00008C280000}"/>
    <cellStyle name="Entrada 4 2 2 3 2" xfId="24004" xr:uid="{00000000-0005-0000-0000-00008D280000}"/>
    <cellStyle name="Entrada 4 2 3" xfId="2191" xr:uid="{00000000-0005-0000-0000-00008E280000}"/>
    <cellStyle name="Entrada 4 2 3 2" xfId="4828" xr:uid="{00000000-0005-0000-0000-00008F280000}"/>
    <cellStyle name="Entrada 4 2 3 2 2" xfId="8251" xr:uid="{00000000-0005-0000-0000-000090280000}"/>
    <cellStyle name="Entrada 4 2 3 2 2 2" xfId="23359" xr:uid="{00000000-0005-0000-0000-000091280000}"/>
    <cellStyle name="Entrada 4 2 3 2 3" xfId="19936" xr:uid="{00000000-0005-0000-0000-000092280000}"/>
    <cellStyle name="Entrada 4 2 3 3" xfId="15037" xr:uid="{00000000-0005-0000-0000-000093280000}"/>
    <cellStyle name="Entrada 4 2 3 3 2" xfId="30145" xr:uid="{00000000-0005-0000-0000-000094280000}"/>
    <cellStyle name="Entrada 4 2 3 4" xfId="17416" xr:uid="{00000000-0005-0000-0000-000095280000}"/>
    <cellStyle name="Entrada 4 2 4" xfId="2963" xr:uid="{00000000-0005-0000-0000-000096280000}"/>
    <cellStyle name="Entrada 4 2 4 2" xfId="5600" xr:uid="{00000000-0005-0000-0000-000097280000}"/>
    <cellStyle name="Entrada 4 2 4 2 2" xfId="11911" xr:uid="{00000000-0005-0000-0000-000098280000}"/>
    <cellStyle name="Entrada 4 2 4 2 2 2" xfId="27019" xr:uid="{00000000-0005-0000-0000-000099280000}"/>
    <cellStyle name="Entrada 4 2 4 2 3" xfId="7489" xr:uid="{00000000-0005-0000-0000-00009A280000}"/>
    <cellStyle name="Entrada 4 2 4 2 3 2" xfId="22597" xr:uid="{00000000-0005-0000-0000-00009B280000}"/>
    <cellStyle name="Entrada 4 2 4 2 4" xfId="20708" xr:uid="{00000000-0005-0000-0000-00009C280000}"/>
    <cellStyle name="Entrada 4 2 4 3" xfId="9345" xr:uid="{00000000-0005-0000-0000-00009D280000}"/>
    <cellStyle name="Entrada 4 2 4 3 2" xfId="24453" xr:uid="{00000000-0005-0000-0000-00009E280000}"/>
    <cellStyle name="Entrada 4 2 4 4" xfId="8194" xr:uid="{00000000-0005-0000-0000-00009F280000}"/>
    <cellStyle name="Entrada 4 2 4 4 2" xfId="23302" xr:uid="{00000000-0005-0000-0000-0000A0280000}"/>
    <cellStyle name="Entrada 4 2 4 5" xfId="18071" xr:uid="{00000000-0005-0000-0000-0000A1280000}"/>
    <cellStyle name="Entrada 4 2 5" xfId="3289" xr:uid="{00000000-0005-0000-0000-0000A2280000}"/>
    <cellStyle name="Entrada 4 2 5 2" xfId="5926" xr:uid="{00000000-0005-0000-0000-0000A3280000}"/>
    <cellStyle name="Entrada 4 2 5 2 2" xfId="12237" xr:uid="{00000000-0005-0000-0000-0000A4280000}"/>
    <cellStyle name="Entrada 4 2 5 2 2 2" xfId="27345" xr:uid="{00000000-0005-0000-0000-0000A5280000}"/>
    <cellStyle name="Entrada 4 2 5 2 3" xfId="15283" xr:uid="{00000000-0005-0000-0000-0000A6280000}"/>
    <cellStyle name="Entrada 4 2 5 2 3 2" xfId="30391" xr:uid="{00000000-0005-0000-0000-0000A7280000}"/>
    <cellStyle name="Entrada 4 2 5 2 4" xfId="21034" xr:uid="{00000000-0005-0000-0000-0000A8280000}"/>
    <cellStyle name="Entrada 4 2 5 3" xfId="9671" xr:uid="{00000000-0005-0000-0000-0000A9280000}"/>
    <cellStyle name="Entrada 4 2 5 3 2" xfId="24779" xr:uid="{00000000-0005-0000-0000-0000AA280000}"/>
    <cellStyle name="Entrada 4 2 5 4" xfId="15515" xr:uid="{00000000-0005-0000-0000-0000AB280000}"/>
    <cellStyle name="Entrada 4 2 5 4 2" xfId="30623" xr:uid="{00000000-0005-0000-0000-0000AC280000}"/>
    <cellStyle name="Entrada 4 2 5 5" xfId="18397" xr:uid="{00000000-0005-0000-0000-0000AD280000}"/>
    <cellStyle name="Entrada 4 2 6" xfId="3595" xr:uid="{00000000-0005-0000-0000-0000AE280000}"/>
    <cellStyle name="Entrada 4 2 6 2" xfId="6232" xr:uid="{00000000-0005-0000-0000-0000AF280000}"/>
    <cellStyle name="Entrada 4 2 6 2 2" xfId="12543" xr:uid="{00000000-0005-0000-0000-0000B0280000}"/>
    <cellStyle name="Entrada 4 2 6 2 2 2" xfId="27651" xr:uid="{00000000-0005-0000-0000-0000B1280000}"/>
    <cellStyle name="Entrada 4 2 6 2 3" xfId="7247" xr:uid="{00000000-0005-0000-0000-0000B2280000}"/>
    <cellStyle name="Entrada 4 2 6 2 3 2" xfId="22355" xr:uid="{00000000-0005-0000-0000-0000B3280000}"/>
    <cellStyle name="Entrada 4 2 6 2 4" xfId="21340" xr:uid="{00000000-0005-0000-0000-0000B4280000}"/>
    <cellStyle name="Entrada 4 2 6 3" xfId="9977" xr:uid="{00000000-0005-0000-0000-0000B5280000}"/>
    <cellStyle name="Entrada 4 2 6 3 2" xfId="25085" xr:uid="{00000000-0005-0000-0000-0000B6280000}"/>
    <cellStyle name="Entrada 4 2 6 4" xfId="16421" xr:uid="{00000000-0005-0000-0000-0000B7280000}"/>
    <cellStyle name="Entrada 4 2 6 4 2" xfId="31529" xr:uid="{00000000-0005-0000-0000-0000B8280000}"/>
    <cellStyle name="Entrada 4 2 6 5" xfId="18703" xr:uid="{00000000-0005-0000-0000-0000B9280000}"/>
    <cellStyle name="Entrada 4 2 7" xfId="3941" xr:uid="{00000000-0005-0000-0000-0000BA280000}"/>
    <cellStyle name="Entrada 4 2 7 2" xfId="6578" xr:uid="{00000000-0005-0000-0000-0000BB280000}"/>
    <cellStyle name="Entrada 4 2 7 2 2" xfId="12889" xr:uid="{00000000-0005-0000-0000-0000BC280000}"/>
    <cellStyle name="Entrada 4 2 7 2 2 2" xfId="27997" xr:uid="{00000000-0005-0000-0000-0000BD280000}"/>
    <cellStyle name="Entrada 4 2 7 2 3" xfId="16594" xr:uid="{00000000-0005-0000-0000-0000BE280000}"/>
    <cellStyle name="Entrada 4 2 7 2 3 2" xfId="31702" xr:uid="{00000000-0005-0000-0000-0000BF280000}"/>
    <cellStyle name="Entrada 4 2 7 2 4" xfId="21686" xr:uid="{00000000-0005-0000-0000-0000C0280000}"/>
    <cellStyle name="Entrada 4 2 7 3" xfId="10323" xr:uid="{00000000-0005-0000-0000-0000C1280000}"/>
    <cellStyle name="Entrada 4 2 7 3 2" xfId="25431" xr:uid="{00000000-0005-0000-0000-0000C2280000}"/>
    <cellStyle name="Entrada 4 2 7 4" xfId="7155" xr:uid="{00000000-0005-0000-0000-0000C3280000}"/>
    <cellStyle name="Entrada 4 2 7 4 2" xfId="22263" xr:uid="{00000000-0005-0000-0000-0000C4280000}"/>
    <cellStyle name="Entrada 4 2 7 5" xfId="19049" xr:uid="{00000000-0005-0000-0000-0000C5280000}"/>
    <cellStyle name="Entrada 4 2 8" xfId="4288" xr:uid="{00000000-0005-0000-0000-0000C6280000}"/>
    <cellStyle name="Entrada 4 2 8 2" xfId="6925" xr:uid="{00000000-0005-0000-0000-0000C7280000}"/>
    <cellStyle name="Entrada 4 2 8 2 2" xfId="13236" xr:uid="{00000000-0005-0000-0000-0000C8280000}"/>
    <cellStyle name="Entrada 4 2 8 2 2 2" xfId="28344" xr:uid="{00000000-0005-0000-0000-0000C9280000}"/>
    <cellStyle name="Entrada 4 2 8 2 3" xfId="16900" xr:uid="{00000000-0005-0000-0000-0000CA280000}"/>
    <cellStyle name="Entrada 4 2 8 2 3 2" xfId="32008" xr:uid="{00000000-0005-0000-0000-0000CB280000}"/>
    <cellStyle name="Entrada 4 2 8 2 4" xfId="22033" xr:uid="{00000000-0005-0000-0000-0000CC280000}"/>
    <cellStyle name="Entrada 4 2 8 3" xfId="10670" xr:uid="{00000000-0005-0000-0000-0000CD280000}"/>
    <cellStyle name="Entrada 4 2 8 3 2" xfId="25778" xr:uid="{00000000-0005-0000-0000-0000CE280000}"/>
    <cellStyle name="Entrada 4 2 8 4" xfId="13388" xr:uid="{00000000-0005-0000-0000-0000CF280000}"/>
    <cellStyle name="Entrada 4 2 8 4 2" xfId="28496" xr:uid="{00000000-0005-0000-0000-0000D0280000}"/>
    <cellStyle name="Entrada 4 2 8 5" xfId="19396" xr:uid="{00000000-0005-0000-0000-0000D1280000}"/>
    <cellStyle name="Entrada 4 2 9" xfId="4506" xr:uid="{00000000-0005-0000-0000-0000D2280000}"/>
    <cellStyle name="Entrada 4 2 9 2" xfId="10888" xr:uid="{00000000-0005-0000-0000-0000D3280000}"/>
    <cellStyle name="Entrada 4 2 9 2 2" xfId="25996" xr:uid="{00000000-0005-0000-0000-0000D4280000}"/>
    <cellStyle name="Entrada 4 2 9 3" xfId="15597" xr:uid="{00000000-0005-0000-0000-0000D5280000}"/>
    <cellStyle name="Entrada 4 2 9 3 2" xfId="30705" xr:uid="{00000000-0005-0000-0000-0000D6280000}"/>
    <cellStyle name="Entrada 4 2 9 4" xfId="19614" xr:uid="{00000000-0005-0000-0000-0000D7280000}"/>
    <cellStyle name="Entrada 4 3" xfId="1852" xr:uid="{00000000-0005-0000-0000-0000D8280000}"/>
    <cellStyle name="Entrada 4 3 10" xfId="15643" xr:uid="{00000000-0005-0000-0000-0000D9280000}"/>
    <cellStyle name="Entrada 4 3 10 2" xfId="30751" xr:uid="{00000000-0005-0000-0000-0000DA280000}"/>
    <cellStyle name="Entrada 4 3 11" xfId="14109" xr:uid="{00000000-0005-0000-0000-0000DB280000}"/>
    <cellStyle name="Entrada 4 3 11 2" xfId="29217" xr:uid="{00000000-0005-0000-0000-0000DC280000}"/>
    <cellStyle name="Entrada 4 3 12" xfId="17077" xr:uid="{00000000-0005-0000-0000-0000DD280000}"/>
    <cellStyle name="Entrada 4 3 2" xfId="2412" xr:uid="{00000000-0005-0000-0000-0000DE280000}"/>
    <cellStyle name="Entrada 4 3 2 2" xfId="5049" xr:uid="{00000000-0005-0000-0000-0000DF280000}"/>
    <cellStyle name="Entrada 4 3 2 2 2" xfId="11413" xr:uid="{00000000-0005-0000-0000-0000E0280000}"/>
    <cellStyle name="Entrada 4 3 2 2 2 2" xfId="26521" xr:uid="{00000000-0005-0000-0000-0000E1280000}"/>
    <cellStyle name="Entrada 4 3 2 2 3" xfId="7860" xr:uid="{00000000-0005-0000-0000-0000E2280000}"/>
    <cellStyle name="Entrada 4 3 2 2 3 2" xfId="22968" xr:uid="{00000000-0005-0000-0000-0000E3280000}"/>
    <cellStyle name="Entrada 4 3 2 2 4" xfId="20157" xr:uid="{00000000-0005-0000-0000-0000E4280000}"/>
    <cellStyle name="Entrada 4 3 2 3" xfId="8879" xr:uid="{00000000-0005-0000-0000-0000E5280000}"/>
    <cellStyle name="Entrada 4 3 2 3 2" xfId="23987" xr:uid="{00000000-0005-0000-0000-0000E6280000}"/>
    <cellStyle name="Entrada 4 3 2 4" xfId="14120" xr:uid="{00000000-0005-0000-0000-0000E7280000}"/>
    <cellStyle name="Entrada 4 3 2 4 2" xfId="29228" xr:uid="{00000000-0005-0000-0000-0000E8280000}"/>
    <cellStyle name="Entrada 4 3 2 5" xfId="15550" xr:uid="{00000000-0005-0000-0000-0000E9280000}"/>
    <cellStyle name="Entrada 4 3 2 5 2" xfId="30658" xr:uid="{00000000-0005-0000-0000-0000EA280000}"/>
    <cellStyle name="Entrada 4 3 2 6" xfId="17603" xr:uid="{00000000-0005-0000-0000-0000EB280000}"/>
    <cellStyle name="Entrada 4 3 3" xfId="2208" xr:uid="{00000000-0005-0000-0000-0000EC280000}"/>
    <cellStyle name="Entrada 4 3 3 2" xfId="4845" xr:uid="{00000000-0005-0000-0000-0000ED280000}"/>
    <cellStyle name="Entrada 4 3 3 2 2" xfId="16342" xr:uid="{00000000-0005-0000-0000-0000EE280000}"/>
    <cellStyle name="Entrada 4 3 3 2 2 2" xfId="31450" xr:uid="{00000000-0005-0000-0000-0000EF280000}"/>
    <cellStyle name="Entrada 4 3 3 2 3" xfId="19953" xr:uid="{00000000-0005-0000-0000-0000F0280000}"/>
    <cellStyle name="Entrada 4 3 3 3" xfId="14486" xr:uid="{00000000-0005-0000-0000-0000F1280000}"/>
    <cellStyle name="Entrada 4 3 3 3 2" xfId="29594" xr:uid="{00000000-0005-0000-0000-0000F2280000}"/>
    <cellStyle name="Entrada 4 3 3 4" xfId="17433" xr:uid="{00000000-0005-0000-0000-0000F3280000}"/>
    <cellStyle name="Entrada 4 3 4" xfId="2946" xr:uid="{00000000-0005-0000-0000-0000F4280000}"/>
    <cellStyle name="Entrada 4 3 4 2" xfId="5583" xr:uid="{00000000-0005-0000-0000-0000F5280000}"/>
    <cellStyle name="Entrada 4 3 4 2 2" xfId="11894" xr:uid="{00000000-0005-0000-0000-0000F6280000}"/>
    <cellStyle name="Entrada 4 3 4 2 2 2" xfId="27002" xr:uid="{00000000-0005-0000-0000-0000F7280000}"/>
    <cellStyle name="Entrada 4 3 4 2 3" xfId="13687" xr:uid="{00000000-0005-0000-0000-0000F8280000}"/>
    <cellStyle name="Entrada 4 3 4 2 3 2" xfId="28795" xr:uid="{00000000-0005-0000-0000-0000F9280000}"/>
    <cellStyle name="Entrada 4 3 4 2 4" xfId="20691" xr:uid="{00000000-0005-0000-0000-0000FA280000}"/>
    <cellStyle name="Entrada 4 3 4 3" xfId="9328" xr:uid="{00000000-0005-0000-0000-0000FB280000}"/>
    <cellStyle name="Entrada 4 3 4 3 2" xfId="24436" xr:uid="{00000000-0005-0000-0000-0000FC280000}"/>
    <cellStyle name="Entrada 4 3 4 4" xfId="14138" xr:uid="{00000000-0005-0000-0000-0000FD280000}"/>
    <cellStyle name="Entrada 4 3 4 4 2" xfId="29246" xr:uid="{00000000-0005-0000-0000-0000FE280000}"/>
    <cellStyle name="Entrada 4 3 4 5" xfId="18054" xr:uid="{00000000-0005-0000-0000-0000FF280000}"/>
    <cellStyle name="Entrada 4 3 5" xfId="3272" xr:uid="{00000000-0005-0000-0000-000000290000}"/>
    <cellStyle name="Entrada 4 3 5 2" xfId="5909" xr:uid="{00000000-0005-0000-0000-000001290000}"/>
    <cellStyle name="Entrada 4 3 5 2 2" xfId="12220" xr:uid="{00000000-0005-0000-0000-000002290000}"/>
    <cellStyle name="Entrada 4 3 5 2 2 2" xfId="27328" xr:uid="{00000000-0005-0000-0000-000003290000}"/>
    <cellStyle name="Entrada 4 3 5 2 3" xfId="16112" xr:uid="{00000000-0005-0000-0000-000004290000}"/>
    <cellStyle name="Entrada 4 3 5 2 3 2" xfId="31220" xr:uid="{00000000-0005-0000-0000-000005290000}"/>
    <cellStyle name="Entrada 4 3 5 2 4" xfId="21017" xr:uid="{00000000-0005-0000-0000-000006290000}"/>
    <cellStyle name="Entrada 4 3 5 3" xfId="9654" xr:uid="{00000000-0005-0000-0000-000007290000}"/>
    <cellStyle name="Entrada 4 3 5 3 2" xfId="24762" xr:uid="{00000000-0005-0000-0000-000008290000}"/>
    <cellStyle name="Entrada 4 3 5 4" xfId="14145" xr:uid="{00000000-0005-0000-0000-000009290000}"/>
    <cellStyle name="Entrada 4 3 5 4 2" xfId="29253" xr:uid="{00000000-0005-0000-0000-00000A290000}"/>
    <cellStyle name="Entrada 4 3 5 5" xfId="18380" xr:uid="{00000000-0005-0000-0000-00000B290000}"/>
    <cellStyle name="Entrada 4 3 6" xfId="3578" xr:uid="{00000000-0005-0000-0000-00000C290000}"/>
    <cellStyle name="Entrada 4 3 6 2" xfId="6215" xr:uid="{00000000-0005-0000-0000-00000D290000}"/>
    <cellStyle name="Entrada 4 3 6 2 2" xfId="12526" xr:uid="{00000000-0005-0000-0000-00000E290000}"/>
    <cellStyle name="Entrada 4 3 6 2 2 2" xfId="27634" xr:uid="{00000000-0005-0000-0000-00000F290000}"/>
    <cellStyle name="Entrada 4 3 6 2 3" xfId="14628" xr:uid="{00000000-0005-0000-0000-000010290000}"/>
    <cellStyle name="Entrada 4 3 6 2 3 2" xfId="29736" xr:uid="{00000000-0005-0000-0000-000011290000}"/>
    <cellStyle name="Entrada 4 3 6 2 4" xfId="21323" xr:uid="{00000000-0005-0000-0000-000012290000}"/>
    <cellStyle name="Entrada 4 3 6 3" xfId="9960" xr:uid="{00000000-0005-0000-0000-000013290000}"/>
    <cellStyle name="Entrada 4 3 6 3 2" xfId="25068" xr:uid="{00000000-0005-0000-0000-000014290000}"/>
    <cellStyle name="Entrada 4 3 6 4" xfId="16554" xr:uid="{00000000-0005-0000-0000-000015290000}"/>
    <cellStyle name="Entrada 4 3 6 4 2" xfId="31662" xr:uid="{00000000-0005-0000-0000-000016290000}"/>
    <cellStyle name="Entrada 4 3 6 5" xfId="18686" xr:uid="{00000000-0005-0000-0000-000017290000}"/>
    <cellStyle name="Entrada 4 3 7" xfId="3924" xr:uid="{00000000-0005-0000-0000-000018290000}"/>
    <cellStyle name="Entrada 4 3 7 2" xfId="6561" xr:uid="{00000000-0005-0000-0000-000019290000}"/>
    <cellStyle name="Entrada 4 3 7 2 2" xfId="12872" xr:uid="{00000000-0005-0000-0000-00001A290000}"/>
    <cellStyle name="Entrada 4 3 7 2 2 2" xfId="27980" xr:uid="{00000000-0005-0000-0000-00001B290000}"/>
    <cellStyle name="Entrada 4 3 7 2 3" xfId="16577" xr:uid="{00000000-0005-0000-0000-00001C290000}"/>
    <cellStyle name="Entrada 4 3 7 2 3 2" xfId="31685" xr:uid="{00000000-0005-0000-0000-00001D290000}"/>
    <cellStyle name="Entrada 4 3 7 2 4" xfId="21669" xr:uid="{00000000-0005-0000-0000-00001E290000}"/>
    <cellStyle name="Entrada 4 3 7 3" xfId="10306" xr:uid="{00000000-0005-0000-0000-00001F290000}"/>
    <cellStyle name="Entrada 4 3 7 3 2" xfId="25414" xr:uid="{00000000-0005-0000-0000-000020290000}"/>
    <cellStyle name="Entrada 4 3 7 4" xfId="8181" xr:uid="{00000000-0005-0000-0000-000021290000}"/>
    <cellStyle name="Entrada 4 3 7 4 2" xfId="23289" xr:uid="{00000000-0005-0000-0000-000022290000}"/>
    <cellStyle name="Entrada 4 3 7 5" xfId="19032" xr:uid="{00000000-0005-0000-0000-000023290000}"/>
    <cellStyle name="Entrada 4 3 8" xfId="4489" xr:uid="{00000000-0005-0000-0000-000024290000}"/>
    <cellStyle name="Entrada 4 3 8 2" xfId="10871" xr:uid="{00000000-0005-0000-0000-000025290000}"/>
    <cellStyle name="Entrada 4 3 8 2 2" xfId="25979" xr:uid="{00000000-0005-0000-0000-000026290000}"/>
    <cellStyle name="Entrada 4 3 8 3" xfId="14839" xr:uid="{00000000-0005-0000-0000-000027290000}"/>
    <cellStyle name="Entrada 4 3 8 3 2" xfId="29947" xr:uid="{00000000-0005-0000-0000-000028290000}"/>
    <cellStyle name="Entrada 4 3 8 4" xfId="19597" xr:uid="{00000000-0005-0000-0000-000029290000}"/>
    <cellStyle name="Entrada 4 3 9" xfId="8353" xr:uid="{00000000-0005-0000-0000-00002A290000}"/>
    <cellStyle name="Entrada 4 3 9 2" xfId="23461" xr:uid="{00000000-0005-0000-0000-00002B290000}"/>
    <cellStyle name="Entrada 4 4" xfId="2089" xr:uid="{00000000-0005-0000-0000-00002C290000}"/>
    <cellStyle name="Entrada 4 4 10" xfId="7749" xr:uid="{00000000-0005-0000-0000-00002D290000}"/>
    <cellStyle name="Entrada 4 4 10 2" xfId="22857" xr:uid="{00000000-0005-0000-0000-00002E290000}"/>
    <cellStyle name="Entrada 4 4 11" xfId="16191" xr:uid="{00000000-0005-0000-0000-00002F290000}"/>
    <cellStyle name="Entrada 4 4 11 2" xfId="31299" xr:uid="{00000000-0005-0000-0000-000030290000}"/>
    <cellStyle name="Entrada 4 4 12" xfId="17314" xr:uid="{00000000-0005-0000-0000-000031290000}"/>
    <cellStyle name="Entrada 4 4 2" xfId="2579" xr:uid="{00000000-0005-0000-0000-000032290000}"/>
    <cellStyle name="Entrada 4 4 2 2" xfId="5216" xr:uid="{00000000-0005-0000-0000-000033290000}"/>
    <cellStyle name="Entrada 4 4 2 2 2" xfId="11580" xr:uid="{00000000-0005-0000-0000-000034290000}"/>
    <cellStyle name="Entrada 4 4 2 2 2 2" xfId="26688" xr:uid="{00000000-0005-0000-0000-000035290000}"/>
    <cellStyle name="Entrada 4 4 2 2 3" xfId="16206" xr:uid="{00000000-0005-0000-0000-000036290000}"/>
    <cellStyle name="Entrada 4 4 2 2 3 2" xfId="31314" xr:uid="{00000000-0005-0000-0000-000037290000}"/>
    <cellStyle name="Entrada 4 4 2 2 4" xfId="20324" xr:uid="{00000000-0005-0000-0000-000038290000}"/>
    <cellStyle name="Entrada 4 4 2 3" xfId="9046" xr:uid="{00000000-0005-0000-0000-000039290000}"/>
    <cellStyle name="Entrada 4 4 2 3 2" xfId="24154" xr:uid="{00000000-0005-0000-0000-00003A290000}"/>
    <cellStyle name="Entrada 4 4 2 4" xfId="15242" xr:uid="{00000000-0005-0000-0000-00003B290000}"/>
    <cellStyle name="Entrada 4 4 2 4 2" xfId="30350" xr:uid="{00000000-0005-0000-0000-00003C290000}"/>
    <cellStyle name="Entrada 4 4 2 5" xfId="7040" xr:uid="{00000000-0005-0000-0000-00003D290000}"/>
    <cellStyle name="Entrada 4 4 2 5 2" xfId="22148" xr:uid="{00000000-0005-0000-0000-00003E290000}"/>
    <cellStyle name="Entrada 4 4 2 6" xfId="17687" xr:uid="{00000000-0005-0000-0000-00003F290000}"/>
    <cellStyle name="Entrada 4 4 3" xfId="2849" xr:uid="{00000000-0005-0000-0000-000040290000}"/>
    <cellStyle name="Entrada 4 4 3 2" xfId="5486" xr:uid="{00000000-0005-0000-0000-000041290000}"/>
    <cellStyle name="Entrada 4 4 3 2 2" xfId="15819" xr:uid="{00000000-0005-0000-0000-000042290000}"/>
    <cellStyle name="Entrada 4 4 3 2 2 2" xfId="30927" xr:uid="{00000000-0005-0000-0000-000043290000}"/>
    <cellStyle name="Entrada 4 4 3 2 3" xfId="20594" xr:uid="{00000000-0005-0000-0000-000044290000}"/>
    <cellStyle name="Entrada 4 4 3 3" xfId="15850" xr:uid="{00000000-0005-0000-0000-000045290000}"/>
    <cellStyle name="Entrada 4 4 3 3 2" xfId="30958" xr:uid="{00000000-0005-0000-0000-000046290000}"/>
    <cellStyle name="Entrada 4 4 3 4" xfId="17957" xr:uid="{00000000-0005-0000-0000-000047290000}"/>
    <cellStyle name="Entrada 4 4 4" xfId="3152" xr:uid="{00000000-0005-0000-0000-000048290000}"/>
    <cellStyle name="Entrada 4 4 4 2" xfId="5789" xr:uid="{00000000-0005-0000-0000-000049290000}"/>
    <cellStyle name="Entrada 4 4 4 2 2" xfId="12100" xr:uid="{00000000-0005-0000-0000-00004A290000}"/>
    <cellStyle name="Entrada 4 4 4 2 2 2" xfId="27208" xr:uid="{00000000-0005-0000-0000-00004B290000}"/>
    <cellStyle name="Entrada 4 4 4 2 3" xfId="15522" xr:uid="{00000000-0005-0000-0000-00004C290000}"/>
    <cellStyle name="Entrada 4 4 4 2 3 2" xfId="30630" xr:uid="{00000000-0005-0000-0000-00004D290000}"/>
    <cellStyle name="Entrada 4 4 4 2 4" xfId="20897" xr:uid="{00000000-0005-0000-0000-00004E290000}"/>
    <cellStyle name="Entrada 4 4 4 3" xfId="9534" xr:uid="{00000000-0005-0000-0000-00004F290000}"/>
    <cellStyle name="Entrada 4 4 4 3 2" xfId="24642" xr:uid="{00000000-0005-0000-0000-000050290000}"/>
    <cellStyle name="Entrada 4 4 4 4" xfId="15320" xr:uid="{00000000-0005-0000-0000-000051290000}"/>
    <cellStyle name="Entrada 4 4 4 4 2" xfId="30428" xr:uid="{00000000-0005-0000-0000-000052290000}"/>
    <cellStyle name="Entrada 4 4 4 5" xfId="18260" xr:uid="{00000000-0005-0000-0000-000053290000}"/>
    <cellStyle name="Entrada 4 4 5" xfId="3478" xr:uid="{00000000-0005-0000-0000-000054290000}"/>
    <cellStyle name="Entrada 4 4 5 2" xfId="6115" xr:uid="{00000000-0005-0000-0000-000055290000}"/>
    <cellStyle name="Entrada 4 4 5 2 2" xfId="12426" xr:uid="{00000000-0005-0000-0000-000056290000}"/>
    <cellStyle name="Entrada 4 4 5 2 2 2" xfId="27534" xr:uid="{00000000-0005-0000-0000-000057290000}"/>
    <cellStyle name="Entrada 4 4 5 2 3" xfId="13513" xr:uid="{00000000-0005-0000-0000-000058290000}"/>
    <cellStyle name="Entrada 4 4 5 2 3 2" xfId="28621" xr:uid="{00000000-0005-0000-0000-000059290000}"/>
    <cellStyle name="Entrada 4 4 5 2 4" xfId="21223" xr:uid="{00000000-0005-0000-0000-00005A290000}"/>
    <cellStyle name="Entrada 4 4 5 3" xfId="9860" xr:uid="{00000000-0005-0000-0000-00005B290000}"/>
    <cellStyle name="Entrada 4 4 5 3 2" xfId="24968" xr:uid="{00000000-0005-0000-0000-00005C290000}"/>
    <cellStyle name="Entrada 4 4 5 4" xfId="16557" xr:uid="{00000000-0005-0000-0000-00005D290000}"/>
    <cellStyle name="Entrada 4 4 5 4 2" xfId="31665" xr:uid="{00000000-0005-0000-0000-00005E290000}"/>
    <cellStyle name="Entrada 4 4 5 5" xfId="18586" xr:uid="{00000000-0005-0000-0000-00005F290000}"/>
    <cellStyle name="Entrada 4 4 6" xfId="3784" xr:uid="{00000000-0005-0000-0000-000060290000}"/>
    <cellStyle name="Entrada 4 4 6 2" xfId="6421" xr:uid="{00000000-0005-0000-0000-000061290000}"/>
    <cellStyle name="Entrada 4 4 6 2 2" xfId="12732" xr:uid="{00000000-0005-0000-0000-000062290000}"/>
    <cellStyle name="Entrada 4 4 6 2 2 2" xfId="27840" xr:uid="{00000000-0005-0000-0000-000063290000}"/>
    <cellStyle name="Entrada 4 4 6 2 3" xfId="13356" xr:uid="{00000000-0005-0000-0000-000064290000}"/>
    <cellStyle name="Entrada 4 4 6 2 3 2" xfId="28464" xr:uid="{00000000-0005-0000-0000-000065290000}"/>
    <cellStyle name="Entrada 4 4 6 2 4" xfId="21529" xr:uid="{00000000-0005-0000-0000-000066290000}"/>
    <cellStyle name="Entrada 4 4 6 3" xfId="10166" xr:uid="{00000000-0005-0000-0000-000067290000}"/>
    <cellStyle name="Entrada 4 4 6 3 2" xfId="25274" xr:uid="{00000000-0005-0000-0000-000068290000}"/>
    <cellStyle name="Entrada 4 4 6 4" xfId="8273" xr:uid="{00000000-0005-0000-0000-000069290000}"/>
    <cellStyle name="Entrada 4 4 6 4 2" xfId="23381" xr:uid="{00000000-0005-0000-0000-00006A290000}"/>
    <cellStyle name="Entrada 4 4 6 5" xfId="18892" xr:uid="{00000000-0005-0000-0000-00006B290000}"/>
    <cellStyle name="Entrada 4 4 7" xfId="4161" xr:uid="{00000000-0005-0000-0000-00006C290000}"/>
    <cellStyle name="Entrada 4 4 7 2" xfId="6798" xr:uid="{00000000-0005-0000-0000-00006D290000}"/>
    <cellStyle name="Entrada 4 4 7 2 2" xfId="13109" xr:uid="{00000000-0005-0000-0000-00006E290000}"/>
    <cellStyle name="Entrada 4 4 7 2 2 2" xfId="28217" xr:uid="{00000000-0005-0000-0000-00006F290000}"/>
    <cellStyle name="Entrada 4 4 7 2 3" xfId="16783" xr:uid="{00000000-0005-0000-0000-000070290000}"/>
    <cellStyle name="Entrada 4 4 7 2 3 2" xfId="31891" xr:uid="{00000000-0005-0000-0000-000071290000}"/>
    <cellStyle name="Entrada 4 4 7 2 4" xfId="21906" xr:uid="{00000000-0005-0000-0000-000072290000}"/>
    <cellStyle name="Entrada 4 4 7 3" xfId="10543" xr:uid="{00000000-0005-0000-0000-000073290000}"/>
    <cellStyle name="Entrada 4 4 7 3 2" xfId="25651" xr:uid="{00000000-0005-0000-0000-000074290000}"/>
    <cellStyle name="Entrada 4 4 7 4" xfId="15187" xr:uid="{00000000-0005-0000-0000-000075290000}"/>
    <cellStyle name="Entrada 4 4 7 4 2" xfId="30295" xr:uid="{00000000-0005-0000-0000-000076290000}"/>
    <cellStyle name="Entrada 4 4 7 5" xfId="19269" xr:uid="{00000000-0005-0000-0000-000077290000}"/>
    <cellStyle name="Entrada 4 4 8" xfId="4726" xr:uid="{00000000-0005-0000-0000-000078290000}"/>
    <cellStyle name="Entrada 4 4 8 2" xfId="11108" xr:uid="{00000000-0005-0000-0000-000079290000}"/>
    <cellStyle name="Entrada 4 4 8 2 2" xfId="26216" xr:uid="{00000000-0005-0000-0000-00007A290000}"/>
    <cellStyle name="Entrada 4 4 8 3" xfId="7378" xr:uid="{00000000-0005-0000-0000-00007B290000}"/>
    <cellStyle name="Entrada 4 4 8 3 2" xfId="22486" xr:uid="{00000000-0005-0000-0000-00007C290000}"/>
    <cellStyle name="Entrada 4 4 8 4" xfId="19834" xr:uid="{00000000-0005-0000-0000-00007D290000}"/>
    <cellStyle name="Entrada 4 4 9" xfId="8587" xr:uid="{00000000-0005-0000-0000-00007E290000}"/>
    <cellStyle name="Entrada 4 4 9 2" xfId="23695" xr:uid="{00000000-0005-0000-0000-00007F290000}"/>
    <cellStyle name="Entrada 4 5" xfId="2032" xr:uid="{00000000-0005-0000-0000-000080290000}"/>
    <cellStyle name="Entrada 4 5 10" xfId="13967" xr:uid="{00000000-0005-0000-0000-000081290000}"/>
    <cellStyle name="Entrada 4 5 10 2" xfId="29075" xr:uid="{00000000-0005-0000-0000-000082290000}"/>
    <cellStyle name="Entrada 4 5 11" xfId="17257" xr:uid="{00000000-0005-0000-0000-000083290000}"/>
    <cellStyle name="Entrada 4 5 2" xfId="2792" xr:uid="{00000000-0005-0000-0000-000084290000}"/>
    <cellStyle name="Entrada 4 5 2 2" xfId="5429" xr:uid="{00000000-0005-0000-0000-000085290000}"/>
    <cellStyle name="Entrada 4 5 2 2 2" xfId="14382" xr:uid="{00000000-0005-0000-0000-000086290000}"/>
    <cellStyle name="Entrada 4 5 2 2 2 2" xfId="29490" xr:uid="{00000000-0005-0000-0000-000087290000}"/>
    <cellStyle name="Entrada 4 5 2 2 3" xfId="20537" xr:uid="{00000000-0005-0000-0000-000088290000}"/>
    <cellStyle name="Entrada 4 5 2 3" xfId="14273" xr:uid="{00000000-0005-0000-0000-000089290000}"/>
    <cellStyle name="Entrada 4 5 2 3 2" xfId="29381" xr:uid="{00000000-0005-0000-0000-00008A290000}"/>
    <cellStyle name="Entrada 4 5 2 4" xfId="17900" xr:uid="{00000000-0005-0000-0000-00008B290000}"/>
    <cellStyle name="Entrada 4 5 3" xfId="3095" xr:uid="{00000000-0005-0000-0000-00008C290000}"/>
    <cellStyle name="Entrada 4 5 3 2" xfId="5732" xr:uid="{00000000-0005-0000-0000-00008D290000}"/>
    <cellStyle name="Entrada 4 5 3 2 2" xfId="12043" xr:uid="{00000000-0005-0000-0000-00008E290000}"/>
    <cellStyle name="Entrada 4 5 3 2 2 2" xfId="27151" xr:uid="{00000000-0005-0000-0000-00008F290000}"/>
    <cellStyle name="Entrada 4 5 3 2 3" xfId="14826" xr:uid="{00000000-0005-0000-0000-000090290000}"/>
    <cellStyle name="Entrada 4 5 3 2 3 2" xfId="29934" xr:uid="{00000000-0005-0000-0000-000091290000}"/>
    <cellStyle name="Entrada 4 5 3 2 4" xfId="20840" xr:uid="{00000000-0005-0000-0000-000092290000}"/>
    <cellStyle name="Entrada 4 5 3 3" xfId="9477" xr:uid="{00000000-0005-0000-0000-000093290000}"/>
    <cellStyle name="Entrada 4 5 3 3 2" xfId="24585" xr:uid="{00000000-0005-0000-0000-000094290000}"/>
    <cellStyle name="Entrada 4 5 3 4" xfId="15482" xr:uid="{00000000-0005-0000-0000-000095290000}"/>
    <cellStyle name="Entrada 4 5 3 4 2" xfId="30590" xr:uid="{00000000-0005-0000-0000-000096290000}"/>
    <cellStyle name="Entrada 4 5 3 5" xfId="18203" xr:uid="{00000000-0005-0000-0000-000097290000}"/>
    <cellStyle name="Entrada 4 5 4" xfId="3421" xr:uid="{00000000-0005-0000-0000-000098290000}"/>
    <cellStyle name="Entrada 4 5 4 2" xfId="6058" xr:uid="{00000000-0005-0000-0000-000099290000}"/>
    <cellStyle name="Entrada 4 5 4 2 2" xfId="12369" xr:uid="{00000000-0005-0000-0000-00009A290000}"/>
    <cellStyle name="Entrada 4 5 4 2 2 2" xfId="27477" xr:uid="{00000000-0005-0000-0000-00009B290000}"/>
    <cellStyle name="Entrada 4 5 4 2 3" xfId="15274" xr:uid="{00000000-0005-0000-0000-00009C290000}"/>
    <cellStyle name="Entrada 4 5 4 2 3 2" xfId="30382" xr:uid="{00000000-0005-0000-0000-00009D290000}"/>
    <cellStyle name="Entrada 4 5 4 2 4" xfId="21166" xr:uid="{00000000-0005-0000-0000-00009E290000}"/>
    <cellStyle name="Entrada 4 5 4 3" xfId="9803" xr:uid="{00000000-0005-0000-0000-00009F290000}"/>
    <cellStyle name="Entrada 4 5 4 3 2" xfId="24911" xr:uid="{00000000-0005-0000-0000-0000A0290000}"/>
    <cellStyle name="Entrada 4 5 4 4" xfId="14095" xr:uid="{00000000-0005-0000-0000-0000A1290000}"/>
    <cellStyle name="Entrada 4 5 4 4 2" xfId="29203" xr:uid="{00000000-0005-0000-0000-0000A2290000}"/>
    <cellStyle name="Entrada 4 5 4 5" xfId="18529" xr:uid="{00000000-0005-0000-0000-0000A3290000}"/>
    <cellStyle name="Entrada 4 5 5" xfId="3727" xr:uid="{00000000-0005-0000-0000-0000A4290000}"/>
    <cellStyle name="Entrada 4 5 5 2" xfId="6364" xr:uid="{00000000-0005-0000-0000-0000A5290000}"/>
    <cellStyle name="Entrada 4 5 5 2 2" xfId="12675" xr:uid="{00000000-0005-0000-0000-0000A6290000}"/>
    <cellStyle name="Entrada 4 5 5 2 2 2" xfId="27783" xr:uid="{00000000-0005-0000-0000-0000A7290000}"/>
    <cellStyle name="Entrada 4 5 5 2 3" xfId="14984" xr:uid="{00000000-0005-0000-0000-0000A8290000}"/>
    <cellStyle name="Entrada 4 5 5 2 3 2" xfId="30092" xr:uid="{00000000-0005-0000-0000-0000A9290000}"/>
    <cellStyle name="Entrada 4 5 5 2 4" xfId="21472" xr:uid="{00000000-0005-0000-0000-0000AA290000}"/>
    <cellStyle name="Entrada 4 5 5 3" xfId="10109" xr:uid="{00000000-0005-0000-0000-0000AB290000}"/>
    <cellStyle name="Entrada 4 5 5 3 2" xfId="25217" xr:uid="{00000000-0005-0000-0000-0000AC290000}"/>
    <cellStyle name="Entrada 4 5 5 4" xfId="15572" xr:uid="{00000000-0005-0000-0000-0000AD290000}"/>
    <cellStyle name="Entrada 4 5 5 4 2" xfId="30680" xr:uid="{00000000-0005-0000-0000-0000AE290000}"/>
    <cellStyle name="Entrada 4 5 5 5" xfId="18835" xr:uid="{00000000-0005-0000-0000-0000AF290000}"/>
    <cellStyle name="Entrada 4 5 6" xfId="4104" xr:uid="{00000000-0005-0000-0000-0000B0290000}"/>
    <cellStyle name="Entrada 4 5 6 2" xfId="6741" xr:uid="{00000000-0005-0000-0000-0000B1290000}"/>
    <cellStyle name="Entrada 4 5 6 2 2" xfId="13052" xr:uid="{00000000-0005-0000-0000-0000B2290000}"/>
    <cellStyle name="Entrada 4 5 6 2 2 2" xfId="28160" xr:uid="{00000000-0005-0000-0000-0000B3290000}"/>
    <cellStyle name="Entrada 4 5 6 2 3" xfId="16726" xr:uid="{00000000-0005-0000-0000-0000B4290000}"/>
    <cellStyle name="Entrada 4 5 6 2 3 2" xfId="31834" xr:uid="{00000000-0005-0000-0000-0000B5290000}"/>
    <cellStyle name="Entrada 4 5 6 2 4" xfId="21849" xr:uid="{00000000-0005-0000-0000-0000B6290000}"/>
    <cellStyle name="Entrada 4 5 6 3" xfId="10486" xr:uid="{00000000-0005-0000-0000-0000B7290000}"/>
    <cellStyle name="Entrada 4 5 6 3 2" xfId="25594" xr:uid="{00000000-0005-0000-0000-0000B8290000}"/>
    <cellStyle name="Entrada 4 5 6 4" xfId="13551" xr:uid="{00000000-0005-0000-0000-0000B9290000}"/>
    <cellStyle name="Entrada 4 5 6 4 2" xfId="28659" xr:uid="{00000000-0005-0000-0000-0000BA290000}"/>
    <cellStyle name="Entrada 4 5 6 5" xfId="19212" xr:uid="{00000000-0005-0000-0000-0000BB290000}"/>
    <cellStyle name="Entrada 4 5 7" xfId="4669" xr:uid="{00000000-0005-0000-0000-0000BC290000}"/>
    <cellStyle name="Entrada 4 5 7 2" xfId="11051" xr:uid="{00000000-0005-0000-0000-0000BD290000}"/>
    <cellStyle name="Entrada 4 5 7 2 2" xfId="26159" xr:uid="{00000000-0005-0000-0000-0000BE290000}"/>
    <cellStyle name="Entrada 4 5 7 3" xfId="16252" xr:uid="{00000000-0005-0000-0000-0000BF290000}"/>
    <cellStyle name="Entrada 4 5 7 3 2" xfId="31360" xr:uid="{00000000-0005-0000-0000-0000C0290000}"/>
    <cellStyle name="Entrada 4 5 7 4" xfId="19777" xr:uid="{00000000-0005-0000-0000-0000C1290000}"/>
    <cellStyle name="Entrada 4 5 8" xfId="8530" xr:uid="{00000000-0005-0000-0000-0000C2290000}"/>
    <cellStyle name="Entrada 4 5 8 2" xfId="23638" xr:uid="{00000000-0005-0000-0000-0000C3290000}"/>
    <cellStyle name="Entrada 4 5 9" xfId="16240" xr:uid="{00000000-0005-0000-0000-0000C4290000}"/>
    <cellStyle name="Entrada 4 5 9 2" xfId="31348" xr:uid="{00000000-0005-0000-0000-0000C5290000}"/>
    <cellStyle name="Entrada 5" xfId="1154" xr:uid="{00000000-0005-0000-0000-0000C6290000}"/>
    <cellStyle name="Entrada 5 2" xfId="1870" xr:uid="{00000000-0005-0000-0000-0000C7290000}"/>
    <cellStyle name="Entrada 5 2 10" xfId="8371" xr:uid="{00000000-0005-0000-0000-0000C8290000}"/>
    <cellStyle name="Entrada 5 2 10 2" xfId="23479" xr:uid="{00000000-0005-0000-0000-0000C9290000}"/>
    <cellStyle name="Entrada 5 2 11" xfId="11227" xr:uid="{00000000-0005-0000-0000-0000CA290000}"/>
    <cellStyle name="Entrada 5 2 11 2" xfId="26335" xr:uid="{00000000-0005-0000-0000-0000CB290000}"/>
    <cellStyle name="Entrada 5 2 12" xfId="7853" xr:uid="{00000000-0005-0000-0000-0000CC290000}"/>
    <cellStyle name="Entrada 5 2 12 2" xfId="22961" xr:uid="{00000000-0005-0000-0000-0000CD290000}"/>
    <cellStyle name="Entrada 5 2 13" xfId="17095" xr:uid="{00000000-0005-0000-0000-0000CE290000}"/>
    <cellStyle name="Entrada 5 2 2" xfId="2430" xr:uid="{00000000-0005-0000-0000-0000CF290000}"/>
    <cellStyle name="Entrada 5 2 2 2" xfId="5067" xr:uid="{00000000-0005-0000-0000-0000D0290000}"/>
    <cellStyle name="Entrada 5 2 2 2 2" xfId="11431" xr:uid="{00000000-0005-0000-0000-0000D1290000}"/>
    <cellStyle name="Entrada 5 2 2 2 2 2" xfId="26539" xr:uid="{00000000-0005-0000-0000-0000D2290000}"/>
    <cellStyle name="Entrada 5 2 2 2 3" xfId="8113" xr:uid="{00000000-0005-0000-0000-0000D3290000}"/>
    <cellStyle name="Entrada 5 2 2 2 3 2" xfId="23221" xr:uid="{00000000-0005-0000-0000-0000D4290000}"/>
    <cellStyle name="Entrada 5 2 2 2 4" xfId="20175" xr:uid="{00000000-0005-0000-0000-0000D5290000}"/>
    <cellStyle name="Entrada 5 2 2 3" xfId="8897" xr:uid="{00000000-0005-0000-0000-0000D6290000}"/>
    <cellStyle name="Entrada 5 2 2 3 2" xfId="24005" xr:uid="{00000000-0005-0000-0000-0000D7290000}"/>
    <cellStyle name="Entrada 5 2 3" xfId="2660" xr:uid="{00000000-0005-0000-0000-0000D8290000}"/>
    <cellStyle name="Entrada 5 2 3 2" xfId="5297" xr:uid="{00000000-0005-0000-0000-0000D9290000}"/>
    <cellStyle name="Entrada 5 2 3 2 2" xfId="7297" xr:uid="{00000000-0005-0000-0000-0000DA290000}"/>
    <cellStyle name="Entrada 5 2 3 2 2 2" xfId="22405" xr:uid="{00000000-0005-0000-0000-0000DB290000}"/>
    <cellStyle name="Entrada 5 2 3 2 3" xfId="20405" xr:uid="{00000000-0005-0000-0000-0000DC290000}"/>
    <cellStyle name="Entrada 5 2 3 3" xfId="14475" xr:uid="{00000000-0005-0000-0000-0000DD290000}"/>
    <cellStyle name="Entrada 5 2 3 3 2" xfId="29583" xr:uid="{00000000-0005-0000-0000-0000DE290000}"/>
    <cellStyle name="Entrada 5 2 3 4" xfId="17768" xr:uid="{00000000-0005-0000-0000-0000DF290000}"/>
    <cellStyle name="Entrada 5 2 4" xfId="2964" xr:uid="{00000000-0005-0000-0000-0000E0290000}"/>
    <cellStyle name="Entrada 5 2 4 2" xfId="5601" xr:uid="{00000000-0005-0000-0000-0000E1290000}"/>
    <cellStyle name="Entrada 5 2 4 2 2" xfId="11912" xr:uid="{00000000-0005-0000-0000-0000E2290000}"/>
    <cellStyle name="Entrada 5 2 4 2 2 2" xfId="27020" xr:uid="{00000000-0005-0000-0000-0000E3290000}"/>
    <cellStyle name="Entrada 5 2 4 2 3" xfId="14140" xr:uid="{00000000-0005-0000-0000-0000E4290000}"/>
    <cellStyle name="Entrada 5 2 4 2 3 2" xfId="29248" xr:uid="{00000000-0005-0000-0000-0000E5290000}"/>
    <cellStyle name="Entrada 5 2 4 2 4" xfId="20709" xr:uid="{00000000-0005-0000-0000-0000E6290000}"/>
    <cellStyle name="Entrada 5 2 4 3" xfId="9346" xr:uid="{00000000-0005-0000-0000-0000E7290000}"/>
    <cellStyle name="Entrada 5 2 4 3 2" xfId="24454" xr:uid="{00000000-0005-0000-0000-0000E8290000}"/>
    <cellStyle name="Entrada 5 2 4 4" xfId="15626" xr:uid="{00000000-0005-0000-0000-0000E9290000}"/>
    <cellStyle name="Entrada 5 2 4 4 2" xfId="30734" xr:uid="{00000000-0005-0000-0000-0000EA290000}"/>
    <cellStyle name="Entrada 5 2 4 5" xfId="18072" xr:uid="{00000000-0005-0000-0000-0000EB290000}"/>
    <cellStyle name="Entrada 5 2 5" xfId="3290" xr:uid="{00000000-0005-0000-0000-0000EC290000}"/>
    <cellStyle name="Entrada 5 2 5 2" xfId="5927" xr:uid="{00000000-0005-0000-0000-0000ED290000}"/>
    <cellStyle name="Entrada 5 2 5 2 2" xfId="12238" xr:uid="{00000000-0005-0000-0000-0000EE290000}"/>
    <cellStyle name="Entrada 5 2 5 2 2 2" xfId="27346" xr:uid="{00000000-0005-0000-0000-0000EF290000}"/>
    <cellStyle name="Entrada 5 2 5 2 3" xfId="15857" xr:uid="{00000000-0005-0000-0000-0000F0290000}"/>
    <cellStyle name="Entrada 5 2 5 2 3 2" xfId="30965" xr:uid="{00000000-0005-0000-0000-0000F1290000}"/>
    <cellStyle name="Entrada 5 2 5 2 4" xfId="21035" xr:uid="{00000000-0005-0000-0000-0000F2290000}"/>
    <cellStyle name="Entrada 5 2 5 3" xfId="9672" xr:uid="{00000000-0005-0000-0000-0000F3290000}"/>
    <cellStyle name="Entrada 5 2 5 3 2" xfId="24780" xr:uid="{00000000-0005-0000-0000-0000F4290000}"/>
    <cellStyle name="Entrada 5 2 5 4" xfId="13855" xr:uid="{00000000-0005-0000-0000-0000F5290000}"/>
    <cellStyle name="Entrada 5 2 5 4 2" xfId="28963" xr:uid="{00000000-0005-0000-0000-0000F6290000}"/>
    <cellStyle name="Entrada 5 2 5 5" xfId="18398" xr:uid="{00000000-0005-0000-0000-0000F7290000}"/>
    <cellStyle name="Entrada 5 2 6" xfId="3596" xr:uid="{00000000-0005-0000-0000-0000F8290000}"/>
    <cellStyle name="Entrada 5 2 6 2" xfId="6233" xr:uid="{00000000-0005-0000-0000-0000F9290000}"/>
    <cellStyle name="Entrada 5 2 6 2 2" xfId="12544" xr:uid="{00000000-0005-0000-0000-0000FA290000}"/>
    <cellStyle name="Entrada 5 2 6 2 2 2" xfId="27652" xr:uid="{00000000-0005-0000-0000-0000FB290000}"/>
    <cellStyle name="Entrada 5 2 6 2 3" xfId="7864" xr:uid="{00000000-0005-0000-0000-0000FC290000}"/>
    <cellStyle name="Entrada 5 2 6 2 3 2" xfId="22972" xr:uid="{00000000-0005-0000-0000-0000FD290000}"/>
    <cellStyle name="Entrada 5 2 6 2 4" xfId="21341" xr:uid="{00000000-0005-0000-0000-0000FE290000}"/>
    <cellStyle name="Entrada 5 2 6 3" xfId="9978" xr:uid="{00000000-0005-0000-0000-0000FF290000}"/>
    <cellStyle name="Entrada 5 2 6 3 2" xfId="25086" xr:uid="{00000000-0005-0000-0000-0000002A0000}"/>
    <cellStyle name="Entrada 5 2 6 4" xfId="13461" xr:uid="{00000000-0005-0000-0000-0000012A0000}"/>
    <cellStyle name="Entrada 5 2 6 4 2" xfId="28569" xr:uid="{00000000-0005-0000-0000-0000022A0000}"/>
    <cellStyle name="Entrada 5 2 6 5" xfId="18704" xr:uid="{00000000-0005-0000-0000-0000032A0000}"/>
    <cellStyle name="Entrada 5 2 7" xfId="3942" xr:uid="{00000000-0005-0000-0000-0000042A0000}"/>
    <cellStyle name="Entrada 5 2 7 2" xfId="6579" xr:uid="{00000000-0005-0000-0000-0000052A0000}"/>
    <cellStyle name="Entrada 5 2 7 2 2" xfId="12890" xr:uid="{00000000-0005-0000-0000-0000062A0000}"/>
    <cellStyle name="Entrada 5 2 7 2 2 2" xfId="27998" xr:uid="{00000000-0005-0000-0000-0000072A0000}"/>
    <cellStyle name="Entrada 5 2 7 2 3" xfId="16595" xr:uid="{00000000-0005-0000-0000-0000082A0000}"/>
    <cellStyle name="Entrada 5 2 7 2 3 2" xfId="31703" xr:uid="{00000000-0005-0000-0000-0000092A0000}"/>
    <cellStyle name="Entrada 5 2 7 2 4" xfId="21687" xr:uid="{00000000-0005-0000-0000-00000A2A0000}"/>
    <cellStyle name="Entrada 5 2 7 3" xfId="10324" xr:uid="{00000000-0005-0000-0000-00000B2A0000}"/>
    <cellStyle name="Entrada 5 2 7 3 2" xfId="25432" xr:uid="{00000000-0005-0000-0000-00000C2A0000}"/>
    <cellStyle name="Entrada 5 2 7 4" xfId="13466" xr:uid="{00000000-0005-0000-0000-00000D2A0000}"/>
    <cellStyle name="Entrada 5 2 7 4 2" xfId="28574" xr:uid="{00000000-0005-0000-0000-00000E2A0000}"/>
    <cellStyle name="Entrada 5 2 7 5" xfId="19050" xr:uid="{00000000-0005-0000-0000-00000F2A0000}"/>
    <cellStyle name="Entrada 5 2 8" xfId="4289" xr:uid="{00000000-0005-0000-0000-0000102A0000}"/>
    <cellStyle name="Entrada 5 2 8 2" xfId="6926" xr:uid="{00000000-0005-0000-0000-0000112A0000}"/>
    <cellStyle name="Entrada 5 2 8 2 2" xfId="13237" xr:uid="{00000000-0005-0000-0000-0000122A0000}"/>
    <cellStyle name="Entrada 5 2 8 2 2 2" xfId="28345" xr:uid="{00000000-0005-0000-0000-0000132A0000}"/>
    <cellStyle name="Entrada 5 2 8 2 3" xfId="16901" xr:uid="{00000000-0005-0000-0000-0000142A0000}"/>
    <cellStyle name="Entrada 5 2 8 2 3 2" xfId="32009" xr:uid="{00000000-0005-0000-0000-0000152A0000}"/>
    <cellStyle name="Entrada 5 2 8 2 4" xfId="22034" xr:uid="{00000000-0005-0000-0000-0000162A0000}"/>
    <cellStyle name="Entrada 5 2 8 3" xfId="10671" xr:uid="{00000000-0005-0000-0000-0000172A0000}"/>
    <cellStyle name="Entrada 5 2 8 3 2" xfId="25779" xr:uid="{00000000-0005-0000-0000-0000182A0000}"/>
    <cellStyle name="Entrada 5 2 8 4" xfId="7807" xr:uid="{00000000-0005-0000-0000-0000192A0000}"/>
    <cellStyle name="Entrada 5 2 8 4 2" xfId="22915" xr:uid="{00000000-0005-0000-0000-00001A2A0000}"/>
    <cellStyle name="Entrada 5 2 8 5" xfId="19397" xr:uid="{00000000-0005-0000-0000-00001B2A0000}"/>
    <cellStyle name="Entrada 5 2 9" xfId="4507" xr:uid="{00000000-0005-0000-0000-00001C2A0000}"/>
    <cellStyle name="Entrada 5 2 9 2" xfId="10889" xr:uid="{00000000-0005-0000-0000-00001D2A0000}"/>
    <cellStyle name="Entrada 5 2 9 2 2" xfId="25997" xr:uid="{00000000-0005-0000-0000-00001E2A0000}"/>
    <cellStyle name="Entrada 5 2 9 3" xfId="7417" xr:uid="{00000000-0005-0000-0000-00001F2A0000}"/>
    <cellStyle name="Entrada 5 2 9 3 2" xfId="22525" xr:uid="{00000000-0005-0000-0000-0000202A0000}"/>
    <cellStyle name="Entrada 5 2 9 4" xfId="19615" xr:uid="{00000000-0005-0000-0000-0000212A0000}"/>
    <cellStyle name="Entrada 5 3" xfId="1853" xr:uid="{00000000-0005-0000-0000-0000222A0000}"/>
    <cellStyle name="Entrada 5 3 10" xfId="15592" xr:uid="{00000000-0005-0000-0000-0000232A0000}"/>
    <cellStyle name="Entrada 5 3 10 2" xfId="30700" xr:uid="{00000000-0005-0000-0000-0000242A0000}"/>
    <cellStyle name="Entrada 5 3 11" xfId="14515" xr:uid="{00000000-0005-0000-0000-0000252A0000}"/>
    <cellStyle name="Entrada 5 3 11 2" xfId="29623" xr:uid="{00000000-0005-0000-0000-0000262A0000}"/>
    <cellStyle name="Entrada 5 3 12" xfId="17078" xr:uid="{00000000-0005-0000-0000-0000272A0000}"/>
    <cellStyle name="Entrada 5 3 2" xfId="2413" xr:uid="{00000000-0005-0000-0000-0000282A0000}"/>
    <cellStyle name="Entrada 5 3 2 2" xfId="5050" xr:uid="{00000000-0005-0000-0000-0000292A0000}"/>
    <cellStyle name="Entrada 5 3 2 2 2" xfId="11414" xr:uid="{00000000-0005-0000-0000-00002A2A0000}"/>
    <cellStyle name="Entrada 5 3 2 2 2 2" xfId="26522" xr:uid="{00000000-0005-0000-0000-00002B2A0000}"/>
    <cellStyle name="Entrada 5 3 2 2 3" xfId="15154" xr:uid="{00000000-0005-0000-0000-00002C2A0000}"/>
    <cellStyle name="Entrada 5 3 2 2 3 2" xfId="30262" xr:uid="{00000000-0005-0000-0000-00002D2A0000}"/>
    <cellStyle name="Entrada 5 3 2 2 4" xfId="20158" xr:uid="{00000000-0005-0000-0000-00002E2A0000}"/>
    <cellStyle name="Entrada 5 3 2 3" xfId="8880" xr:uid="{00000000-0005-0000-0000-00002F2A0000}"/>
    <cellStyle name="Entrada 5 3 2 3 2" xfId="23988" xr:uid="{00000000-0005-0000-0000-0000302A0000}"/>
    <cellStyle name="Entrada 5 3 2 4" xfId="15627" xr:uid="{00000000-0005-0000-0000-0000312A0000}"/>
    <cellStyle name="Entrada 5 3 2 4 2" xfId="30735" xr:uid="{00000000-0005-0000-0000-0000322A0000}"/>
    <cellStyle name="Entrada 5 3 2 5" xfId="15494" xr:uid="{00000000-0005-0000-0000-0000332A0000}"/>
    <cellStyle name="Entrada 5 3 2 5 2" xfId="30602" xr:uid="{00000000-0005-0000-0000-0000342A0000}"/>
    <cellStyle name="Entrada 5 3 2 6" xfId="17604" xr:uid="{00000000-0005-0000-0000-0000352A0000}"/>
    <cellStyle name="Entrada 5 3 3" xfId="2207" xr:uid="{00000000-0005-0000-0000-0000362A0000}"/>
    <cellStyle name="Entrada 5 3 3 2" xfId="4844" xr:uid="{00000000-0005-0000-0000-0000372A0000}"/>
    <cellStyle name="Entrada 5 3 3 2 2" xfId="14177" xr:uid="{00000000-0005-0000-0000-0000382A0000}"/>
    <cellStyle name="Entrada 5 3 3 2 2 2" xfId="29285" xr:uid="{00000000-0005-0000-0000-0000392A0000}"/>
    <cellStyle name="Entrada 5 3 3 2 3" xfId="19952" xr:uid="{00000000-0005-0000-0000-00003A2A0000}"/>
    <cellStyle name="Entrada 5 3 3 3" xfId="15236" xr:uid="{00000000-0005-0000-0000-00003B2A0000}"/>
    <cellStyle name="Entrada 5 3 3 3 2" xfId="30344" xr:uid="{00000000-0005-0000-0000-00003C2A0000}"/>
    <cellStyle name="Entrada 5 3 3 4" xfId="17432" xr:uid="{00000000-0005-0000-0000-00003D2A0000}"/>
    <cellStyle name="Entrada 5 3 4" xfId="2947" xr:uid="{00000000-0005-0000-0000-00003E2A0000}"/>
    <cellStyle name="Entrada 5 3 4 2" xfId="5584" xr:uid="{00000000-0005-0000-0000-00003F2A0000}"/>
    <cellStyle name="Entrada 5 3 4 2 2" xfId="11895" xr:uid="{00000000-0005-0000-0000-0000402A0000}"/>
    <cellStyle name="Entrada 5 3 4 2 2 2" xfId="27003" xr:uid="{00000000-0005-0000-0000-0000412A0000}"/>
    <cellStyle name="Entrada 5 3 4 2 3" xfId="13545" xr:uid="{00000000-0005-0000-0000-0000422A0000}"/>
    <cellStyle name="Entrada 5 3 4 2 3 2" xfId="28653" xr:uid="{00000000-0005-0000-0000-0000432A0000}"/>
    <cellStyle name="Entrada 5 3 4 2 4" xfId="20692" xr:uid="{00000000-0005-0000-0000-0000442A0000}"/>
    <cellStyle name="Entrada 5 3 4 3" xfId="9329" xr:uid="{00000000-0005-0000-0000-0000452A0000}"/>
    <cellStyle name="Entrada 5 3 4 3 2" xfId="24437" xr:uid="{00000000-0005-0000-0000-0000462A0000}"/>
    <cellStyle name="Entrada 5 3 4 4" xfId="13896" xr:uid="{00000000-0005-0000-0000-0000472A0000}"/>
    <cellStyle name="Entrada 5 3 4 4 2" xfId="29004" xr:uid="{00000000-0005-0000-0000-0000482A0000}"/>
    <cellStyle name="Entrada 5 3 4 5" xfId="18055" xr:uid="{00000000-0005-0000-0000-0000492A0000}"/>
    <cellStyle name="Entrada 5 3 5" xfId="3273" xr:uid="{00000000-0005-0000-0000-00004A2A0000}"/>
    <cellStyle name="Entrada 5 3 5 2" xfId="5910" xr:uid="{00000000-0005-0000-0000-00004B2A0000}"/>
    <cellStyle name="Entrada 5 3 5 2 2" xfId="12221" xr:uid="{00000000-0005-0000-0000-00004C2A0000}"/>
    <cellStyle name="Entrada 5 3 5 2 2 2" xfId="27329" xr:uid="{00000000-0005-0000-0000-00004D2A0000}"/>
    <cellStyle name="Entrada 5 3 5 2 3" xfId="16568" xr:uid="{00000000-0005-0000-0000-00004E2A0000}"/>
    <cellStyle name="Entrada 5 3 5 2 3 2" xfId="31676" xr:uid="{00000000-0005-0000-0000-00004F2A0000}"/>
    <cellStyle name="Entrada 5 3 5 2 4" xfId="21018" xr:uid="{00000000-0005-0000-0000-0000502A0000}"/>
    <cellStyle name="Entrada 5 3 5 3" xfId="9655" xr:uid="{00000000-0005-0000-0000-0000512A0000}"/>
    <cellStyle name="Entrada 5 3 5 3 2" xfId="24763" xr:uid="{00000000-0005-0000-0000-0000522A0000}"/>
    <cellStyle name="Entrada 5 3 5 4" xfId="15213" xr:uid="{00000000-0005-0000-0000-0000532A0000}"/>
    <cellStyle name="Entrada 5 3 5 4 2" xfId="30321" xr:uid="{00000000-0005-0000-0000-0000542A0000}"/>
    <cellStyle name="Entrada 5 3 5 5" xfId="18381" xr:uid="{00000000-0005-0000-0000-0000552A0000}"/>
    <cellStyle name="Entrada 5 3 6" xfId="3579" xr:uid="{00000000-0005-0000-0000-0000562A0000}"/>
    <cellStyle name="Entrada 5 3 6 2" xfId="6216" xr:uid="{00000000-0005-0000-0000-0000572A0000}"/>
    <cellStyle name="Entrada 5 3 6 2 2" xfId="12527" xr:uid="{00000000-0005-0000-0000-0000582A0000}"/>
    <cellStyle name="Entrada 5 3 6 2 2 2" xfId="27635" xr:uid="{00000000-0005-0000-0000-0000592A0000}"/>
    <cellStyle name="Entrada 5 3 6 2 3" xfId="11765" xr:uid="{00000000-0005-0000-0000-00005A2A0000}"/>
    <cellStyle name="Entrada 5 3 6 2 3 2" xfId="26873" xr:uid="{00000000-0005-0000-0000-00005B2A0000}"/>
    <cellStyle name="Entrada 5 3 6 2 4" xfId="21324" xr:uid="{00000000-0005-0000-0000-00005C2A0000}"/>
    <cellStyle name="Entrada 5 3 6 3" xfId="9961" xr:uid="{00000000-0005-0000-0000-00005D2A0000}"/>
    <cellStyle name="Entrada 5 3 6 3 2" xfId="25069" xr:uid="{00000000-0005-0000-0000-00005E2A0000}"/>
    <cellStyle name="Entrada 5 3 6 4" xfId="11755" xr:uid="{00000000-0005-0000-0000-00005F2A0000}"/>
    <cellStyle name="Entrada 5 3 6 4 2" xfId="26863" xr:uid="{00000000-0005-0000-0000-0000602A0000}"/>
    <cellStyle name="Entrada 5 3 6 5" xfId="18687" xr:uid="{00000000-0005-0000-0000-0000612A0000}"/>
    <cellStyle name="Entrada 5 3 7" xfId="3925" xr:uid="{00000000-0005-0000-0000-0000622A0000}"/>
    <cellStyle name="Entrada 5 3 7 2" xfId="6562" xr:uid="{00000000-0005-0000-0000-0000632A0000}"/>
    <cellStyle name="Entrada 5 3 7 2 2" xfId="12873" xr:uid="{00000000-0005-0000-0000-0000642A0000}"/>
    <cellStyle name="Entrada 5 3 7 2 2 2" xfId="27981" xr:uid="{00000000-0005-0000-0000-0000652A0000}"/>
    <cellStyle name="Entrada 5 3 7 2 3" xfId="16578" xr:uid="{00000000-0005-0000-0000-0000662A0000}"/>
    <cellStyle name="Entrada 5 3 7 2 3 2" xfId="31686" xr:uid="{00000000-0005-0000-0000-0000672A0000}"/>
    <cellStyle name="Entrada 5 3 7 2 4" xfId="21670" xr:uid="{00000000-0005-0000-0000-0000682A0000}"/>
    <cellStyle name="Entrada 5 3 7 3" xfId="10307" xr:uid="{00000000-0005-0000-0000-0000692A0000}"/>
    <cellStyle name="Entrada 5 3 7 3 2" xfId="25415" xr:uid="{00000000-0005-0000-0000-00006A2A0000}"/>
    <cellStyle name="Entrada 5 3 7 4" xfId="16131" xr:uid="{00000000-0005-0000-0000-00006B2A0000}"/>
    <cellStyle name="Entrada 5 3 7 4 2" xfId="31239" xr:uid="{00000000-0005-0000-0000-00006C2A0000}"/>
    <cellStyle name="Entrada 5 3 7 5" xfId="19033" xr:uid="{00000000-0005-0000-0000-00006D2A0000}"/>
    <cellStyle name="Entrada 5 3 8" xfId="4490" xr:uid="{00000000-0005-0000-0000-00006E2A0000}"/>
    <cellStyle name="Entrada 5 3 8 2" xfId="10872" xr:uid="{00000000-0005-0000-0000-00006F2A0000}"/>
    <cellStyle name="Entrada 5 3 8 2 2" xfId="25980" xr:uid="{00000000-0005-0000-0000-0000702A0000}"/>
    <cellStyle name="Entrada 5 3 8 3" xfId="15940" xr:uid="{00000000-0005-0000-0000-0000712A0000}"/>
    <cellStyle name="Entrada 5 3 8 3 2" xfId="31048" xr:uid="{00000000-0005-0000-0000-0000722A0000}"/>
    <cellStyle name="Entrada 5 3 8 4" xfId="19598" xr:uid="{00000000-0005-0000-0000-0000732A0000}"/>
    <cellStyle name="Entrada 5 3 9" xfId="8354" xr:uid="{00000000-0005-0000-0000-0000742A0000}"/>
    <cellStyle name="Entrada 5 3 9 2" xfId="23462" xr:uid="{00000000-0005-0000-0000-0000752A0000}"/>
    <cellStyle name="Entrada 5 4" xfId="2090" xr:uid="{00000000-0005-0000-0000-0000762A0000}"/>
    <cellStyle name="Entrada 5 4 10" xfId="13960" xr:uid="{00000000-0005-0000-0000-0000772A0000}"/>
    <cellStyle name="Entrada 5 4 10 2" xfId="29068" xr:uid="{00000000-0005-0000-0000-0000782A0000}"/>
    <cellStyle name="Entrada 5 4 11" xfId="14692" xr:uid="{00000000-0005-0000-0000-0000792A0000}"/>
    <cellStyle name="Entrada 5 4 11 2" xfId="29800" xr:uid="{00000000-0005-0000-0000-00007A2A0000}"/>
    <cellStyle name="Entrada 5 4 12" xfId="17315" xr:uid="{00000000-0005-0000-0000-00007B2A0000}"/>
    <cellStyle name="Entrada 5 4 2" xfId="2580" xr:uid="{00000000-0005-0000-0000-00007C2A0000}"/>
    <cellStyle name="Entrada 5 4 2 2" xfId="5217" xr:uid="{00000000-0005-0000-0000-00007D2A0000}"/>
    <cellStyle name="Entrada 5 4 2 2 2" xfId="11581" xr:uid="{00000000-0005-0000-0000-00007E2A0000}"/>
    <cellStyle name="Entrada 5 4 2 2 2 2" xfId="26689" xr:uid="{00000000-0005-0000-0000-00007F2A0000}"/>
    <cellStyle name="Entrada 5 4 2 2 3" xfId="7200" xr:uid="{00000000-0005-0000-0000-0000802A0000}"/>
    <cellStyle name="Entrada 5 4 2 2 3 2" xfId="22308" xr:uid="{00000000-0005-0000-0000-0000812A0000}"/>
    <cellStyle name="Entrada 5 4 2 2 4" xfId="20325" xr:uid="{00000000-0005-0000-0000-0000822A0000}"/>
    <cellStyle name="Entrada 5 4 2 3" xfId="9047" xr:uid="{00000000-0005-0000-0000-0000832A0000}"/>
    <cellStyle name="Entrada 5 4 2 3 2" xfId="24155" xr:uid="{00000000-0005-0000-0000-0000842A0000}"/>
    <cellStyle name="Entrada 5 4 2 4" xfId="9205" xr:uid="{00000000-0005-0000-0000-0000852A0000}"/>
    <cellStyle name="Entrada 5 4 2 4 2" xfId="24313" xr:uid="{00000000-0005-0000-0000-0000862A0000}"/>
    <cellStyle name="Entrada 5 4 2 5" xfId="15665" xr:uid="{00000000-0005-0000-0000-0000872A0000}"/>
    <cellStyle name="Entrada 5 4 2 5 2" xfId="30773" xr:uid="{00000000-0005-0000-0000-0000882A0000}"/>
    <cellStyle name="Entrada 5 4 2 6" xfId="17688" xr:uid="{00000000-0005-0000-0000-0000892A0000}"/>
    <cellStyle name="Entrada 5 4 3" xfId="2850" xr:uid="{00000000-0005-0000-0000-00008A2A0000}"/>
    <cellStyle name="Entrada 5 4 3 2" xfId="5487" xr:uid="{00000000-0005-0000-0000-00008B2A0000}"/>
    <cellStyle name="Entrada 5 4 3 2 2" xfId="16489" xr:uid="{00000000-0005-0000-0000-00008C2A0000}"/>
    <cellStyle name="Entrada 5 4 3 2 2 2" xfId="31597" xr:uid="{00000000-0005-0000-0000-00008D2A0000}"/>
    <cellStyle name="Entrada 5 4 3 2 3" xfId="20595" xr:uid="{00000000-0005-0000-0000-00008E2A0000}"/>
    <cellStyle name="Entrada 5 4 3 3" xfId="7637" xr:uid="{00000000-0005-0000-0000-00008F2A0000}"/>
    <cellStyle name="Entrada 5 4 3 3 2" xfId="22745" xr:uid="{00000000-0005-0000-0000-0000902A0000}"/>
    <cellStyle name="Entrada 5 4 3 4" xfId="17958" xr:uid="{00000000-0005-0000-0000-0000912A0000}"/>
    <cellStyle name="Entrada 5 4 4" xfId="3153" xr:uid="{00000000-0005-0000-0000-0000922A0000}"/>
    <cellStyle name="Entrada 5 4 4 2" xfId="5790" xr:uid="{00000000-0005-0000-0000-0000932A0000}"/>
    <cellStyle name="Entrada 5 4 4 2 2" xfId="12101" xr:uid="{00000000-0005-0000-0000-0000942A0000}"/>
    <cellStyle name="Entrada 5 4 4 2 2 2" xfId="27209" xr:uid="{00000000-0005-0000-0000-0000952A0000}"/>
    <cellStyle name="Entrada 5 4 4 2 3" xfId="14769" xr:uid="{00000000-0005-0000-0000-0000962A0000}"/>
    <cellStyle name="Entrada 5 4 4 2 3 2" xfId="29877" xr:uid="{00000000-0005-0000-0000-0000972A0000}"/>
    <cellStyle name="Entrada 5 4 4 2 4" xfId="20898" xr:uid="{00000000-0005-0000-0000-0000982A0000}"/>
    <cellStyle name="Entrada 5 4 4 3" xfId="9535" xr:uid="{00000000-0005-0000-0000-0000992A0000}"/>
    <cellStyle name="Entrada 5 4 4 3 2" xfId="24643" xr:uid="{00000000-0005-0000-0000-00009A2A0000}"/>
    <cellStyle name="Entrada 5 4 4 4" xfId="13741" xr:uid="{00000000-0005-0000-0000-00009B2A0000}"/>
    <cellStyle name="Entrada 5 4 4 4 2" xfId="28849" xr:uid="{00000000-0005-0000-0000-00009C2A0000}"/>
    <cellStyle name="Entrada 5 4 4 5" xfId="18261" xr:uid="{00000000-0005-0000-0000-00009D2A0000}"/>
    <cellStyle name="Entrada 5 4 5" xfId="3479" xr:uid="{00000000-0005-0000-0000-00009E2A0000}"/>
    <cellStyle name="Entrada 5 4 5 2" xfId="6116" xr:uid="{00000000-0005-0000-0000-00009F2A0000}"/>
    <cellStyle name="Entrada 5 4 5 2 2" xfId="12427" xr:uid="{00000000-0005-0000-0000-0000A02A0000}"/>
    <cellStyle name="Entrada 5 4 5 2 2 2" xfId="27535" xr:uid="{00000000-0005-0000-0000-0000A12A0000}"/>
    <cellStyle name="Entrada 5 4 5 2 3" xfId="13546" xr:uid="{00000000-0005-0000-0000-0000A22A0000}"/>
    <cellStyle name="Entrada 5 4 5 2 3 2" xfId="28654" xr:uid="{00000000-0005-0000-0000-0000A32A0000}"/>
    <cellStyle name="Entrada 5 4 5 2 4" xfId="21224" xr:uid="{00000000-0005-0000-0000-0000A42A0000}"/>
    <cellStyle name="Entrada 5 4 5 3" xfId="9861" xr:uid="{00000000-0005-0000-0000-0000A52A0000}"/>
    <cellStyle name="Entrada 5 4 5 3 2" xfId="24969" xr:uid="{00000000-0005-0000-0000-0000A62A0000}"/>
    <cellStyle name="Entrada 5 4 5 4" xfId="15737" xr:uid="{00000000-0005-0000-0000-0000A72A0000}"/>
    <cellStyle name="Entrada 5 4 5 4 2" xfId="30845" xr:uid="{00000000-0005-0000-0000-0000A82A0000}"/>
    <cellStyle name="Entrada 5 4 5 5" xfId="18587" xr:uid="{00000000-0005-0000-0000-0000A92A0000}"/>
    <cellStyle name="Entrada 5 4 6" xfId="3785" xr:uid="{00000000-0005-0000-0000-0000AA2A0000}"/>
    <cellStyle name="Entrada 5 4 6 2" xfId="6422" xr:uid="{00000000-0005-0000-0000-0000AB2A0000}"/>
    <cellStyle name="Entrada 5 4 6 2 2" xfId="12733" xr:uid="{00000000-0005-0000-0000-0000AC2A0000}"/>
    <cellStyle name="Entrada 5 4 6 2 2 2" xfId="27841" xr:uid="{00000000-0005-0000-0000-0000AD2A0000}"/>
    <cellStyle name="Entrada 5 4 6 2 3" xfId="14044" xr:uid="{00000000-0005-0000-0000-0000AE2A0000}"/>
    <cellStyle name="Entrada 5 4 6 2 3 2" xfId="29152" xr:uid="{00000000-0005-0000-0000-0000AF2A0000}"/>
    <cellStyle name="Entrada 5 4 6 2 4" xfId="21530" xr:uid="{00000000-0005-0000-0000-0000B02A0000}"/>
    <cellStyle name="Entrada 5 4 6 3" xfId="10167" xr:uid="{00000000-0005-0000-0000-0000B12A0000}"/>
    <cellStyle name="Entrada 5 4 6 3 2" xfId="25275" xr:uid="{00000000-0005-0000-0000-0000B22A0000}"/>
    <cellStyle name="Entrada 5 4 6 4" xfId="15718" xr:uid="{00000000-0005-0000-0000-0000B32A0000}"/>
    <cellStyle name="Entrada 5 4 6 4 2" xfId="30826" xr:uid="{00000000-0005-0000-0000-0000B42A0000}"/>
    <cellStyle name="Entrada 5 4 6 5" xfId="18893" xr:uid="{00000000-0005-0000-0000-0000B52A0000}"/>
    <cellStyle name="Entrada 5 4 7" xfId="4162" xr:uid="{00000000-0005-0000-0000-0000B62A0000}"/>
    <cellStyle name="Entrada 5 4 7 2" xfId="6799" xr:uid="{00000000-0005-0000-0000-0000B72A0000}"/>
    <cellStyle name="Entrada 5 4 7 2 2" xfId="13110" xr:uid="{00000000-0005-0000-0000-0000B82A0000}"/>
    <cellStyle name="Entrada 5 4 7 2 2 2" xfId="28218" xr:uid="{00000000-0005-0000-0000-0000B92A0000}"/>
    <cellStyle name="Entrada 5 4 7 2 3" xfId="16784" xr:uid="{00000000-0005-0000-0000-0000BA2A0000}"/>
    <cellStyle name="Entrada 5 4 7 2 3 2" xfId="31892" xr:uid="{00000000-0005-0000-0000-0000BB2A0000}"/>
    <cellStyle name="Entrada 5 4 7 2 4" xfId="21907" xr:uid="{00000000-0005-0000-0000-0000BC2A0000}"/>
    <cellStyle name="Entrada 5 4 7 3" xfId="10544" xr:uid="{00000000-0005-0000-0000-0000BD2A0000}"/>
    <cellStyle name="Entrada 5 4 7 3 2" xfId="25652" xr:uid="{00000000-0005-0000-0000-0000BE2A0000}"/>
    <cellStyle name="Entrada 5 4 7 4" xfId="13585" xr:uid="{00000000-0005-0000-0000-0000BF2A0000}"/>
    <cellStyle name="Entrada 5 4 7 4 2" xfId="28693" xr:uid="{00000000-0005-0000-0000-0000C02A0000}"/>
    <cellStyle name="Entrada 5 4 7 5" xfId="19270" xr:uid="{00000000-0005-0000-0000-0000C12A0000}"/>
    <cellStyle name="Entrada 5 4 8" xfId="4727" xr:uid="{00000000-0005-0000-0000-0000C22A0000}"/>
    <cellStyle name="Entrada 5 4 8 2" xfId="11109" xr:uid="{00000000-0005-0000-0000-0000C32A0000}"/>
    <cellStyle name="Entrada 5 4 8 2 2" xfId="26217" xr:uid="{00000000-0005-0000-0000-0000C42A0000}"/>
    <cellStyle name="Entrada 5 4 8 3" xfId="8083" xr:uid="{00000000-0005-0000-0000-0000C52A0000}"/>
    <cellStyle name="Entrada 5 4 8 3 2" xfId="23191" xr:uid="{00000000-0005-0000-0000-0000C62A0000}"/>
    <cellStyle name="Entrada 5 4 8 4" xfId="19835" xr:uid="{00000000-0005-0000-0000-0000C72A0000}"/>
    <cellStyle name="Entrada 5 4 9" xfId="8588" xr:uid="{00000000-0005-0000-0000-0000C82A0000}"/>
    <cellStyle name="Entrada 5 4 9 2" xfId="23696" xr:uid="{00000000-0005-0000-0000-0000C92A0000}"/>
    <cellStyle name="Entrada 5 5" xfId="2031" xr:uid="{00000000-0005-0000-0000-0000CA2A0000}"/>
    <cellStyle name="Entrada 5 5 10" xfId="16232" xr:uid="{00000000-0005-0000-0000-0000CB2A0000}"/>
    <cellStyle name="Entrada 5 5 10 2" xfId="31340" xr:uid="{00000000-0005-0000-0000-0000CC2A0000}"/>
    <cellStyle name="Entrada 5 5 11" xfId="17256" xr:uid="{00000000-0005-0000-0000-0000CD2A0000}"/>
    <cellStyle name="Entrada 5 5 2" xfId="2791" xr:uid="{00000000-0005-0000-0000-0000CE2A0000}"/>
    <cellStyle name="Entrada 5 5 2 2" xfId="5428" xr:uid="{00000000-0005-0000-0000-0000CF2A0000}"/>
    <cellStyle name="Entrada 5 5 2 2 2" xfId="16277" xr:uid="{00000000-0005-0000-0000-0000D02A0000}"/>
    <cellStyle name="Entrada 5 5 2 2 2 2" xfId="31385" xr:uid="{00000000-0005-0000-0000-0000D12A0000}"/>
    <cellStyle name="Entrada 5 5 2 2 3" xfId="20536" xr:uid="{00000000-0005-0000-0000-0000D22A0000}"/>
    <cellStyle name="Entrada 5 5 2 3" xfId="13875" xr:uid="{00000000-0005-0000-0000-0000D32A0000}"/>
    <cellStyle name="Entrada 5 5 2 3 2" xfId="28983" xr:uid="{00000000-0005-0000-0000-0000D42A0000}"/>
    <cellStyle name="Entrada 5 5 2 4" xfId="17899" xr:uid="{00000000-0005-0000-0000-0000D52A0000}"/>
    <cellStyle name="Entrada 5 5 3" xfId="3094" xr:uid="{00000000-0005-0000-0000-0000D62A0000}"/>
    <cellStyle name="Entrada 5 5 3 2" xfId="5731" xr:uid="{00000000-0005-0000-0000-0000D72A0000}"/>
    <cellStyle name="Entrada 5 5 3 2 2" xfId="12042" xr:uid="{00000000-0005-0000-0000-0000D82A0000}"/>
    <cellStyle name="Entrada 5 5 3 2 2 2" xfId="27150" xr:uid="{00000000-0005-0000-0000-0000D92A0000}"/>
    <cellStyle name="Entrada 5 5 3 2 3" xfId="7447" xr:uid="{00000000-0005-0000-0000-0000DA2A0000}"/>
    <cellStyle name="Entrada 5 5 3 2 3 2" xfId="22555" xr:uid="{00000000-0005-0000-0000-0000DB2A0000}"/>
    <cellStyle name="Entrada 5 5 3 2 4" xfId="20839" xr:uid="{00000000-0005-0000-0000-0000DC2A0000}"/>
    <cellStyle name="Entrada 5 5 3 3" xfId="9476" xr:uid="{00000000-0005-0000-0000-0000DD2A0000}"/>
    <cellStyle name="Entrada 5 5 3 3 2" xfId="24584" xr:uid="{00000000-0005-0000-0000-0000DE2A0000}"/>
    <cellStyle name="Entrada 5 5 3 4" xfId="15349" xr:uid="{00000000-0005-0000-0000-0000DF2A0000}"/>
    <cellStyle name="Entrada 5 5 3 4 2" xfId="30457" xr:uid="{00000000-0005-0000-0000-0000E02A0000}"/>
    <cellStyle name="Entrada 5 5 3 5" xfId="18202" xr:uid="{00000000-0005-0000-0000-0000E12A0000}"/>
    <cellStyle name="Entrada 5 5 4" xfId="3420" xr:uid="{00000000-0005-0000-0000-0000E22A0000}"/>
    <cellStyle name="Entrada 5 5 4 2" xfId="6057" xr:uid="{00000000-0005-0000-0000-0000E32A0000}"/>
    <cellStyle name="Entrada 5 5 4 2 2" xfId="12368" xr:uid="{00000000-0005-0000-0000-0000E42A0000}"/>
    <cellStyle name="Entrada 5 5 4 2 2 2" xfId="27476" xr:uid="{00000000-0005-0000-0000-0000E52A0000}"/>
    <cellStyle name="Entrada 5 5 4 2 3" xfId="7179" xr:uid="{00000000-0005-0000-0000-0000E62A0000}"/>
    <cellStyle name="Entrada 5 5 4 2 3 2" xfId="22287" xr:uid="{00000000-0005-0000-0000-0000E72A0000}"/>
    <cellStyle name="Entrada 5 5 4 2 4" xfId="21165" xr:uid="{00000000-0005-0000-0000-0000E82A0000}"/>
    <cellStyle name="Entrada 5 5 4 3" xfId="9802" xr:uid="{00000000-0005-0000-0000-0000E92A0000}"/>
    <cellStyle name="Entrada 5 5 4 3 2" xfId="24910" xr:uid="{00000000-0005-0000-0000-0000EA2A0000}"/>
    <cellStyle name="Entrada 5 5 4 4" xfId="14072" xr:uid="{00000000-0005-0000-0000-0000EB2A0000}"/>
    <cellStyle name="Entrada 5 5 4 4 2" xfId="29180" xr:uid="{00000000-0005-0000-0000-0000EC2A0000}"/>
    <cellStyle name="Entrada 5 5 4 5" xfId="18528" xr:uid="{00000000-0005-0000-0000-0000ED2A0000}"/>
    <cellStyle name="Entrada 5 5 5" xfId="3726" xr:uid="{00000000-0005-0000-0000-0000EE2A0000}"/>
    <cellStyle name="Entrada 5 5 5 2" xfId="6363" xr:uid="{00000000-0005-0000-0000-0000EF2A0000}"/>
    <cellStyle name="Entrada 5 5 5 2 2" xfId="12674" xr:uid="{00000000-0005-0000-0000-0000F02A0000}"/>
    <cellStyle name="Entrada 5 5 5 2 2 2" xfId="27782" xr:uid="{00000000-0005-0000-0000-0000F12A0000}"/>
    <cellStyle name="Entrada 5 5 5 2 3" xfId="15625" xr:uid="{00000000-0005-0000-0000-0000F22A0000}"/>
    <cellStyle name="Entrada 5 5 5 2 3 2" xfId="30733" xr:uid="{00000000-0005-0000-0000-0000F32A0000}"/>
    <cellStyle name="Entrada 5 5 5 2 4" xfId="21471" xr:uid="{00000000-0005-0000-0000-0000F42A0000}"/>
    <cellStyle name="Entrada 5 5 5 3" xfId="10108" xr:uid="{00000000-0005-0000-0000-0000F52A0000}"/>
    <cellStyle name="Entrada 5 5 5 3 2" xfId="25216" xr:uid="{00000000-0005-0000-0000-0000F62A0000}"/>
    <cellStyle name="Entrada 5 5 5 4" xfId="15523" xr:uid="{00000000-0005-0000-0000-0000F72A0000}"/>
    <cellStyle name="Entrada 5 5 5 4 2" xfId="30631" xr:uid="{00000000-0005-0000-0000-0000F82A0000}"/>
    <cellStyle name="Entrada 5 5 5 5" xfId="18834" xr:uid="{00000000-0005-0000-0000-0000F92A0000}"/>
    <cellStyle name="Entrada 5 5 6" xfId="4103" xr:uid="{00000000-0005-0000-0000-0000FA2A0000}"/>
    <cellStyle name="Entrada 5 5 6 2" xfId="6740" xr:uid="{00000000-0005-0000-0000-0000FB2A0000}"/>
    <cellStyle name="Entrada 5 5 6 2 2" xfId="13051" xr:uid="{00000000-0005-0000-0000-0000FC2A0000}"/>
    <cellStyle name="Entrada 5 5 6 2 2 2" xfId="28159" xr:uid="{00000000-0005-0000-0000-0000FD2A0000}"/>
    <cellStyle name="Entrada 5 5 6 2 3" xfId="16725" xr:uid="{00000000-0005-0000-0000-0000FE2A0000}"/>
    <cellStyle name="Entrada 5 5 6 2 3 2" xfId="31833" xr:uid="{00000000-0005-0000-0000-0000FF2A0000}"/>
    <cellStyle name="Entrada 5 5 6 2 4" xfId="21848" xr:uid="{00000000-0005-0000-0000-0000002B0000}"/>
    <cellStyle name="Entrada 5 5 6 3" xfId="10485" xr:uid="{00000000-0005-0000-0000-0000012B0000}"/>
    <cellStyle name="Entrada 5 5 6 3 2" xfId="25593" xr:uid="{00000000-0005-0000-0000-0000022B0000}"/>
    <cellStyle name="Entrada 5 5 6 4" xfId="7401" xr:uid="{00000000-0005-0000-0000-0000032B0000}"/>
    <cellStyle name="Entrada 5 5 6 4 2" xfId="22509" xr:uid="{00000000-0005-0000-0000-0000042B0000}"/>
    <cellStyle name="Entrada 5 5 6 5" xfId="19211" xr:uid="{00000000-0005-0000-0000-0000052B0000}"/>
    <cellStyle name="Entrada 5 5 7" xfId="4668" xr:uid="{00000000-0005-0000-0000-0000062B0000}"/>
    <cellStyle name="Entrada 5 5 7 2" xfId="11050" xr:uid="{00000000-0005-0000-0000-0000072B0000}"/>
    <cellStyle name="Entrada 5 5 7 2 2" xfId="26158" xr:uid="{00000000-0005-0000-0000-0000082B0000}"/>
    <cellStyle name="Entrada 5 5 7 3" xfId="8082" xr:uid="{00000000-0005-0000-0000-0000092B0000}"/>
    <cellStyle name="Entrada 5 5 7 3 2" xfId="23190" xr:uid="{00000000-0005-0000-0000-00000A2B0000}"/>
    <cellStyle name="Entrada 5 5 7 4" xfId="19776" xr:uid="{00000000-0005-0000-0000-00000B2B0000}"/>
    <cellStyle name="Entrada 5 5 8" xfId="8529" xr:uid="{00000000-0005-0000-0000-00000C2B0000}"/>
    <cellStyle name="Entrada 5 5 8 2" xfId="23637" xr:uid="{00000000-0005-0000-0000-00000D2B0000}"/>
    <cellStyle name="Entrada 5 5 9" xfId="15756" xr:uid="{00000000-0005-0000-0000-00000E2B0000}"/>
    <cellStyle name="Entrada 5 5 9 2" xfId="30864" xr:uid="{00000000-0005-0000-0000-00000F2B0000}"/>
    <cellStyle name="Entrada 6" xfId="1155" xr:uid="{00000000-0005-0000-0000-0000102B0000}"/>
    <cellStyle name="Entrada 6 2" xfId="1871" xr:uid="{00000000-0005-0000-0000-0000112B0000}"/>
    <cellStyle name="Entrada 6 2 10" xfId="8372" xr:uid="{00000000-0005-0000-0000-0000122B0000}"/>
    <cellStyle name="Entrada 6 2 10 2" xfId="23480" xr:uid="{00000000-0005-0000-0000-0000132B0000}"/>
    <cellStyle name="Entrada 6 2 11" xfId="7899" xr:uid="{00000000-0005-0000-0000-0000142B0000}"/>
    <cellStyle name="Entrada 6 2 11 2" xfId="23007" xr:uid="{00000000-0005-0000-0000-0000152B0000}"/>
    <cellStyle name="Entrada 6 2 12" xfId="16558" xr:uid="{00000000-0005-0000-0000-0000162B0000}"/>
    <cellStyle name="Entrada 6 2 12 2" xfId="31666" xr:uid="{00000000-0005-0000-0000-0000172B0000}"/>
    <cellStyle name="Entrada 6 2 13" xfId="17096" xr:uid="{00000000-0005-0000-0000-0000182B0000}"/>
    <cellStyle name="Entrada 6 2 2" xfId="2431" xr:uid="{00000000-0005-0000-0000-0000192B0000}"/>
    <cellStyle name="Entrada 6 2 2 2" xfId="5068" xr:uid="{00000000-0005-0000-0000-00001A2B0000}"/>
    <cellStyle name="Entrada 6 2 2 2 2" xfId="11432" xr:uid="{00000000-0005-0000-0000-00001B2B0000}"/>
    <cellStyle name="Entrada 6 2 2 2 2 2" xfId="26540" xr:uid="{00000000-0005-0000-0000-00001C2B0000}"/>
    <cellStyle name="Entrada 6 2 2 2 3" xfId="15931" xr:uid="{00000000-0005-0000-0000-00001D2B0000}"/>
    <cellStyle name="Entrada 6 2 2 2 3 2" xfId="31039" xr:uid="{00000000-0005-0000-0000-00001E2B0000}"/>
    <cellStyle name="Entrada 6 2 2 2 4" xfId="20176" xr:uid="{00000000-0005-0000-0000-00001F2B0000}"/>
    <cellStyle name="Entrada 6 2 2 3" xfId="8898" xr:uid="{00000000-0005-0000-0000-0000202B0000}"/>
    <cellStyle name="Entrada 6 2 2 3 2" xfId="24006" xr:uid="{00000000-0005-0000-0000-0000212B0000}"/>
    <cellStyle name="Entrada 6 2 3" xfId="2661" xr:uid="{00000000-0005-0000-0000-0000222B0000}"/>
    <cellStyle name="Entrada 6 2 3 2" xfId="5298" xr:uid="{00000000-0005-0000-0000-0000232B0000}"/>
    <cellStyle name="Entrada 6 2 3 2 2" xfId="15656" xr:uid="{00000000-0005-0000-0000-0000242B0000}"/>
    <cellStyle name="Entrada 6 2 3 2 2 2" xfId="30764" xr:uid="{00000000-0005-0000-0000-0000252B0000}"/>
    <cellStyle name="Entrada 6 2 3 2 3" xfId="20406" xr:uid="{00000000-0005-0000-0000-0000262B0000}"/>
    <cellStyle name="Entrada 6 2 3 3" xfId="14429" xr:uid="{00000000-0005-0000-0000-0000272B0000}"/>
    <cellStyle name="Entrada 6 2 3 3 2" xfId="29537" xr:uid="{00000000-0005-0000-0000-0000282B0000}"/>
    <cellStyle name="Entrada 6 2 3 4" xfId="17769" xr:uid="{00000000-0005-0000-0000-0000292B0000}"/>
    <cellStyle name="Entrada 6 2 4" xfId="2965" xr:uid="{00000000-0005-0000-0000-00002A2B0000}"/>
    <cellStyle name="Entrada 6 2 4 2" xfId="5602" xr:uid="{00000000-0005-0000-0000-00002B2B0000}"/>
    <cellStyle name="Entrada 6 2 4 2 2" xfId="11913" xr:uid="{00000000-0005-0000-0000-00002C2B0000}"/>
    <cellStyle name="Entrada 6 2 4 2 2 2" xfId="27021" xr:uid="{00000000-0005-0000-0000-00002D2B0000}"/>
    <cellStyle name="Entrada 6 2 4 2 3" xfId="14454" xr:uid="{00000000-0005-0000-0000-00002E2B0000}"/>
    <cellStyle name="Entrada 6 2 4 2 3 2" xfId="29562" xr:uid="{00000000-0005-0000-0000-00002F2B0000}"/>
    <cellStyle name="Entrada 6 2 4 2 4" xfId="20710" xr:uid="{00000000-0005-0000-0000-0000302B0000}"/>
    <cellStyle name="Entrada 6 2 4 3" xfId="9347" xr:uid="{00000000-0005-0000-0000-0000312B0000}"/>
    <cellStyle name="Entrada 6 2 4 3 2" xfId="24455" xr:uid="{00000000-0005-0000-0000-0000322B0000}"/>
    <cellStyle name="Entrada 6 2 4 4" xfId="8735" xr:uid="{00000000-0005-0000-0000-0000332B0000}"/>
    <cellStyle name="Entrada 6 2 4 4 2" xfId="23843" xr:uid="{00000000-0005-0000-0000-0000342B0000}"/>
    <cellStyle name="Entrada 6 2 4 5" xfId="18073" xr:uid="{00000000-0005-0000-0000-0000352B0000}"/>
    <cellStyle name="Entrada 6 2 5" xfId="3291" xr:uid="{00000000-0005-0000-0000-0000362B0000}"/>
    <cellStyle name="Entrada 6 2 5 2" xfId="5928" xr:uid="{00000000-0005-0000-0000-0000372B0000}"/>
    <cellStyle name="Entrada 6 2 5 2 2" xfId="12239" xr:uid="{00000000-0005-0000-0000-0000382B0000}"/>
    <cellStyle name="Entrada 6 2 5 2 2 2" xfId="27347" xr:uid="{00000000-0005-0000-0000-0000392B0000}"/>
    <cellStyle name="Entrada 6 2 5 2 3" xfId="14269" xr:uid="{00000000-0005-0000-0000-00003A2B0000}"/>
    <cellStyle name="Entrada 6 2 5 2 3 2" xfId="29377" xr:uid="{00000000-0005-0000-0000-00003B2B0000}"/>
    <cellStyle name="Entrada 6 2 5 2 4" xfId="21036" xr:uid="{00000000-0005-0000-0000-00003C2B0000}"/>
    <cellStyle name="Entrada 6 2 5 3" xfId="9673" xr:uid="{00000000-0005-0000-0000-00003D2B0000}"/>
    <cellStyle name="Entrada 6 2 5 3 2" xfId="24781" xr:uid="{00000000-0005-0000-0000-00003E2B0000}"/>
    <cellStyle name="Entrada 6 2 5 4" xfId="14221" xr:uid="{00000000-0005-0000-0000-00003F2B0000}"/>
    <cellStyle name="Entrada 6 2 5 4 2" xfId="29329" xr:uid="{00000000-0005-0000-0000-0000402B0000}"/>
    <cellStyle name="Entrada 6 2 5 5" xfId="18399" xr:uid="{00000000-0005-0000-0000-0000412B0000}"/>
    <cellStyle name="Entrada 6 2 6" xfId="3597" xr:uid="{00000000-0005-0000-0000-0000422B0000}"/>
    <cellStyle name="Entrada 6 2 6 2" xfId="6234" xr:uid="{00000000-0005-0000-0000-0000432B0000}"/>
    <cellStyle name="Entrada 6 2 6 2 2" xfId="12545" xr:uid="{00000000-0005-0000-0000-0000442B0000}"/>
    <cellStyle name="Entrada 6 2 6 2 2 2" xfId="27653" xr:uid="{00000000-0005-0000-0000-0000452B0000}"/>
    <cellStyle name="Entrada 6 2 6 2 3" xfId="13725" xr:uid="{00000000-0005-0000-0000-0000462B0000}"/>
    <cellStyle name="Entrada 6 2 6 2 3 2" xfId="28833" xr:uid="{00000000-0005-0000-0000-0000472B0000}"/>
    <cellStyle name="Entrada 6 2 6 2 4" xfId="21342" xr:uid="{00000000-0005-0000-0000-0000482B0000}"/>
    <cellStyle name="Entrada 6 2 6 3" xfId="9979" xr:uid="{00000000-0005-0000-0000-0000492B0000}"/>
    <cellStyle name="Entrada 6 2 6 3 2" xfId="25087" xr:uid="{00000000-0005-0000-0000-00004A2B0000}"/>
    <cellStyle name="Entrada 6 2 6 4" xfId="7271" xr:uid="{00000000-0005-0000-0000-00004B2B0000}"/>
    <cellStyle name="Entrada 6 2 6 4 2" xfId="22379" xr:uid="{00000000-0005-0000-0000-00004C2B0000}"/>
    <cellStyle name="Entrada 6 2 6 5" xfId="18705" xr:uid="{00000000-0005-0000-0000-00004D2B0000}"/>
    <cellStyle name="Entrada 6 2 7" xfId="3943" xr:uid="{00000000-0005-0000-0000-00004E2B0000}"/>
    <cellStyle name="Entrada 6 2 7 2" xfId="6580" xr:uid="{00000000-0005-0000-0000-00004F2B0000}"/>
    <cellStyle name="Entrada 6 2 7 2 2" xfId="12891" xr:uid="{00000000-0005-0000-0000-0000502B0000}"/>
    <cellStyle name="Entrada 6 2 7 2 2 2" xfId="27999" xr:uid="{00000000-0005-0000-0000-0000512B0000}"/>
    <cellStyle name="Entrada 6 2 7 2 3" xfId="16596" xr:uid="{00000000-0005-0000-0000-0000522B0000}"/>
    <cellStyle name="Entrada 6 2 7 2 3 2" xfId="31704" xr:uid="{00000000-0005-0000-0000-0000532B0000}"/>
    <cellStyle name="Entrada 6 2 7 2 4" xfId="21688" xr:uid="{00000000-0005-0000-0000-0000542B0000}"/>
    <cellStyle name="Entrada 6 2 7 3" xfId="10325" xr:uid="{00000000-0005-0000-0000-0000552B0000}"/>
    <cellStyle name="Entrada 6 2 7 3 2" xfId="25433" xr:uid="{00000000-0005-0000-0000-0000562B0000}"/>
    <cellStyle name="Entrada 6 2 7 4" xfId="14803" xr:uid="{00000000-0005-0000-0000-0000572B0000}"/>
    <cellStyle name="Entrada 6 2 7 4 2" xfId="29911" xr:uid="{00000000-0005-0000-0000-0000582B0000}"/>
    <cellStyle name="Entrada 6 2 7 5" xfId="19051" xr:uid="{00000000-0005-0000-0000-0000592B0000}"/>
    <cellStyle name="Entrada 6 2 8" xfId="4290" xr:uid="{00000000-0005-0000-0000-00005A2B0000}"/>
    <cellStyle name="Entrada 6 2 8 2" xfId="6927" xr:uid="{00000000-0005-0000-0000-00005B2B0000}"/>
    <cellStyle name="Entrada 6 2 8 2 2" xfId="13238" xr:uid="{00000000-0005-0000-0000-00005C2B0000}"/>
    <cellStyle name="Entrada 6 2 8 2 2 2" xfId="28346" xr:uid="{00000000-0005-0000-0000-00005D2B0000}"/>
    <cellStyle name="Entrada 6 2 8 2 3" xfId="16902" xr:uid="{00000000-0005-0000-0000-00005E2B0000}"/>
    <cellStyle name="Entrada 6 2 8 2 3 2" xfId="32010" xr:uid="{00000000-0005-0000-0000-00005F2B0000}"/>
    <cellStyle name="Entrada 6 2 8 2 4" xfId="22035" xr:uid="{00000000-0005-0000-0000-0000602B0000}"/>
    <cellStyle name="Entrada 6 2 8 3" xfId="10672" xr:uid="{00000000-0005-0000-0000-0000612B0000}"/>
    <cellStyle name="Entrada 6 2 8 3 2" xfId="25780" xr:uid="{00000000-0005-0000-0000-0000622B0000}"/>
    <cellStyle name="Entrada 6 2 8 4" xfId="7759" xr:uid="{00000000-0005-0000-0000-0000632B0000}"/>
    <cellStyle name="Entrada 6 2 8 4 2" xfId="22867" xr:uid="{00000000-0005-0000-0000-0000642B0000}"/>
    <cellStyle name="Entrada 6 2 8 5" xfId="19398" xr:uid="{00000000-0005-0000-0000-0000652B0000}"/>
    <cellStyle name="Entrada 6 2 9" xfId="4508" xr:uid="{00000000-0005-0000-0000-0000662B0000}"/>
    <cellStyle name="Entrada 6 2 9 2" xfId="10890" xr:uid="{00000000-0005-0000-0000-0000672B0000}"/>
    <cellStyle name="Entrada 6 2 9 2 2" xfId="25998" xr:uid="{00000000-0005-0000-0000-0000682B0000}"/>
    <cellStyle name="Entrada 6 2 9 3" xfId="15690" xr:uid="{00000000-0005-0000-0000-0000692B0000}"/>
    <cellStyle name="Entrada 6 2 9 3 2" xfId="30798" xr:uid="{00000000-0005-0000-0000-00006A2B0000}"/>
    <cellStyle name="Entrada 6 2 9 4" xfId="19616" xr:uid="{00000000-0005-0000-0000-00006B2B0000}"/>
    <cellStyle name="Entrada 6 3" xfId="1854" xr:uid="{00000000-0005-0000-0000-00006C2B0000}"/>
    <cellStyle name="Entrada 6 3 10" xfId="14380" xr:uid="{00000000-0005-0000-0000-00006D2B0000}"/>
    <cellStyle name="Entrada 6 3 10 2" xfId="29488" xr:uid="{00000000-0005-0000-0000-00006E2B0000}"/>
    <cellStyle name="Entrada 6 3 11" xfId="13431" xr:uid="{00000000-0005-0000-0000-00006F2B0000}"/>
    <cellStyle name="Entrada 6 3 11 2" xfId="28539" xr:uid="{00000000-0005-0000-0000-0000702B0000}"/>
    <cellStyle name="Entrada 6 3 12" xfId="17079" xr:uid="{00000000-0005-0000-0000-0000712B0000}"/>
    <cellStyle name="Entrada 6 3 2" xfId="2414" xr:uid="{00000000-0005-0000-0000-0000722B0000}"/>
    <cellStyle name="Entrada 6 3 2 2" xfId="5051" xr:uid="{00000000-0005-0000-0000-0000732B0000}"/>
    <cellStyle name="Entrada 6 3 2 2 2" xfId="11415" xr:uid="{00000000-0005-0000-0000-0000742B0000}"/>
    <cellStyle name="Entrada 6 3 2 2 2 2" xfId="26523" xr:uid="{00000000-0005-0000-0000-0000752B0000}"/>
    <cellStyle name="Entrada 6 3 2 2 3" xfId="7253" xr:uid="{00000000-0005-0000-0000-0000762B0000}"/>
    <cellStyle name="Entrada 6 3 2 2 3 2" xfId="22361" xr:uid="{00000000-0005-0000-0000-0000772B0000}"/>
    <cellStyle name="Entrada 6 3 2 2 4" xfId="20159" xr:uid="{00000000-0005-0000-0000-0000782B0000}"/>
    <cellStyle name="Entrada 6 3 2 3" xfId="8881" xr:uid="{00000000-0005-0000-0000-0000792B0000}"/>
    <cellStyle name="Entrada 6 3 2 3 2" xfId="23989" xr:uid="{00000000-0005-0000-0000-00007A2B0000}"/>
    <cellStyle name="Entrada 6 3 2 4" xfId="14215" xr:uid="{00000000-0005-0000-0000-00007B2B0000}"/>
    <cellStyle name="Entrada 6 3 2 4 2" xfId="29323" xr:uid="{00000000-0005-0000-0000-00007C2B0000}"/>
    <cellStyle name="Entrada 6 3 2 5" xfId="14931" xr:uid="{00000000-0005-0000-0000-00007D2B0000}"/>
    <cellStyle name="Entrada 6 3 2 5 2" xfId="30039" xr:uid="{00000000-0005-0000-0000-00007E2B0000}"/>
    <cellStyle name="Entrada 6 3 2 6" xfId="17605" xr:uid="{00000000-0005-0000-0000-00007F2B0000}"/>
    <cellStyle name="Entrada 6 3 3" xfId="2206" xr:uid="{00000000-0005-0000-0000-0000802B0000}"/>
    <cellStyle name="Entrada 6 3 3 2" xfId="4843" xr:uid="{00000000-0005-0000-0000-0000812B0000}"/>
    <cellStyle name="Entrada 6 3 3 2 2" xfId="16141" xr:uid="{00000000-0005-0000-0000-0000822B0000}"/>
    <cellStyle name="Entrada 6 3 3 2 2 2" xfId="31249" xr:uid="{00000000-0005-0000-0000-0000832B0000}"/>
    <cellStyle name="Entrada 6 3 3 2 3" xfId="19951" xr:uid="{00000000-0005-0000-0000-0000842B0000}"/>
    <cellStyle name="Entrada 6 3 3 3" xfId="14047" xr:uid="{00000000-0005-0000-0000-0000852B0000}"/>
    <cellStyle name="Entrada 6 3 3 3 2" xfId="29155" xr:uid="{00000000-0005-0000-0000-0000862B0000}"/>
    <cellStyle name="Entrada 6 3 3 4" xfId="17431" xr:uid="{00000000-0005-0000-0000-0000872B0000}"/>
    <cellStyle name="Entrada 6 3 4" xfId="2948" xr:uid="{00000000-0005-0000-0000-0000882B0000}"/>
    <cellStyle name="Entrada 6 3 4 2" xfId="5585" xr:uid="{00000000-0005-0000-0000-0000892B0000}"/>
    <cellStyle name="Entrada 6 3 4 2 2" xfId="11896" xr:uid="{00000000-0005-0000-0000-00008A2B0000}"/>
    <cellStyle name="Entrada 6 3 4 2 2 2" xfId="27004" xr:uid="{00000000-0005-0000-0000-00008B2B0000}"/>
    <cellStyle name="Entrada 6 3 4 2 3" xfId="13568" xr:uid="{00000000-0005-0000-0000-00008C2B0000}"/>
    <cellStyle name="Entrada 6 3 4 2 3 2" xfId="28676" xr:uid="{00000000-0005-0000-0000-00008D2B0000}"/>
    <cellStyle name="Entrada 6 3 4 2 4" xfId="20693" xr:uid="{00000000-0005-0000-0000-00008E2B0000}"/>
    <cellStyle name="Entrada 6 3 4 3" xfId="9330" xr:uid="{00000000-0005-0000-0000-00008F2B0000}"/>
    <cellStyle name="Entrada 6 3 4 3 2" xfId="24438" xr:uid="{00000000-0005-0000-0000-0000902B0000}"/>
    <cellStyle name="Entrada 6 3 4 4" xfId="15683" xr:uid="{00000000-0005-0000-0000-0000912B0000}"/>
    <cellStyle name="Entrada 6 3 4 4 2" xfId="30791" xr:uid="{00000000-0005-0000-0000-0000922B0000}"/>
    <cellStyle name="Entrada 6 3 4 5" xfId="18056" xr:uid="{00000000-0005-0000-0000-0000932B0000}"/>
    <cellStyle name="Entrada 6 3 5" xfId="3274" xr:uid="{00000000-0005-0000-0000-0000942B0000}"/>
    <cellStyle name="Entrada 6 3 5 2" xfId="5911" xr:uid="{00000000-0005-0000-0000-0000952B0000}"/>
    <cellStyle name="Entrada 6 3 5 2 2" xfId="12222" xr:uid="{00000000-0005-0000-0000-0000962B0000}"/>
    <cellStyle name="Entrada 6 3 5 2 2 2" xfId="27330" xr:uid="{00000000-0005-0000-0000-0000972B0000}"/>
    <cellStyle name="Entrada 6 3 5 2 3" xfId="14266" xr:uid="{00000000-0005-0000-0000-0000982B0000}"/>
    <cellStyle name="Entrada 6 3 5 2 3 2" xfId="29374" xr:uid="{00000000-0005-0000-0000-0000992B0000}"/>
    <cellStyle name="Entrada 6 3 5 2 4" xfId="21019" xr:uid="{00000000-0005-0000-0000-00009A2B0000}"/>
    <cellStyle name="Entrada 6 3 5 3" xfId="9656" xr:uid="{00000000-0005-0000-0000-00009B2B0000}"/>
    <cellStyle name="Entrada 6 3 5 3 2" xfId="24764" xr:uid="{00000000-0005-0000-0000-00009C2B0000}"/>
    <cellStyle name="Entrada 6 3 5 4" xfId="14820" xr:uid="{00000000-0005-0000-0000-00009D2B0000}"/>
    <cellStyle name="Entrada 6 3 5 4 2" xfId="29928" xr:uid="{00000000-0005-0000-0000-00009E2B0000}"/>
    <cellStyle name="Entrada 6 3 5 5" xfId="18382" xr:uid="{00000000-0005-0000-0000-00009F2B0000}"/>
    <cellStyle name="Entrada 6 3 6" xfId="3580" xr:uid="{00000000-0005-0000-0000-0000A02B0000}"/>
    <cellStyle name="Entrada 6 3 6 2" xfId="6217" xr:uid="{00000000-0005-0000-0000-0000A12B0000}"/>
    <cellStyle name="Entrada 6 3 6 2 2" xfId="12528" xr:uid="{00000000-0005-0000-0000-0000A22B0000}"/>
    <cellStyle name="Entrada 6 3 6 2 2 2" xfId="27636" xr:uid="{00000000-0005-0000-0000-0000A32B0000}"/>
    <cellStyle name="Entrada 6 3 6 2 3" xfId="14933" xr:uid="{00000000-0005-0000-0000-0000A42B0000}"/>
    <cellStyle name="Entrada 6 3 6 2 3 2" xfId="30041" xr:uid="{00000000-0005-0000-0000-0000A52B0000}"/>
    <cellStyle name="Entrada 6 3 6 2 4" xfId="21325" xr:uid="{00000000-0005-0000-0000-0000A62B0000}"/>
    <cellStyle name="Entrada 6 3 6 3" xfId="9962" xr:uid="{00000000-0005-0000-0000-0000A72B0000}"/>
    <cellStyle name="Entrada 6 3 6 3 2" xfId="25070" xr:uid="{00000000-0005-0000-0000-0000A82B0000}"/>
    <cellStyle name="Entrada 6 3 6 4" xfId="14990" xr:uid="{00000000-0005-0000-0000-0000A92B0000}"/>
    <cellStyle name="Entrada 6 3 6 4 2" xfId="30098" xr:uid="{00000000-0005-0000-0000-0000AA2B0000}"/>
    <cellStyle name="Entrada 6 3 6 5" xfId="18688" xr:uid="{00000000-0005-0000-0000-0000AB2B0000}"/>
    <cellStyle name="Entrada 6 3 7" xfId="3926" xr:uid="{00000000-0005-0000-0000-0000AC2B0000}"/>
    <cellStyle name="Entrada 6 3 7 2" xfId="6563" xr:uid="{00000000-0005-0000-0000-0000AD2B0000}"/>
    <cellStyle name="Entrada 6 3 7 2 2" xfId="12874" xr:uid="{00000000-0005-0000-0000-0000AE2B0000}"/>
    <cellStyle name="Entrada 6 3 7 2 2 2" xfId="27982" xr:uid="{00000000-0005-0000-0000-0000AF2B0000}"/>
    <cellStyle name="Entrada 6 3 7 2 3" xfId="16579" xr:uid="{00000000-0005-0000-0000-0000B02B0000}"/>
    <cellStyle name="Entrada 6 3 7 2 3 2" xfId="31687" xr:uid="{00000000-0005-0000-0000-0000B12B0000}"/>
    <cellStyle name="Entrada 6 3 7 2 4" xfId="21671" xr:uid="{00000000-0005-0000-0000-0000B22B0000}"/>
    <cellStyle name="Entrada 6 3 7 3" xfId="10308" xr:uid="{00000000-0005-0000-0000-0000B32B0000}"/>
    <cellStyle name="Entrada 6 3 7 3 2" xfId="25416" xr:uid="{00000000-0005-0000-0000-0000B42B0000}"/>
    <cellStyle name="Entrada 6 3 7 4" xfId="8237" xr:uid="{00000000-0005-0000-0000-0000B52B0000}"/>
    <cellStyle name="Entrada 6 3 7 4 2" xfId="23345" xr:uid="{00000000-0005-0000-0000-0000B62B0000}"/>
    <cellStyle name="Entrada 6 3 7 5" xfId="19034" xr:uid="{00000000-0005-0000-0000-0000B72B0000}"/>
    <cellStyle name="Entrada 6 3 8" xfId="4491" xr:uid="{00000000-0005-0000-0000-0000B82B0000}"/>
    <cellStyle name="Entrada 6 3 8 2" xfId="10873" xr:uid="{00000000-0005-0000-0000-0000B92B0000}"/>
    <cellStyle name="Entrada 6 3 8 2 2" xfId="25981" xr:uid="{00000000-0005-0000-0000-0000BA2B0000}"/>
    <cellStyle name="Entrada 6 3 8 3" xfId="11776" xr:uid="{00000000-0005-0000-0000-0000BB2B0000}"/>
    <cellStyle name="Entrada 6 3 8 3 2" xfId="26884" xr:uid="{00000000-0005-0000-0000-0000BC2B0000}"/>
    <cellStyle name="Entrada 6 3 8 4" xfId="19599" xr:uid="{00000000-0005-0000-0000-0000BD2B0000}"/>
    <cellStyle name="Entrada 6 3 9" xfId="8355" xr:uid="{00000000-0005-0000-0000-0000BE2B0000}"/>
    <cellStyle name="Entrada 6 3 9 2" xfId="23463" xr:uid="{00000000-0005-0000-0000-0000BF2B0000}"/>
    <cellStyle name="Entrada 6 4" xfId="2091" xr:uid="{00000000-0005-0000-0000-0000C02B0000}"/>
    <cellStyle name="Entrada 6 4 10" xfId="8146" xr:uid="{00000000-0005-0000-0000-0000C12B0000}"/>
    <cellStyle name="Entrada 6 4 10 2" xfId="23254" xr:uid="{00000000-0005-0000-0000-0000C22B0000}"/>
    <cellStyle name="Entrada 6 4 11" xfId="16454" xr:uid="{00000000-0005-0000-0000-0000C32B0000}"/>
    <cellStyle name="Entrada 6 4 11 2" xfId="31562" xr:uid="{00000000-0005-0000-0000-0000C42B0000}"/>
    <cellStyle name="Entrada 6 4 12" xfId="17316" xr:uid="{00000000-0005-0000-0000-0000C52B0000}"/>
    <cellStyle name="Entrada 6 4 2" xfId="2581" xr:uid="{00000000-0005-0000-0000-0000C62B0000}"/>
    <cellStyle name="Entrada 6 4 2 2" xfId="5218" xr:uid="{00000000-0005-0000-0000-0000C72B0000}"/>
    <cellStyle name="Entrada 6 4 2 2 2" xfId="11582" xr:uid="{00000000-0005-0000-0000-0000C82B0000}"/>
    <cellStyle name="Entrada 6 4 2 2 2 2" xfId="26690" xr:uid="{00000000-0005-0000-0000-0000C92B0000}"/>
    <cellStyle name="Entrada 6 4 2 2 3" xfId="16024" xr:uid="{00000000-0005-0000-0000-0000CA2B0000}"/>
    <cellStyle name="Entrada 6 4 2 2 3 2" xfId="31132" xr:uid="{00000000-0005-0000-0000-0000CB2B0000}"/>
    <cellStyle name="Entrada 6 4 2 2 4" xfId="20326" xr:uid="{00000000-0005-0000-0000-0000CC2B0000}"/>
    <cellStyle name="Entrada 6 4 2 3" xfId="9048" xr:uid="{00000000-0005-0000-0000-0000CD2B0000}"/>
    <cellStyle name="Entrada 6 4 2 3 2" xfId="24156" xr:uid="{00000000-0005-0000-0000-0000CE2B0000}"/>
    <cellStyle name="Entrada 6 4 2 4" xfId="8010" xr:uid="{00000000-0005-0000-0000-0000CF2B0000}"/>
    <cellStyle name="Entrada 6 4 2 4 2" xfId="23118" xr:uid="{00000000-0005-0000-0000-0000D02B0000}"/>
    <cellStyle name="Entrada 6 4 2 5" xfId="16363" xr:uid="{00000000-0005-0000-0000-0000D12B0000}"/>
    <cellStyle name="Entrada 6 4 2 5 2" xfId="31471" xr:uid="{00000000-0005-0000-0000-0000D22B0000}"/>
    <cellStyle name="Entrada 6 4 2 6" xfId="17689" xr:uid="{00000000-0005-0000-0000-0000D32B0000}"/>
    <cellStyle name="Entrada 6 4 3" xfId="2851" xr:uid="{00000000-0005-0000-0000-0000D42B0000}"/>
    <cellStyle name="Entrada 6 4 3 2" xfId="5488" xr:uid="{00000000-0005-0000-0000-0000D52B0000}"/>
    <cellStyle name="Entrada 6 4 3 2 2" xfId="13459" xr:uid="{00000000-0005-0000-0000-0000D62B0000}"/>
    <cellStyle name="Entrada 6 4 3 2 2 2" xfId="28567" xr:uid="{00000000-0005-0000-0000-0000D72B0000}"/>
    <cellStyle name="Entrada 6 4 3 2 3" xfId="20596" xr:uid="{00000000-0005-0000-0000-0000D82B0000}"/>
    <cellStyle name="Entrada 6 4 3 3" xfId="14000" xr:uid="{00000000-0005-0000-0000-0000D92B0000}"/>
    <cellStyle name="Entrada 6 4 3 3 2" xfId="29108" xr:uid="{00000000-0005-0000-0000-0000DA2B0000}"/>
    <cellStyle name="Entrada 6 4 3 4" xfId="17959" xr:uid="{00000000-0005-0000-0000-0000DB2B0000}"/>
    <cellStyle name="Entrada 6 4 4" xfId="3154" xr:uid="{00000000-0005-0000-0000-0000DC2B0000}"/>
    <cellStyle name="Entrada 6 4 4 2" xfId="5791" xr:uid="{00000000-0005-0000-0000-0000DD2B0000}"/>
    <cellStyle name="Entrada 6 4 4 2 2" xfId="12102" xr:uid="{00000000-0005-0000-0000-0000DE2B0000}"/>
    <cellStyle name="Entrada 6 4 4 2 2 2" xfId="27210" xr:uid="{00000000-0005-0000-0000-0000DF2B0000}"/>
    <cellStyle name="Entrada 6 4 4 2 3" xfId="11229" xr:uid="{00000000-0005-0000-0000-0000E02B0000}"/>
    <cellStyle name="Entrada 6 4 4 2 3 2" xfId="26337" xr:uid="{00000000-0005-0000-0000-0000E12B0000}"/>
    <cellStyle name="Entrada 6 4 4 2 4" xfId="20899" xr:uid="{00000000-0005-0000-0000-0000E22B0000}"/>
    <cellStyle name="Entrada 6 4 4 3" xfId="9536" xr:uid="{00000000-0005-0000-0000-0000E32B0000}"/>
    <cellStyle name="Entrada 6 4 4 3 2" xfId="24644" xr:uid="{00000000-0005-0000-0000-0000E42B0000}"/>
    <cellStyle name="Entrada 6 4 4 4" xfId="16551" xr:uid="{00000000-0005-0000-0000-0000E52B0000}"/>
    <cellStyle name="Entrada 6 4 4 4 2" xfId="31659" xr:uid="{00000000-0005-0000-0000-0000E62B0000}"/>
    <cellStyle name="Entrada 6 4 4 5" xfId="18262" xr:uid="{00000000-0005-0000-0000-0000E72B0000}"/>
    <cellStyle name="Entrada 6 4 5" xfId="3480" xr:uid="{00000000-0005-0000-0000-0000E82B0000}"/>
    <cellStyle name="Entrada 6 4 5 2" xfId="6117" xr:uid="{00000000-0005-0000-0000-0000E92B0000}"/>
    <cellStyle name="Entrada 6 4 5 2 2" xfId="12428" xr:uid="{00000000-0005-0000-0000-0000EA2B0000}"/>
    <cellStyle name="Entrada 6 4 5 2 2 2" xfId="27536" xr:uid="{00000000-0005-0000-0000-0000EB2B0000}"/>
    <cellStyle name="Entrada 6 4 5 2 3" xfId="15988" xr:uid="{00000000-0005-0000-0000-0000EC2B0000}"/>
    <cellStyle name="Entrada 6 4 5 2 3 2" xfId="31096" xr:uid="{00000000-0005-0000-0000-0000ED2B0000}"/>
    <cellStyle name="Entrada 6 4 5 2 4" xfId="21225" xr:uid="{00000000-0005-0000-0000-0000EE2B0000}"/>
    <cellStyle name="Entrada 6 4 5 3" xfId="9862" xr:uid="{00000000-0005-0000-0000-0000EF2B0000}"/>
    <cellStyle name="Entrada 6 4 5 3 2" xfId="24970" xr:uid="{00000000-0005-0000-0000-0000F02B0000}"/>
    <cellStyle name="Entrada 6 4 5 4" xfId="15461" xr:uid="{00000000-0005-0000-0000-0000F12B0000}"/>
    <cellStyle name="Entrada 6 4 5 4 2" xfId="30569" xr:uid="{00000000-0005-0000-0000-0000F22B0000}"/>
    <cellStyle name="Entrada 6 4 5 5" xfId="18588" xr:uid="{00000000-0005-0000-0000-0000F32B0000}"/>
    <cellStyle name="Entrada 6 4 6" xfId="3786" xr:uid="{00000000-0005-0000-0000-0000F42B0000}"/>
    <cellStyle name="Entrada 6 4 6 2" xfId="6423" xr:uid="{00000000-0005-0000-0000-0000F52B0000}"/>
    <cellStyle name="Entrada 6 4 6 2 2" xfId="12734" xr:uid="{00000000-0005-0000-0000-0000F62B0000}"/>
    <cellStyle name="Entrada 6 4 6 2 2 2" xfId="27842" xr:uid="{00000000-0005-0000-0000-0000F72B0000}"/>
    <cellStyle name="Entrada 6 4 6 2 3" xfId="15787" xr:uid="{00000000-0005-0000-0000-0000F82B0000}"/>
    <cellStyle name="Entrada 6 4 6 2 3 2" xfId="30895" xr:uid="{00000000-0005-0000-0000-0000F92B0000}"/>
    <cellStyle name="Entrada 6 4 6 2 4" xfId="21531" xr:uid="{00000000-0005-0000-0000-0000FA2B0000}"/>
    <cellStyle name="Entrada 6 4 6 3" xfId="10168" xr:uid="{00000000-0005-0000-0000-0000FB2B0000}"/>
    <cellStyle name="Entrada 6 4 6 3 2" xfId="25276" xr:uid="{00000000-0005-0000-0000-0000FC2B0000}"/>
    <cellStyle name="Entrada 6 4 6 4" xfId="14397" xr:uid="{00000000-0005-0000-0000-0000FD2B0000}"/>
    <cellStyle name="Entrada 6 4 6 4 2" xfId="29505" xr:uid="{00000000-0005-0000-0000-0000FE2B0000}"/>
    <cellStyle name="Entrada 6 4 6 5" xfId="18894" xr:uid="{00000000-0005-0000-0000-0000FF2B0000}"/>
    <cellStyle name="Entrada 6 4 7" xfId="4163" xr:uid="{00000000-0005-0000-0000-0000002C0000}"/>
    <cellStyle name="Entrada 6 4 7 2" xfId="6800" xr:uid="{00000000-0005-0000-0000-0000012C0000}"/>
    <cellStyle name="Entrada 6 4 7 2 2" xfId="13111" xr:uid="{00000000-0005-0000-0000-0000022C0000}"/>
    <cellStyle name="Entrada 6 4 7 2 2 2" xfId="28219" xr:uid="{00000000-0005-0000-0000-0000032C0000}"/>
    <cellStyle name="Entrada 6 4 7 2 3" xfId="16785" xr:uid="{00000000-0005-0000-0000-0000042C0000}"/>
    <cellStyle name="Entrada 6 4 7 2 3 2" xfId="31893" xr:uid="{00000000-0005-0000-0000-0000052C0000}"/>
    <cellStyle name="Entrada 6 4 7 2 4" xfId="21908" xr:uid="{00000000-0005-0000-0000-0000062C0000}"/>
    <cellStyle name="Entrada 6 4 7 3" xfId="10545" xr:uid="{00000000-0005-0000-0000-0000072C0000}"/>
    <cellStyle name="Entrada 6 4 7 3 2" xfId="25653" xr:uid="{00000000-0005-0000-0000-0000082C0000}"/>
    <cellStyle name="Entrada 6 4 7 4" xfId="7163" xr:uid="{00000000-0005-0000-0000-0000092C0000}"/>
    <cellStyle name="Entrada 6 4 7 4 2" xfId="22271" xr:uid="{00000000-0005-0000-0000-00000A2C0000}"/>
    <cellStyle name="Entrada 6 4 7 5" xfId="19271" xr:uid="{00000000-0005-0000-0000-00000B2C0000}"/>
    <cellStyle name="Entrada 6 4 8" xfId="4728" xr:uid="{00000000-0005-0000-0000-00000C2C0000}"/>
    <cellStyle name="Entrada 6 4 8 2" xfId="11110" xr:uid="{00000000-0005-0000-0000-00000D2C0000}"/>
    <cellStyle name="Entrada 6 4 8 2 2" xfId="26218" xr:uid="{00000000-0005-0000-0000-00000E2C0000}"/>
    <cellStyle name="Entrada 6 4 8 3" xfId="14458" xr:uid="{00000000-0005-0000-0000-00000F2C0000}"/>
    <cellStyle name="Entrada 6 4 8 3 2" xfId="29566" xr:uid="{00000000-0005-0000-0000-0000102C0000}"/>
    <cellStyle name="Entrada 6 4 8 4" xfId="19836" xr:uid="{00000000-0005-0000-0000-0000112C0000}"/>
    <cellStyle name="Entrada 6 4 9" xfId="8589" xr:uid="{00000000-0005-0000-0000-0000122C0000}"/>
    <cellStyle name="Entrada 6 4 9 2" xfId="23697" xr:uid="{00000000-0005-0000-0000-0000132C0000}"/>
    <cellStyle name="Entrada 6 5" xfId="2030" xr:uid="{00000000-0005-0000-0000-0000142C0000}"/>
    <cellStyle name="Entrada 6 5 10" xfId="13444" xr:uid="{00000000-0005-0000-0000-0000152C0000}"/>
    <cellStyle name="Entrada 6 5 10 2" xfId="28552" xr:uid="{00000000-0005-0000-0000-0000162C0000}"/>
    <cellStyle name="Entrada 6 5 11" xfId="17255" xr:uid="{00000000-0005-0000-0000-0000172C0000}"/>
    <cellStyle name="Entrada 6 5 2" xfId="2790" xr:uid="{00000000-0005-0000-0000-0000182C0000}"/>
    <cellStyle name="Entrada 6 5 2 2" xfId="5427" xr:uid="{00000000-0005-0000-0000-0000192C0000}"/>
    <cellStyle name="Entrada 6 5 2 2 2" xfId="13613" xr:uid="{00000000-0005-0000-0000-00001A2C0000}"/>
    <cellStyle name="Entrada 6 5 2 2 2 2" xfId="28721" xr:uid="{00000000-0005-0000-0000-00001B2C0000}"/>
    <cellStyle name="Entrada 6 5 2 2 3" xfId="20535" xr:uid="{00000000-0005-0000-0000-00001C2C0000}"/>
    <cellStyle name="Entrada 6 5 2 3" xfId="7950" xr:uid="{00000000-0005-0000-0000-00001D2C0000}"/>
    <cellStyle name="Entrada 6 5 2 3 2" xfId="23058" xr:uid="{00000000-0005-0000-0000-00001E2C0000}"/>
    <cellStyle name="Entrada 6 5 2 4" xfId="17898" xr:uid="{00000000-0005-0000-0000-00001F2C0000}"/>
    <cellStyle name="Entrada 6 5 3" xfId="3093" xr:uid="{00000000-0005-0000-0000-0000202C0000}"/>
    <cellStyle name="Entrada 6 5 3 2" xfId="5730" xr:uid="{00000000-0005-0000-0000-0000212C0000}"/>
    <cellStyle name="Entrada 6 5 3 2 2" xfId="12041" xr:uid="{00000000-0005-0000-0000-0000222C0000}"/>
    <cellStyle name="Entrada 6 5 3 2 2 2" xfId="27149" xr:uid="{00000000-0005-0000-0000-0000232C0000}"/>
    <cellStyle name="Entrada 6 5 3 2 3" xfId="7347" xr:uid="{00000000-0005-0000-0000-0000242C0000}"/>
    <cellStyle name="Entrada 6 5 3 2 3 2" xfId="22455" xr:uid="{00000000-0005-0000-0000-0000252C0000}"/>
    <cellStyle name="Entrada 6 5 3 2 4" xfId="20838" xr:uid="{00000000-0005-0000-0000-0000262C0000}"/>
    <cellStyle name="Entrada 6 5 3 3" xfId="9475" xr:uid="{00000000-0005-0000-0000-0000272C0000}"/>
    <cellStyle name="Entrada 6 5 3 3 2" xfId="24583" xr:uid="{00000000-0005-0000-0000-0000282C0000}"/>
    <cellStyle name="Entrada 6 5 3 4" xfId="15484" xr:uid="{00000000-0005-0000-0000-0000292C0000}"/>
    <cellStyle name="Entrada 6 5 3 4 2" xfId="30592" xr:uid="{00000000-0005-0000-0000-00002A2C0000}"/>
    <cellStyle name="Entrada 6 5 3 5" xfId="18201" xr:uid="{00000000-0005-0000-0000-00002B2C0000}"/>
    <cellStyle name="Entrada 6 5 4" xfId="3419" xr:uid="{00000000-0005-0000-0000-00002C2C0000}"/>
    <cellStyle name="Entrada 6 5 4 2" xfId="6056" xr:uid="{00000000-0005-0000-0000-00002D2C0000}"/>
    <cellStyle name="Entrada 6 5 4 2 2" xfId="12367" xr:uid="{00000000-0005-0000-0000-00002E2C0000}"/>
    <cellStyle name="Entrada 6 5 4 2 2 2" xfId="27475" xr:uid="{00000000-0005-0000-0000-00002F2C0000}"/>
    <cellStyle name="Entrada 6 5 4 2 3" xfId="14476" xr:uid="{00000000-0005-0000-0000-0000302C0000}"/>
    <cellStyle name="Entrada 6 5 4 2 3 2" xfId="29584" xr:uid="{00000000-0005-0000-0000-0000312C0000}"/>
    <cellStyle name="Entrada 6 5 4 2 4" xfId="21164" xr:uid="{00000000-0005-0000-0000-0000322C0000}"/>
    <cellStyle name="Entrada 6 5 4 3" xfId="9801" xr:uid="{00000000-0005-0000-0000-0000332C0000}"/>
    <cellStyle name="Entrada 6 5 4 3 2" xfId="24909" xr:uid="{00000000-0005-0000-0000-0000342C0000}"/>
    <cellStyle name="Entrada 6 5 4 4" xfId="14470" xr:uid="{00000000-0005-0000-0000-0000352C0000}"/>
    <cellStyle name="Entrada 6 5 4 4 2" xfId="29578" xr:uid="{00000000-0005-0000-0000-0000362C0000}"/>
    <cellStyle name="Entrada 6 5 4 5" xfId="18527" xr:uid="{00000000-0005-0000-0000-0000372C0000}"/>
    <cellStyle name="Entrada 6 5 5" xfId="3725" xr:uid="{00000000-0005-0000-0000-0000382C0000}"/>
    <cellStyle name="Entrada 6 5 5 2" xfId="6362" xr:uid="{00000000-0005-0000-0000-0000392C0000}"/>
    <cellStyle name="Entrada 6 5 5 2 2" xfId="12673" xr:uid="{00000000-0005-0000-0000-00003A2C0000}"/>
    <cellStyle name="Entrada 6 5 5 2 2 2" xfId="27781" xr:uid="{00000000-0005-0000-0000-00003B2C0000}"/>
    <cellStyle name="Entrada 6 5 5 2 3" xfId="11241" xr:uid="{00000000-0005-0000-0000-00003C2C0000}"/>
    <cellStyle name="Entrada 6 5 5 2 3 2" xfId="26349" xr:uid="{00000000-0005-0000-0000-00003D2C0000}"/>
    <cellStyle name="Entrada 6 5 5 2 4" xfId="21470" xr:uid="{00000000-0005-0000-0000-00003E2C0000}"/>
    <cellStyle name="Entrada 6 5 5 3" xfId="10107" xr:uid="{00000000-0005-0000-0000-00003F2C0000}"/>
    <cellStyle name="Entrada 6 5 5 3 2" xfId="25215" xr:uid="{00000000-0005-0000-0000-0000402C0000}"/>
    <cellStyle name="Entrada 6 5 5 4" xfId="15282" xr:uid="{00000000-0005-0000-0000-0000412C0000}"/>
    <cellStyle name="Entrada 6 5 5 4 2" xfId="30390" xr:uid="{00000000-0005-0000-0000-0000422C0000}"/>
    <cellStyle name="Entrada 6 5 5 5" xfId="18833" xr:uid="{00000000-0005-0000-0000-0000432C0000}"/>
    <cellStyle name="Entrada 6 5 6" xfId="4102" xr:uid="{00000000-0005-0000-0000-0000442C0000}"/>
    <cellStyle name="Entrada 6 5 6 2" xfId="6739" xr:uid="{00000000-0005-0000-0000-0000452C0000}"/>
    <cellStyle name="Entrada 6 5 6 2 2" xfId="13050" xr:uid="{00000000-0005-0000-0000-0000462C0000}"/>
    <cellStyle name="Entrada 6 5 6 2 2 2" xfId="28158" xr:uid="{00000000-0005-0000-0000-0000472C0000}"/>
    <cellStyle name="Entrada 6 5 6 2 3" xfId="16724" xr:uid="{00000000-0005-0000-0000-0000482C0000}"/>
    <cellStyle name="Entrada 6 5 6 2 3 2" xfId="31832" xr:uid="{00000000-0005-0000-0000-0000492C0000}"/>
    <cellStyle name="Entrada 6 5 6 2 4" xfId="21847" xr:uid="{00000000-0005-0000-0000-00004A2C0000}"/>
    <cellStyle name="Entrada 6 5 6 3" xfId="10484" xr:uid="{00000000-0005-0000-0000-00004B2C0000}"/>
    <cellStyle name="Entrada 6 5 6 3 2" xfId="25592" xr:uid="{00000000-0005-0000-0000-00004C2C0000}"/>
    <cellStyle name="Entrada 6 5 6 4" xfId="16438" xr:uid="{00000000-0005-0000-0000-00004D2C0000}"/>
    <cellStyle name="Entrada 6 5 6 4 2" xfId="31546" xr:uid="{00000000-0005-0000-0000-00004E2C0000}"/>
    <cellStyle name="Entrada 6 5 6 5" xfId="19210" xr:uid="{00000000-0005-0000-0000-00004F2C0000}"/>
    <cellStyle name="Entrada 6 5 7" xfId="4667" xr:uid="{00000000-0005-0000-0000-0000502C0000}"/>
    <cellStyle name="Entrada 6 5 7 2" xfId="11049" xr:uid="{00000000-0005-0000-0000-0000512C0000}"/>
    <cellStyle name="Entrada 6 5 7 2 2" xfId="26157" xr:uid="{00000000-0005-0000-0000-0000522C0000}"/>
    <cellStyle name="Entrada 6 5 7 3" xfId="13397" xr:uid="{00000000-0005-0000-0000-0000532C0000}"/>
    <cellStyle name="Entrada 6 5 7 3 2" xfId="28505" xr:uid="{00000000-0005-0000-0000-0000542C0000}"/>
    <cellStyle name="Entrada 6 5 7 4" xfId="19775" xr:uid="{00000000-0005-0000-0000-0000552C0000}"/>
    <cellStyle name="Entrada 6 5 8" xfId="8528" xr:uid="{00000000-0005-0000-0000-0000562C0000}"/>
    <cellStyle name="Entrada 6 5 8 2" xfId="23636" xr:uid="{00000000-0005-0000-0000-0000572C0000}"/>
    <cellStyle name="Entrada 6 5 9" xfId="15497" xr:uid="{00000000-0005-0000-0000-0000582C0000}"/>
    <cellStyle name="Entrada 6 5 9 2" xfId="30605" xr:uid="{00000000-0005-0000-0000-0000592C0000}"/>
    <cellStyle name="Entrada 7" xfId="1156" xr:uid="{00000000-0005-0000-0000-00005A2C0000}"/>
    <cellStyle name="Entrada 7 2" xfId="1872" xr:uid="{00000000-0005-0000-0000-00005B2C0000}"/>
    <cellStyle name="Entrada 7 2 10" xfId="8373" xr:uid="{00000000-0005-0000-0000-00005C2C0000}"/>
    <cellStyle name="Entrada 7 2 10 2" xfId="23481" xr:uid="{00000000-0005-0000-0000-00005D2C0000}"/>
    <cellStyle name="Entrada 7 2 11" xfId="13981" xr:uid="{00000000-0005-0000-0000-00005E2C0000}"/>
    <cellStyle name="Entrada 7 2 11 2" xfId="29089" xr:uid="{00000000-0005-0000-0000-00005F2C0000}"/>
    <cellStyle name="Entrada 7 2 12" xfId="8188" xr:uid="{00000000-0005-0000-0000-0000602C0000}"/>
    <cellStyle name="Entrada 7 2 12 2" xfId="23296" xr:uid="{00000000-0005-0000-0000-0000612C0000}"/>
    <cellStyle name="Entrada 7 2 13" xfId="17097" xr:uid="{00000000-0005-0000-0000-0000622C0000}"/>
    <cellStyle name="Entrada 7 2 2" xfId="2432" xr:uid="{00000000-0005-0000-0000-0000632C0000}"/>
    <cellStyle name="Entrada 7 2 2 2" xfId="5069" xr:uid="{00000000-0005-0000-0000-0000642C0000}"/>
    <cellStyle name="Entrada 7 2 2 2 2" xfId="11433" xr:uid="{00000000-0005-0000-0000-0000652C0000}"/>
    <cellStyle name="Entrada 7 2 2 2 2 2" xfId="26541" xr:uid="{00000000-0005-0000-0000-0000662C0000}"/>
    <cellStyle name="Entrada 7 2 2 2 3" xfId="13900" xr:uid="{00000000-0005-0000-0000-0000672C0000}"/>
    <cellStyle name="Entrada 7 2 2 2 3 2" xfId="29008" xr:uid="{00000000-0005-0000-0000-0000682C0000}"/>
    <cellStyle name="Entrada 7 2 2 2 4" xfId="20177" xr:uid="{00000000-0005-0000-0000-0000692C0000}"/>
    <cellStyle name="Entrada 7 2 2 3" xfId="8899" xr:uid="{00000000-0005-0000-0000-00006A2C0000}"/>
    <cellStyle name="Entrada 7 2 2 3 2" xfId="24007" xr:uid="{00000000-0005-0000-0000-00006B2C0000}"/>
    <cellStyle name="Entrada 7 2 3" xfId="2662" xr:uid="{00000000-0005-0000-0000-00006C2C0000}"/>
    <cellStyle name="Entrada 7 2 3 2" xfId="5299" xr:uid="{00000000-0005-0000-0000-00006D2C0000}"/>
    <cellStyle name="Entrada 7 2 3 2 2" xfId="13502" xr:uid="{00000000-0005-0000-0000-00006E2C0000}"/>
    <cellStyle name="Entrada 7 2 3 2 2 2" xfId="28610" xr:uid="{00000000-0005-0000-0000-00006F2C0000}"/>
    <cellStyle name="Entrada 7 2 3 2 3" xfId="20407" xr:uid="{00000000-0005-0000-0000-0000702C0000}"/>
    <cellStyle name="Entrada 7 2 3 3" xfId="14581" xr:uid="{00000000-0005-0000-0000-0000712C0000}"/>
    <cellStyle name="Entrada 7 2 3 3 2" xfId="29689" xr:uid="{00000000-0005-0000-0000-0000722C0000}"/>
    <cellStyle name="Entrada 7 2 3 4" xfId="17770" xr:uid="{00000000-0005-0000-0000-0000732C0000}"/>
    <cellStyle name="Entrada 7 2 4" xfId="2966" xr:uid="{00000000-0005-0000-0000-0000742C0000}"/>
    <cellStyle name="Entrada 7 2 4 2" xfId="5603" xr:uid="{00000000-0005-0000-0000-0000752C0000}"/>
    <cellStyle name="Entrada 7 2 4 2 2" xfId="11914" xr:uid="{00000000-0005-0000-0000-0000762C0000}"/>
    <cellStyle name="Entrada 7 2 4 2 2 2" xfId="27022" xr:uid="{00000000-0005-0000-0000-0000772C0000}"/>
    <cellStyle name="Entrada 7 2 4 2 3" xfId="14245" xr:uid="{00000000-0005-0000-0000-0000782C0000}"/>
    <cellStyle name="Entrada 7 2 4 2 3 2" xfId="29353" xr:uid="{00000000-0005-0000-0000-0000792C0000}"/>
    <cellStyle name="Entrada 7 2 4 2 4" xfId="20711" xr:uid="{00000000-0005-0000-0000-00007A2C0000}"/>
    <cellStyle name="Entrada 7 2 4 3" xfId="9348" xr:uid="{00000000-0005-0000-0000-00007B2C0000}"/>
    <cellStyle name="Entrada 7 2 4 3 2" xfId="24456" xr:uid="{00000000-0005-0000-0000-00007C2C0000}"/>
    <cellStyle name="Entrada 7 2 4 4" xfId="13987" xr:uid="{00000000-0005-0000-0000-00007D2C0000}"/>
    <cellStyle name="Entrada 7 2 4 4 2" xfId="29095" xr:uid="{00000000-0005-0000-0000-00007E2C0000}"/>
    <cellStyle name="Entrada 7 2 4 5" xfId="18074" xr:uid="{00000000-0005-0000-0000-00007F2C0000}"/>
    <cellStyle name="Entrada 7 2 5" xfId="3292" xr:uid="{00000000-0005-0000-0000-0000802C0000}"/>
    <cellStyle name="Entrada 7 2 5 2" xfId="5929" xr:uid="{00000000-0005-0000-0000-0000812C0000}"/>
    <cellStyle name="Entrada 7 2 5 2 2" xfId="12240" xr:uid="{00000000-0005-0000-0000-0000822C0000}"/>
    <cellStyle name="Entrada 7 2 5 2 2 2" xfId="27348" xr:uid="{00000000-0005-0000-0000-0000832C0000}"/>
    <cellStyle name="Entrada 7 2 5 2 3" xfId="15026" xr:uid="{00000000-0005-0000-0000-0000842C0000}"/>
    <cellStyle name="Entrada 7 2 5 2 3 2" xfId="30134" xr:uid="{00000000-0005-0000-0000-0000852C0000}"/>
    <cellStyle name="Entrada 7 2 5 2 4" xfId="21037" xr:uid="{00000000-0005-0000-0000-0000862C0000}"/>
    <cellStyle name="Entrada 7 2 5 3" xfId="9674" xr:uid="{00000000-0005-0000-0000-0000872C0000}"/>
    <cellStyle name="Entrada 7 2 5 3 2" xfId="24782" xr:uid="{00000000-0005-0000-0000-0000882C0000}"/>
    <cellStyle name="Entrada 7 2 5 4" xfId="16189" xr:uid="{00000000-0005-0000-0000-0000892C0000}"/>
    <cellStyle name="Entrada 7 2 5 4 2" xfId="31297" xr:uid="{00000000-0005-0000-0000-00008A2C0000}"/>
    <cellStyle name="Entrada 7 2 5 5" xfId="18400" xr:uid="{00000000-0005-0000-0000-00008B2C0000}"/>
    <cellStyle name="Entrada 7 2 6" xfId="3598" xr:uid="{00000000-0005-0000-0000-00008C2C0000}"/>
    <cellStyle name="Entrada 7 2 6 2" xfId="6235" xr:uid="{00000000-0005-0000-0000-00008D2C0000}"/>
    <cellStyle name="Entrada 7 2 6 2 2" xfId="12546" xr:uid="{00000000-0005-0000-0000-00008E2C0000}"/>
    <cellStyle name="Entrada 7 2 6 2 2 2" xfId="27654" xr:uid="{00000000-0005-0000-0000-00008F2C0000}"/>
    <cellStyle name="Entrada 7 2 6 2 3" xfId="14328" xr:uid="{00000000-0005-0000-0000-0000902C0000}"/>
    <cellStyle name="Entrada 7 2 6 2 3 2" xfId="29436" xr:uid="{00000000-0005-0000-0000-0000912C0000}"/>
    <cellStyle name="Entrada 7 2 6 2 4" xfId="21343" xr:uid="{00000000-0005-0000-0000-0000922C0000}"/>
    <cellStyle name="Entrada 7 2 6 3" xfId="9980" xr:uid="{00000000-0005-0000-0000-0000932C0000}"/>
    <cellStyle name="Entrada 7 2 6 3 2" xfId="25088" xr:uid="{00000000-0005-0000-0000-0000942C0000}"/>
    <cellStyle name="Entrada 7 2 6 4" xfId="7994" xr:uid="{00000000-0005-0000-0000-0000952C0000}"/>
    <cellStyle name="Entrada 7 2 6 4 2" xfId="23102" xr:uid="{00000000-0005-0000-0000-0000962C0000}"/>
    <cellStyle name="Entrada 7 2 6 5" xfId="18706" xr:uid="{00000000-0005-0000-0000-0000972C0000}"/>
    <cellStyle name="Entrada 7 2 7" xfId="3944" xr:uid="{00000000-0005-0000-0000-0000982C0000}"/>
    <cellStyle name="Entrada 7 2 7 2" xfId="6581" xr:uid="{00000000-0005-0000-0000-0000992C0000}"/>
    <cellStyle name="Entrada 7 2 7 2 2" xfId="12892" xr:uid="{00000000-0005-0000-0000-00009A2C0000}"/>
    <cellStyle name="Entrada 7 2 7 2 2 2" xfId="28000" xr:uid="{00000000-0005-0000-0000-00009B2C0000}"/>
    <cellStyle name="Entrada 7 2 7 2 3" xfId="16597" xr:uid="{00000000-0005-0000-0000-00009C2C0000}"/>
    <cellStyle name="Entrada 7 2 7 2 3 2" xfId="31705" xr:uid="{00000000-0005-0000-0000-00009D2C0000}"/>
    <cellStyle name="Entrada 7 2 7 2 4" xfId="21689" xr:uid="{00000000-0005-0000-0000-00009E2C0000}"/>
    <cellStyle name="Entrada 7 2 7 3" xfId="10326" xr:uid="{00000000-0005-0000-0000-00009F2C0000}"/>
    <cellStyle name="Entrada 7 2 7 3 2" xfId="25434" xr:uid="{00000000-0005-0000-0000-0000A02C0000}"/>
    <cellStyle name="Entrada 7 2 7 4" xfId="15099" xr:uid="{00000000-0005-0000-0000-0000A12C0000}"/>
    <cellStyle name="Entrada 7 2 7 4 2" xfId="30207" xr:uid="{00000000-0005-0000-0000-0000A22C0000}"/>
    <cellStyle name="Entrada 7 2 7 5" xfId="19052" xr:uid="{00000000-0005-0000-0000-0000A32C0000}"/>
    <cellStyle name="Entrada 7 2 8" xfId="4291" xr:uid="{00000000-0005-0000-0000-0000A42C0000}"/>
    <cellStyle name="Entrada 7 2 8 2" xfId="6928" xr:uid="{00000000-0005-0000-0000-0000A52C0000}"/>
    <cellStyle name="Entrada 7 2 8 2 2" xfId="13239" xr:uid="{00000000-0005-0000-0000-0000A62C0000}"/>
    <cellStyle name="Entrada 7 2 8 2 2 2" xfId="28347" xr:uid="{00000000-0005-0000-0000-0000A72C0000}"/>
    <cellStyle name="Entrada 7 2 8 2 3" xfId="16903" xr:uid="{00000000-0005-0000-0000-0000A82C0000}"/>
    <cellStyle name="Entrada 7 2 8 2 3 2" xfId="32011" xr:uid="{00000000-0005-0000-0000-0000A92C0000}"/>
    <cellStyle name="Entrada 7 2 8 2 4" xfId="22036" xr:uid="{00000000-0005-0000-0000-0000AA2C0000}"/>
    <cellStyle name="Entrada 7 2 8 3" xfId="10673" xr:uid="{00000000-0005-0000-0000-0000AB2C0000}"/>
    <cellStyle name="Entrada 7 2 8 3 2" xfId="25781" xr:uid="{00000000-0005-0000-0000-0000AC2C0000}"/>
    <cellStyle name="Entrada 7 2 8 4" xfId="14914" xr:uid="{00000000-0005-0000-0000-0000AD2C0000}"/>
    <cellStyle name="Entrada 7 2 8 4 2" xfId="30022" xr:uid="{00000000-0005-0000-0000-0000AE2C0000}"/>
    <cellStyle name="Entrada 7 2 8 5" xfId="19399" xr:uid="{00000000-0005-0000-0000-0000AF2C0000}"/>
    <cellStyle name="Entrada 7 2 9" xfId="4509" xr:uid="{00000000-0005-0000-0000-0000B02C0000}"/>
    <cellStyle name="Entrada 7 2 9 2" xfId="10891" xr:uid="{00000000-0005-0000-0000-0000B12C0000}"/>
    <cellStyle name="Entrada 7 2 9 2 2" xfId="25999" xr:uid="{00000000-0005-0000-0000-0000B22C0000}"/>
    <cellStyle name="Entrada 7 2 9 3" xfId="16430" xr:uid="{00000000-0005-0000-0000-0000B32C0000}"/>
    <cellStyle name="Entrada 7 2 9 3 2" xfId="31538" xr:uid="{00000000-0005-0000-0000-0000B42C0000}"/>
    <cellStyle name="Entrada 7 2 9 4" xfId="19617" xr:uid="{00000000-0005-0000-0000-0000B52C0000}"/>
    <cellStyle name="Entrada 7 3" xfId="1855" xr:uid="{00000000-0005-0000-0000-0000B62C0000}"/>
    <cellStyle name="Entrada 7 3 10" xfId="15354" xr:uid="{00000000-0005-0000-0000-0000B72C0000}"/>
    <cellStyle name="Entrada 7 3 10 2" xfId="30462" xr:uid="{00000000-0005-0000-0000-0000B82C0000}"/>
    <cellStyle name="Entrada 7 3 11" xfId="14311" xr:uid="{00000000-0005-0000-0000-0000B92C0000}"/>
    <cellStyle name="Entrada 7 3 11 2" xfId="29419" xr:uid="{00000000-0005-0000-0000-0000BA2C0000}"/>
    <cellStyle name="Entrada 7 3 12" xfId="17080" xr:uid="{00000000-0005-0000-0000-0000BB2C0000}"/>
    <cellStyle name="Entrada 7 3 2" xfId="2415" xr:uid="{00000000-0005-0000-0000-0000BC2C0000}"/>
    <cellStyle name="Entrada 7 3 2 2" xfId="5052" xr:uid="{00000000-0005-0000-0000-0000BD2C0000}"/>
    <cellStyle name="Entrada 7 3 2 2 2" xfId="11416" xr:uid="{00000000-0005-0000-0000-0000BE2C0000}"/>
    <cellStyle name="Entrada 7 3 2 2 2 2" xfId="26524" xr:uid="{00000000-0005-0000-0000-0000BF2C0000}"/>
    <cellStyle name="Entrada 7 3 2 2 3" xfId="16006" xr:uid="{00000000-0005-0000-0000-0000C02C0000}"/>
    <cellStyle name="Entrada 7 3 2 2 3 2" xfId="31114" xr:uid="{00000000-0005-0000-0000-0000C12C0000}"/>
    <cellStyle name="Entrada 7 3 2 2 4" xfId="20160" xr:uid="{00000000-0005-0000-0000-0000C22C0000}"/>
    <cellStyle name="Entrada 7 3 2 3" xfId="8882" xr:uid="{00000000-0005-0000-0000-0000C32C0000}"/>
    <cellStyle name="Entrada 7 3 2 3 2" xfId="23990" xr:uid="{00000000-0005-0000-0000-0000C42C0000}"/>
    <cellStyle name="Entrada 7 3 2 4" xfId="15895" xr:uid="{00000000-0005-0000-0000-0000C52C0000}"/>
    <cellStyle name="Entrada 7 3 2 4 2" xfId="31003" xr:uid="{00000000-0005-0000-0000-0000C62C0000}"/>
    <cellStyle name="Entrada 7 3 2 5" xfId="7375" xr:uid="{00000000-0005-0000-0000-0000C72C0000}"/>
    <cellStyle name="Entrada 7 3 2 5 2" xfId="22483" xr:uid="{00000000-0005-0000-0000-0000C82C0000}"/>
    <cellStyle name="Entrada 7 3 2 6" xfId="17606" xr:uid="{00000000-0005-0000-0000-0000C92C0000}"/>
    <cellStyle name="Entrada 7 3 3" xfId="2205" xr:uid="{00000000-0005-0000-0000-0000CA2C0000}"/>
    <cellStyle name="Entrada 7 3 3 2" xfId="4842" xr:uid="{00000000-0005-0000-0000-0000CB2C0000}"/>
    <cellStyle name="Entrada 7 3 3 2 2" xfId="13842" xr:uid="{00000000-0005-0000-0000-0000CC2C0000}"/>
    <cellStyle name="Entrada 7 3 3 2 2 2" xfId="28950" xr:uid="{00000000-0005-0000-0000-0000CD2C0000}"/>
    <cellStyle name="Entrada 7 3 3 2 3" xfId="19950" xr:uid="{00000000-0005-0000-0000-0000CE2C0000}"/>
    <cellStyle name="Entrada 7 3 3 3" xfId="16009" xr:uid="{00000000-0005-0000-0000-0000CF2C0000}"/>
    <cellStyle name="Entrada 7 3 3 3 2" xfId="31117" xr:uid="{00000000-0005-0000-0000-0000D02C0000}"/>
    <cellStyle name="Entrada 7 3 3 4" xfId="17430" xr:uid="{00000000-0005-0000-0000-0000D12C0000}"/>
    <cellStyle name="Entrada 7 3 4" xfId="2949" xr:uid="{00000000-0005-0000-0000-0000D22C0000}"/>
    <cellStyle name="Entrada 7 3 4 2" xfId="5586" xr:uid="{00000000-0005-0000-0000-0000D32C0000}"/>
    <cellStyle name="Entrada 7 3 4 2 2" xfId="11897" xr:uid="{00000000-0005-0000-0000-0000D42C0000}"/>
    <cellStyle name="Entrada 7 3 4 2 2 2" xfId="27005" xr:uid="{00000000-0005-0000-0000-0000D52C0000}"/>
    <cellStyle name="Entrada 7 3 4 2 3" xfId="14216" xr:uid="{00000000-0005-0000-0000-0000D62C0000}"/>
    <cellStyle name="Entrada 7 3 4 2 3 2" xfId="29324" xr:uid="{00000000-0005-0000-0000-0000D72C0000}"/>
    <cellStyle name="Entrada 7 3 4 2 4" xfId="20694" xr:uid="{00000000-0005-0000-0000-0000D82C0000}"/>
    <cellStyle name="Entrada 7 3 4 3" xfId="9331" xr:uid="{00000000-0005-0000-0000-0000D92C0000}"/>
    <cellStyle name="Entrada 7 3 4 3 2" xfId="24439" xr:uid="{00000000-0005-0000-0000-0000DA2C0000}"/>
    <cellStyle name="Entrada 7 3 4 4" xfId="15493" xr:uid="{00000000-0005-0000-0000-0000DB2C0000}"/>
    <cellStyle name="Entrada 7 3 4 4 2" xfId="30601" xr:uid="{00000000-0005-0000-0000-0000DC2C0000}"/>
    <cellStyle name="Entrada 7 3 4 5" xfId="18057" xr:uid="{00000000-0005-0000-0000-0000DD2C0000}"/>
    <cellStyle name="Entrada 7 3 5" xfId="3275" xr:uid="{00000000-0005-0000-0000-0000DE2C0000}"/>
    <cellStyle name="Entrada 7 3 5 2" xfId="5912" xr:uid="{00000000-0005-0000-0000-0000DF2C0000}"/>
    <cellStyle name="Entrada 7 3 5 2 2" xfId="12223" xr:uid="{00000000-0005-0000-0000-0000E02C0000}"/>
    <cellStyle name="Entrada 7 3 5 2 2 2" xfId="27331" xr:uid="{00000000-0005-0000-0000-0000E12C0000}"/>
    <cellStyle name="Entrada 7 3 5 2 3" xfId="15514" xr:uid="{00000000-0005-0000-0000-0000E22C0000}"/>
    <cellStyle name="Entrada 7 3 5 2 3 2" xfId="30622" xr:uid="{00000000-0005-0000-0000-0000E32C0000}"/>
    <cellStyle name="Entrada 7 3 5 2 4" xfId="21020" xr:uid="{00000000-0005-0000-0000-0000E42C0000}"/>
    <cellStyle name="Entrada 7 3 5 3" xfId="9657" xr:uid="{00000000-0005-0000-0000-0000E52C0000}"/>
    <cellStyle name="Entrada 7 3 5 3 2" xfId="24765" xr:uid="{00000000-0005-0000-0000-0000E62C0000}"/>
    <cellStyle name="Entrada 7 3 5 4" xfId="14282" xr:uid="{00000000-0005-0000-0000-0000E72C0000}"/>
    <cellStyle name="Entrada 7 3 5 4 2" xfId="29390" xr:uid="{00000000-0005-0000-0000-0000E82C0000}"/>
    <cellStyle name="Entrada 7 3 5 5" xfId="18383" xr:uid="{00000000-0005-0000-0000-0000E92C0000}"/>
    <cellStyle name="Entrada 7 3 6" xfId="3581" xr:uid="{00000000-0005-0000-0000-0000EA2C0000}"/>
    <cellStyle name="Entrada 7 3 6 2" xfId="6218" xr:uid="{00000000-0005-0000-0000-0000EB2C0000}"/>
    <cellStyle name="Entrada 7 3 6 2 2" xfId="12529" xr:uid="{00000000-0005-0000-0000-0000EC2C0000}"/>
    <cellStyle name="Entrada 7 3 6 2 2 2" xfId="27637" xr:uid="{00000000-0005-0000-0000-0000ED2C0000}"/>
    <cellStyle name="Entrada 7 3 6 2 3" xfId="15086" xr:uid="{00000000-0005-0000-0000-0000EE2C0000}"/>
    <cellStyle name="Entrada 7 3 6 2 3 2" xfId="30194" xr:uid="{00000000-0005-0000-0000-0000EF2C0000}"/>
    <cellStyle name="Entrada 7 3 6 2 4" xfId="21326" xr:uid="{00000000-0005-0000-0000-0000F02C0000}"/>
    <cellStyle name="Entrada 7 3 6 3" xfId="9963" xr:uid="{00000000-0005-0000-0000-0000F12C0000}"/>
    <cellStyle name="Entrada 7 3 6 3 2" xfId="25071" xr:uid="{00000000-0005-0000-0000-0000F22C0000}"/>
    <cellStyle name="Entrada 7 3 6 4" xfId="14568" xr:uid="{00000000-0005-0000-0000-0000F32C0000}"/>
    <cellStyle name="Entrada 7 3 6 4 2" xfId="29676" xr:uid="{00000000-0005-0000-0000-0000F42C0000}"/>
    <cellStyle name="Entrada 7 3 6 5" xfId="18689" xr:uid="{00000000-0005-0000-0000-0000F52C0000}"/>
    <cellStyle name="Entrada 7 3 7" xfId="3927" xr:uid="{00000000-0005-0000-0000-0000F62C0000}"/>
    <cellStyle name="Entrada 7 3 7 2" xfId="6564" xr:uid="{00000000-0005-0000-0000-0000F72C0000}"/>
    <cellStyle name="Entrada 7 3 7 2 2" xfId="12875" xr:uid="{00000000-0005-0000-0000-0000F82C0000}"/>
    <cellStyle name="Entrada 7 3 7 2 2 2" xfId="27983" xr:uid="{00000000-0005-0000-0000-0000F92C0000}"/>
    <cellStyle name="Entrada 7 3 7 2 3" xfId="16580" xr:uid="{00000000-0005-0000-0000-0000FA2C0000}"/>
    <cellStyle name="Entrada 7 3 7 2 3 2" xfId="31688" xr:uid="{00000000-0005-0000-0000-0000FB2C0000}"/>
    <cellStyle name="Entrada 7 3 7 2 4" xfId="21672" xr:uid="{00000000-0005-0000-0000-0000FC2C0000}"/>
    <cellStyle name="Entrada 7 3 7 3" xfId="10309" xr:uid="{00000000-0005-0000-0000-0000FD2C0000}"/>
    <cellStyle name="Entrada 7 3 7 3 2" xfId="25417" xr:uid="{00000000-0005-0000-0000-0000FE2C0000}"/>
    <cellStyle name="Entrada 7 3 7 4" xfId="13990" xr:uid="{00000000-0005-0000-0000-0000FF2C0000}"/>
    <cellStyle name="Entrada 7 3 7 4 2" xfId="29098" xr:uid="{00000000-0005-0000-0000-0000002D0000}"/>
    <cellStyle name="Entrada 7 3 7 5" xfId="19035" xr:uid="{00000000-0005-0000-0000-0000012D0000}"/>
    <cellStyle name="Entrada 7 3 8" xfId="4492" xr:uid="{00000000-0005-0000-0000-0000022D0000}"/>
    <cellStyle name="Entrada 7 3 8 2" xfId="10874" xr:uid="{00000000-0005-0000-0000-0000032D0000}"/>
    <cellStyle name="Entrada 7 3 8 2 2" xfId="25982" xr:uid="{00000000-0005-0000-0000-0000042D0000}"/>
    <cellStyle name="Entrada 7 3 8 3" xfId="14436" xr:uid="{00000000-0005-0000-0000-0000052D0000}"/>
    <cellStyle name="Entrada 7 3 8 3 2" xfId="29544" xr:uid="{00000000-0005-0000-0000-0000062D0000}"/>
    <cellStyle name="Entrada 7 3 8 4" xfId="19600" xr:uid="{00000000-0005-0000-0000-0000072D0000}"/>
    <cellStyle name="Entrada 7 3 9" xfId="8356" xr:uid="{00000000-0005-0000-0000-0000082D0000}"/>
    <cellStyle name="Entrada 7 3 9 2" xfId="23464" xr:uid="{00000000-0005-0000-0000-0000092D0000}"/>
    <cellStyle name="Entrada 7 4" xfId="2092" xr:uid="{00000000-0005-0000-0000-00000A2D0000}"/>
    <cellStyle name="Entrada 7 4 10" xfId="13583" xr:uid="{00000000-0005-0000-0000-00000B2D0000}"/>
    <cellStyle name="Entrada 7 4 10 2" xfId="28691" xr:uid="{00000000-0005-0000-0000-00000C2D0000}"/>
    <cellStyle name="Entrada 7 4 11" xfId="15221" xr:uid="{00000000-0005-0000-0000-00000D2D0000}"/>
    <cellStyle name="Entrada 7 4 11 2" xfId="30329" xr:uid="{00000000-0005-0000-0000-00000E2D0000}"/>
    <cellStyle name="Entrada 7 4 12" xfId="17317" xr:uid="{00000000-0005-0000-0000-00000F2D0000}"/>
    <cellStyle name="Entrada 7 4 2" xfId="2582" xr:uid="{00000000-0005-0000-0000-0000102D0000}"/>
    <cellStyle name="Entrada 7 4 2 2" xfId="5219" xr:uid="{00000000-0005-0000-0000-0000112D0000}"/>
    <cellStyle name="Entrada 7 4 2 2 2" xfId="11583" xr:uid="{00000000-0005-0000-0000-0000122D0000}"/>
    <cellStyle name="Entrada 7 4 2 2 2 2" xfId="26691" xr:uid="{00000000-0005-0000-0000-0000132D0000}"/>
    <cellStyle name="Entrada 7 4 2 2 3" xfId="15908" xr:uid="{00000000-0005-0000-0000-0000142D0000}"/>
    <cellStyle name="Entrada 7 4 2 2 3 2" xfId="31016" xr:uid="{00000000-0005-0000-0000-0000152D0000}"/>
    <cellStyle name="Entrada 7 4 2 2 4" xfId="20327" xr:uid="{00000000-0005-0000-0000-0000162D0000}"/>
    <cellStyle name="Entrada 7 4 2 3" xfId="9049" xr:uid="{00000000-0005-0000-0000-0000172D0000}"/>
    <cellStyle name="Entrada 7 4 2 3 2" xfId="24157" xr:uid="{00000000-0005-0000-0000-0000182D0000}"/>
    <cellStyle name="Entrada 7 4 2 4" xfId="15001" xr:uid="{00000000-0005-0000-0000-0000192D0000}"/>
    <cellStyle name="Entrada 7 4 2 4 2" xfId="30109" xr:uid="{00000000-0005-0000-0000-00001A2D0000}"/>
    <cellStyle name="Entrada 7 4 2 5" xfId="14587" xr:uid="{00000000-0005-0000-0000-00001B2D0000}"/>
    <cellStyle name="Entrada 7 4 2 5 2" xfId="29695" xr:uid="{00000000-0005-0000-0000-00001C2D0000}"/>
    <cellStyle name="Entrada 7 4 2 6" xfId="17690" xr:uid="{00000000-0005-0000-0000-00001D2D0000}"/>
    <cellStyle name="Entrada 7 4 3" xfId="2852" xr:uid="{00000000-0005-0000-0000-00001E2D0000}"/>
    <cellStyle name="Entrada 7 4 3 2" xfId="5489" xr:uid="{00000000-0005-0000-0000-00001F2D0000}"/>
    <cellStyle name="Entrada 7 4 3 2 2" xfId="13617" xr:uid="{00000000-0005-0000-0000-0000202D0000}"/>
    <cellStyle name="Entrada 7 4 3 2 2 2" xfId="28725" xr:uid="{00000000-0005-0000-0000-0000212D0000}"/>
    <cellStyle name="Entrada 7 4 3 2 3" xfId="20597" xr:uid="{00000000-0005-0000-0000-0000222D0000}"/>
    <cellStyle name="Entrada 7 4 3 3" xfId="14490" xr:uid="{00000000-0005-0000-0000-0000232D0000}"/>
    <cellStyle name="Entrada 7 4 3 3 2" xfId="29598" xr:uid="{00000000-0005-0000-0000-0000242D0000}"/>
    <cellStyle name="Entrada 7 4 3 4" xfId="17960" xr:uid="{00000000-0005-0000-0000-0000252D0000}"/>
    <cellStyle name="Entrada 7 4 4" xfId="3155" xr:uid="{00000000-0005-0000-0000-0000262D0000}"/>
    <cellStyle name="Entrada 7 4 4 2" xfId="5792" xr:uid="{00000000-0005-0000-0000-0000272D0000}"/>
    <cellStyle name="Entrada 7 4 4 2 2" xfId="12103" xr:uid="{00000000-0005-0000-0000-0000282D0000}"/>
    <cellStyle name="Entrada 7 4 4 2 2 2" xfId="27211" xr:uid="{00000000-0005-0000-0000-0000292D0000}"/>
    <cellStyle name="Entrada 7 4 4 2 3" xfId="15584" xr:uid="{00000000-0005-0000-0000-00002A2D0000}"/>
    <cellStyle name="Entrada 7 4 4 2 3 2" xfId="30692" xr:uid="{00000000-0005-0000-0000-00002B2D0000}"/>
    <cellStyle name="Entrada 7 4 4 2 4" xfId="20900" xr:uid="{00000000-0005-0000-0000-00002C2D0000}"/>
    <cellStyle name="Entrada 7 4 4 3" xfId="9537" xr:uid="{00000000-0005-0000-0000-00002D2D0000}"/>
    <cellStyle name="Entrada 7 4 4 3 2" xfId="24645" xr:uid="{00000000-0005-0000-0000-00002E2D0000}"/>
    <cellStyle name="Entrada 7 4 4 4" xfId="13974" xr:uid="{00000000-0005-0000-0000-00002F2D0000}"/>
    <cellStyle name="Entrada 7 4 4 4 2" xfId="29082" xr:uid="{00000000-0005-0000-0000-0000302D0000}"/>
    <cellStyle name="Entrada 7 4 4 5" xfId="18263" xr:uid="{00000000-0005-0000-0000-0000312D0000}"/>
    <cellStyle name="Entrada 7 4 5" xfId="3481" xr:uid="{00000000-0005-0000-0000-0000322D0000}"/>
    <cellStyle name="Entrada 7 4 5 2" xfId="6118" xr:uid="{00000000-0005-0000-0000-0000332D0000}"/>
    <cellStyle name="Entrada 7 4 5 2 2" xfId="12429" xr:uid="{00000000-0005-0000-0000-0000342D0000}"/>
    <cellStyle name="Entrada 7 4 5 2 2 2" xfId="27537" xr:uid="{00000000-0005-0000-0000-0000352D0000}"/>
    <cellStyle name="Entrada 7 4 5 2 3" xfId="15810" xr:uid="{00000000-0005-0000-0000-0000362D0000}"/>
    <cellStyle name="Entrada 7 4 5 2 3 2" xfId="30918" xr:uid="{00000000-0005-0000-0000-0000372D0000}"/>
    <cellStyle name="Entrada 7 4 5 2 4" xfId="21226" xr:uid="{00000000-0005-0000-0000-0000382D0000}"/>
    <cellStyle name="Entrada 7 4 5 3" xfId="9863" xr:uid="{00000000-0005-0000-0000-0000392D0000}"/>
    <cellStyle name="Entrada 7 4 5 3 2" xfId="24971" xr:uid="{00000000-0005-0000-0000-00003A2D0000}"/>
    <cellStyle name="Entrada 7 4 5 4" xfId="14808" xr:uid="{00000000-0005-0000-0000-00003B2D0000}"/>
    <cellStyle name="Entrada 7 4 5 4 2" xfId="29916" xr:uid="{00000000-0005-0000-0000-00003C2D0000}"/>
    <cellStyle name="Entrada 7 4 5 5" xfId="18589" xr:uid="{00000000-0005-0000-0000-00003D2D0000}"/>
    <cellStyle name="Entrada 7 4 6" xfId="3787" xr:uid="{00000000-0005-0000-0000-00003E2D0000}"/>
    <cellStyle name="Entrada 7 4 6 2" xfId="6424" xr:uid="{00000000-0005-0000-0000-00003F2D0000}"/>
    <cellStyle name="Entrada 7 4 6 2 2" xfId="12735" xr:uid="{00000000-0005-0000-0000-0000402D0000}"/>
    <cellStyle name="Entrada 7 4 6 2 2 2" xfId="27843" xr:uid="{00000000-0005-0000-0000-0000412D0000}"/>
    <cellStyle name="Entrada 7 4 6 2 3" xfId="16216" xr:uid="{00000000-0005-0000-0000-0000422D0000}"/>
    <cellStyle name="Entrada 7 4 6 2 3 2" xfId="31324" xr:uid="{00000000-0005-0000-0000-0000432D0000}"/>
    <cellStyle name="Entrada 7 4 6 2 4" xfId="21532" xr:uid="{00000000-0005-0000-0000-0000442D0000}"/>
    <cellStyle name="Entrada 7 4 6 3" xfId="10169" xr:uid="{00000000-0005-0000-0000-0000452D0000}"/>
    <cellStyle name="Entrada 7 4 6 3 2" xfId="25277" xr:uid="{00000000-0005-0000-0000-0000462D0000}"/>
    <cellStyle name="Entrada 7 4 6 4" xfId="9133" xr:uid="{00000000-0005-0000-0000-0000472D0000}"/>
    <cellStyle name="Entrada 7 4 6 4 2" xfId="24241" xr:uid="{00000000-0005-0000-0000-0000482D0000}"/>
    <cellStyle name="Entrada 7 4 6 5" xfId="18895" xr:uid="{00000000-0005-0000-0000-0000492D0000}"/>
    <cellStyle name="Entrada 7 4 7" xfId="4164" xr:uid="{00000000-0005-0000-0000-00004A2D0000}"/>
    <cellStyle name="Entrada 7 4 7 2" xfId="6801" xr:uid="{00000000-0005-0000-0000-00004B2D0000}"/>
    <cellStyle name="Entrada 7 4 7 2 2" xfId="13112" xr:uid="{00000000-0005-0000-0000-00004C2D0000}"/>
    <cellStyle name="Entrada 7 4 7 2 2 2" xfId="28220" xr:uid="{00000000-0005-0000-0000-00004D2D0000}"/>
    <cellStyle name="Entrada 7 4 7 2 3" xfId="16786" xr:uid="{00000000-0005-0000-0000-00004E2D0000}"/>
    <cellStyle name="Entrada 7 4 7 2 3 2" xfId="31894" xr:uid="{00000000-0005-0000-0000-00004F2D0000}"/>
    <cellStyle name="Entrada 7 4 7 2 4" xfId="21909" xr:uid="{00000000-0005-0000-0000-0000502D0000}"/>
    <cellStyle name="Entrada 7 4 7 3" xfId="10546" xr:uid="{00000000-0005-0000-0000-0000512D0000}"/>
    <cellStyle name="Entrada 7 4 7 3 2" xfId="25654" xr:uid="{00000000-0005-0000-0000-0000522D0000}"/>
    <cellStyle name="Entrada 7 4 7 4" xfId="7670" xr:uid="{00000000-0005-0000-0000-0000532D0000}"/>
    <cellStyle name="Entrada 7 4 7 4 2" xfId="22778" xr:uid="{00000000-0005-0000-0000-0000542D0000}"/>
    <cellStyle name="Entrada 7 4 7 5" xfId="19272" xr:uid="{00000000-0005-0000-0000-0000552D0000}"/>
    <cellStyle name="Entrada 7 4 8" xfId="4729" xr:uid="{00000000-0005-0000-0000-0000562D0000}"/>
    <cellStyle name="Entrada 7 4 8 2" xfId="11111" xr:uid="{00000000-0005-0000-0000-0000572D0000}"/>
    <cellStyle name="Entrada 7 4 8 2 2" xfId="26219" xr:uid="{00000000-0005-0000-0000-0000582D0000}"/>
    <cellStyle name="Entrada 7 4 8 3" xfId="7977" xr:uid="{00000000-0005-0000-0000-0000592D0000}"/>
    <cellStyle name="Entrada 7 4 8 3 2" xfId="23085" xr:uid="{00000000-0005-0000-0000-00005A2D0000}"/>
    <cellStyle name="Entrada 7 4 8 4" xfId="19837" xr:uid="{00000000-0005-0000-0000-00005B2D0000}"/>
    <cellStyle name="Entrada 7 4 9" xfId="8590" xr:uid="{00000000-0005-0000-0000-00005C2D0000}"/>
    <cellStyle name="Entrada 7 4 9 2" xfId="23698" xr:uid="{00000000-0005-0000-0000-00005D2D0000}"/>
    <cellStyle name="Entrada 7 5" xfId="2029" xr:uid="{00000000-0005-0000-0000-00005E2D0000}"/>
    <cellStyle name="Entrada 7 5 10" xfId="15432" xr:uid="{00000000-0005-0000-0000-00005F2D0000}"/>
    <cellStyle name="Entrada 7 5 10 2" xfId="30540" xr:uid="{00000000-0005-0000-0000-0000602D0000}"/>
    <cellStyle name="Entrada 7 5 11" xfId="17254" xr:uid="{00000000-0005-0000-0000-0000612D0000}"/>
    <cellStyle name="Entrada 7 5 2" xfId="2789" xr:uid="{00000000-0005-0000-0000-0000622D0000}"/>
    <cellStyle name="Entrada 7 5 2 2" xfId="5426" xr:uid="{00000000-0005-0000-0000-0000632D0000}"/>
    <cellStyle name="Entrada 7 5 2 2 2" xfId="16256" xr:uid="{00000000-0005-0000-0000-0000642D0000}"/>
    <cellStyle name="Entrada 7 5 2 2 2 2" xfId="31364" xr:uid="{00000000-0005-0000-0000-0000652D0000}"/>
    <cellStyle name="Entrada 7 5 2 2 3" xfId="20534" xr:uid="{00000000-0005-0000-0000-0000662D0000}"/>
    <cellStyle name="Entrada 7 5 2 3" xfId="15352" xr:uid="{00000000-0005-0000-0000-0000672D0000}"/>
    <cellStyle name="Entrada 7 5 2 3 2" xfId="30460" xr:uid="{00000000-0005-0000-0000-0000682D0000}"/>
    <cellStyle name="Entrada 7 5 2 4" xfId="17897" xr:uid="{00000000-0005-0000-0000-0000692D0000}"/>
    <cellStyle name="Entrada 7 5 3" xfId="3092" xr:uid="{00000000-0005-0000-0000-00006A2D0000}"/>
    <cellStyle name="Entrada 7 5 3 2" xfId="5729" xr:uid="{00000000-0005-0000-0000-00006B2D0000}"/>
    <cellStyle name="Entrada 7 5 3 2 2" xfId="12040" xr:uid="{00000000-0005-0000-0000-00006C2D0000}"/>
    <cellStyle name="Entrada 7 5 3 2 2 2" xfId="27148" xr:uid="{00000000-0005-0000-0000-00006D2D0000}"/>
    <cellStyle name="Entrada 7 5 3 2 3" xfId="7180" xr:uid="{00000000-0005-0000-0000-00006E2D0000}"/>
    <cellStyle name="Entrada 7 5 3 2 3 2" xfId="22288" xr:uid="{00000000-0005-0000-0000-00006F2D0000}"/>
    <cellStyle name="Entrada 7 5 3 2 4" xfId="20837" xr:uid="{00000000-0005-0000-0000-0000702D0000}"/>
    <cellStyle name="Entrada 7 5 3 3" xfId="9474" xr:uid="{00000000-0005-0000-0000-0000712D0000}"/>
    <cellStyle name="Entrada 7 5 3 3 2" xfId="24582" xr:uid="{00000000-0005-0000-0000-0000722D0000}"/>
    <cellStyle name="Entrada 7 5 3 4" xfId="7278" xr:uid="{00000000-0005-0000-0000-0000732D0000}"/>
    <cellStyle name="Entrada 7 5 3 4 2" xfId="22386" xr:uid="{00000000-0005-0000-0000-0000742D0000}"/>
    <cellStyle name="Entrada 7 5 3 5" xfId="18200" xr:uid="{00000000-0005-0000-0000-0000752D0000}"/>
    <cellStyle name="Entrada 7 5 4" xfId="3418" xr:uid="{00000000-0005-0000-0000-0000762D0000}"/>
    <cellStyle name="Entrada 7 5 4 2" xfId="6055" xr:uid="{00000000-0005-0000-0000-0000772D0000}"/>
    <cellStyle name="Entrada 7 5 4 2 2" xfId="12366" xr:uid="{00000000-0005-0000-0000-0000782D0000}"/>
    <cellStyle name="Entrada 7 5 4 2 2 2" xfId="27474" xr:uid="{00000000-0005-0000-0000-0000792D0000}"/>
    <cellStyle name="Entrada 7 5 4 2 3" xfId="8238" xr:uid="{00000000-0005-0000-0000-00007A2D0000}"/>
    <cellStyle name="Entrada 7 5 4 2 3 2" xfId="23346" xr:uid="{00000000-0005-0000-0000-00007B2D0000}"/>
    <cellStyle name="Entrada 7 5 4 2 4" xfId="21163" xr:uid="{00000000-0005-0000-0000-00007C2D0000}"/>
    <cellStyle name="Entrada 7 5 4 3" xfId="9800" xr:uid="{00000000-0005-0000-0000-00007D2D0000}"/>
    <cellStyle name="Entrada 7 5 4 3 2" xfId="24908" xr:uid="{00000000-0005-0000-0000-00007E2D0000}"/>
    <cellStyle name="Entrada 7 5 4 4" xfId="14135" xr:uid="{00000000-0005-0000-0000-00007F2D0000}"/>
    <cellStyle name="Entrada 7 5 4 4 2" xfId="29243" xr:uid="{00000000-0005-0000-0000-0000802D0000}"/>
    <cellStyle name="Entrada 7 5 4 5" xfId="18526" xr:uid="{00000000-0005-0000-0000-0000812D0000}"/>
    <cellStyle name="Entrada 7 5 5" xfId="3724" xr:uid="{00000000-0005-0000-0000-0000822D0000}"/>
    <cellStyle name="Entrada 7 5 5 2" xfId="6361" xr:uid="{00000000-0005-0000-0000-0000832D0000}"/>
    <cellStyle name="Entrada 7 5 5 2 2" xfId="12672" xr:uid="{00000000-0005-0000-0000-0000842D0000}"/>
    <cellStyle name="Entrada 7 5 5 2 2 2" xfId="27780" xr:uid="{00000000-0005-0000-0000-0000852D0000}"/>
    <cellStyle name="Entrada 7 5 5 2 3" xfId="15275" xr:uid="{00000000-0005-0000-0000-0000862D0000}"/>
    <cellStyle name="Entrada 7 5 5 2 3 2" xfId="30383" xr:uid="{00000000-0005-0000-0000-0000872D0000}"/>
    <cellStyle name="Entrada 7 5 5 2 4" xfId="21469" xr:uid="{00000000-0005-0000-0000-0000882D0000}"/>
    <cellStyle name="Entrada 7 5 5 3" xfId="10106" xr:uid="{00000000-0005-0000-0000-0000892D0000}"/>
    <cellStyle name="Entrada 7 5 5 3 2" xfId="25214" xr:uid="{00000000-0005-0000-0000-00008A2D0000}"/>
    <cellStyle name="Entrada 7 5 5 4" xfId="7132" xr:uid="{00000000-0005-0000-0000-00008B2D0000}"/>
    <cellStyle name="Entrada 7 5 5 4 2" xfId="22240" xr:uid="{00000000-0005-0000-0000-00008C2D0000}"/>
    <cellStyle name="Entrada 7 5 5 5" xfId="18832" xr:uid="{00000000-0005-0000-0000-00008D2D0000}"/>
    <cellStyle name="Entrada 7 5 6" xfId="4101" xr:uid="{00000000-0005-0000-0000-00008E2D0000}"/>
    <cellStyle name="Entrada 7 5 6 2" xfId="6738" xr:uid="{00000000-0005-0000-0000-00008F2D0000}"/>
    <cellStyle name="Entrada 7 5 6 2 2" xfId="13049" xr:uid="{00000000-0005-0000-0000-0000902D0000}"/>
    <cellStyle name="Entrada 7 5 6 2 2 2" xfId="28157" xr:uid="{00000000-0005-0000-0000-0000912D0000}"/>
    <cellStyle name="Entrada 7 5 6 2 3" xfId="16723" xr:uid="{00000000-0005-0000-0000-0000922D0000}"/>
    <cellStyle name="Entrada 7 5 6 2 3 2" xfId="31831" xr:uid="{00000000-0005-0000-0000-0000932D0000}"/>
    <cellStyle name="Entrada 7 5 6 2 4" xfId="21846" xr:uid="{00000000-0005-0000-0000-0000942D0000}"/>
    <cellStyle name="Entrada 7 5 6 3" xfId="10483" xr:uid="{00000000-0005-0000-0000-0000952D0000}"/>
    <cellStyle name="Entrada 7 5 6 3 2" xfId="25591" xr:uid="{00000000-0005-0000-0000-0000962D0000}"/>
    <cellStyle name="Entrada 7 5 6 4" xfId="15526" xr:uid="{00000000-0005-0000-0000-0000972D0000}"/>
    <cellStyle name="Entrada 7 5 6 4 2" xfId="30634" xr:uid="{00000000-0005-0000-0000-0000982D0000}"/>
    <cellStyle name="Entrada 7 5 6 5" xfId="19209" xr:uid="{00000000-0005-0000-0000-0000992D0000}"/>
    <cellStyle name="Entrada 7 5 7" xfId="4666" xr:uid="{00000000-0005-0000-0000-00009A2D0000}"/>
    <cellStyle name="Entrada 7 5 7 2" xfId="11048" xr:uid="{00000000-0005-0000-0000-00009B2D0000}"/>
    <cellStyle name="Entrada 7 5 7 2 2" xfId="26156" xr:uid="{00000000-0005-0000-0000-00009C2D0000}"/>
    <cellStyle name="Entrada 7 5 7 3" xfId="15337" xr:uid="{00000000-0005-0000-0000-00009D2D0000}"/>
    <cellStyle name="Entrada 7 5 7 3 2" xfId="30445" xr:uid="{00000000-0005-0000-0000-00009E2D0000}"/>
    <cellStyle name="Entrada 7 5 7 4" xfId="19774" xr:uid="{00000000-0005-0000-0000-00009F2D0000}"/>
    <cellStyle name="Entrada 7 5 8" xfId="8527" xr:uid="{00000000-0005-0000-0000-0000A02D0000}"/>
    <cellStyle name="Entrada 7 5 8 2" xfId="23635" xr:uid="{00000000-0005-0000-0000-0000A12D0000}"/>
    <cellStyle name="Entrada 7 5 9" xfId="13638" xr:uid="{00000000-0005-0000-0000-0000A22D0000}"/>
    <cellStyle name="Entrada 7 5 9 2" xfId="28746" xr:uid="{00000000-0005-0000-0000-0000A32D0000}"/>
    <cellStyle name="Entrada 8" xfId="1157" xr:uid="{00000000-0005-0000-0000-0000A42D0000}"/>
    <cellStyle name="Entrada 8 2" xfId="1873" xr:uid="{00000000-0005-0000-0000-0000A52D0000}"/>
    <cellStyle name="Entrada 8 2 10" xfId="8374" xr:uid="{00000000-0005-0000-0000-0000A62D0000}"/>
    <cellStyle name="Entrada 8 2 10 2" xfId="23482" xr:uid="{00000000-0005-0000-0000-0000A72D0000}"/>
    <cellStyle name="Entrada 8 2 11" xfId="14928" xr:uid="{00000000-0005-0000-0000-0000A82D0000}"/>
    <cellStyle name="Entrada 8 2 11 2" xfId="30036" xr:uid="{00000000-0005-0000-0000-0000A92D0000}"/>
    <cellStyle name="Entrada 8 2 12" xfId="15763" xr:uid="{00000000-0005-0000-0000-0000AA2D0000}"/>
    <cellStyle name="Entrada 8 2 12 2" xfId="30871" xr:uid="{00000000-0005-0000-0000-0000AB2D0000}"/>
    <cellStyle name="Entrada 8 2 13" xfId="17098" xr:uid="{00000000-0005-0000-0000-0000AC2D0000}"/>
    <cellStyle name="Entrada 8 2 2" xfId="2433" xr:uid="{00000000-0005-0000-0000-0000AD2D0000}"/>
    <cellStyle name="Entrada 8 2 2 2" xfId="5070" xr:uid="{00000000-0005-0000-0000-0000AE2D0000}"/>
    <cellStyle name="Entrada 8 2 2 2 2" xfId="11434" xr:uid="{00000000-0005-0000-0000-0000AF2D0000}"/>
    <cellStyle name="Entrada 8 2 2 2 2 2" xfId="26542" xr:uid="{00000000-0005-0000-0000-0000B02D0000}"/>
    <cellStyle name="Entrada 8 2 2 2 3" xfId="11767" xr:uid="{00000000-0005-0000-0000-0000B12D0000}"/>
    <cellStyle name="Entrada 8 2 2 2 3 2" xfId="26875" xr:uid="{00000000-0005-0000-0000-0000B22D0000}"/>
    <cellStyle name="Entrada 8 2 2 2 4" xfId="20178" xr:uid="{00000000-0005-0000-0000-0000B32D0000}"/>
    <cellStyle name="Entrada 8 2 2 3" xfId="8900" xr:uid="{00000000-0005-0000-0000-0000B42D0000}"/>
    <cellStyle name="Entrada 8 2 2 3 2" xfId="24008" xr:uid="{00000000-0005-0000-0000-0000B52D0000}"/>
    <cellStyle name="Entrada 8 2 3" xfId="2663" xr:uid="{00000000-0005-0000-0000-0000B62D0000}"/>
    <cellStyle name="Entrada 8 2 3 2" xfId="5300" xr:uid="{00000000-0005-0000-0000-0000B72D0000}"/>
    <cellStyle name="Entrada 8 2 3 2 2" xfId="8062" xr:uid="{00000000-0005-0000-0000-0000B82D0000}"/>
    <cellStyle name="Entrada 8 2 3 2 2 2" xfId="23170" xr:uid="{00000000-0005-0000-0000-0000B92D0000}"/>
    <cellStyle name="Entrada 8 2 3 2 3" xfId="20408" xr:uid="{00000000-0005-0000-0000-0000BA2D0000}"/>
    <cellStyle name="Entrada 8 2 3 3" xfId="11797" xr:uid="{00000000-0005-0000-0000-0000BB2D0000}"/>
    <cellStyle name="Entrada 8 2 3 3 2" xfId="26905" xr:uid="{00000000-0005-0000-0000-0000BC2D0000}"/>
    <cellStyle name="Entrada 8 2 3 4" xfId="17771" xr:uid="{00000000-0005-0000-0000-0000BD2D0000}"/>
    <cellStyle name="Entrada 8 2 4" xfId="2967" xr:uid="{00000000-0005-0000-0000-0000BE2D0000}"/>
    <cellStyle name="Entrada 8 2 4 2" xfId="5604" xr:uid="{00000000-0005-0000-0000-0000BF2D0000}"/>
    <cellStyle name="Entrada 8 2 4 2 2" xfId="11915" xr:uid="{00000000-0005-0000-0000-0000C02D0000}"/>
    <cellStyle name="Entrada 8 2 4 2 2 2" xfId="27023" xr:uid="{00000000-0005-0000-0000-0000C12D0000}"/>
    <cellStyle name="Entrada 8 2 4 2 3" xfId="13688" xr:uid="{00000000-0005-0000-0000-0000C22D0000}"/>
    <cellStyle name="Entrada 8 2 4 2 3 2" xfId="28796" xr:uid="{00000000-0005-0000-0000-0000C32D0000}"/>
    <cellStyle name="Entrada 8 2 4 2 4" xfId="20712" xr:uid="{00000000-0005-0000-0000-0000C42D0000}"/>
    <cellStyle name="Entrada 8 2 4 3" xfId="9349" xr:uid="{00000000-0005-0000-0000-0000C52D0000}"/>
    <cellStyle name="Entrada 8 2 4 3 2" xfId="24457" xr:uid="{00000000-0005-0000-0000-0000C62D0000}"/>
    <cellStyle name="Entrada 8 2 4 4" xfId="8165" xr:uid="{00000000-0005-0000-0000-0000C72D0000}"/>
    <cellStyle name="Entrada 8 2 4 4 2" xfId="23273" xr:uid="{00000000-0005-0000-0000-0000C82D0000}"/>
    <cellStyle name="Entrada 8 2 4 5" xfId="18075" xr:uid="{00000000-0005-0000-0000-0000C92D0000}"/>
    <cellStyle name="Entrada 8 2 5" xfId="3293" xr:uid="{00000000-0005-0000-0000-0000CA2D0000}"/>
    <cellStyle name="Entrada 8 2 5 2" xfId="5930" xr:uid="{00000000-0005-0000-0000-0000CB2D0000}"/>
    <cellStyle name="Entrada 8 2 5 2 2" xfId="12241" xr:uid="{00000000-0005-0000-0000-0000CC2D0000}"/>
    <cellStyle name="Entrada 8 2 5 2 2 2" xfId="27349" xr:uid="{00000000-0005-0000-0000-0000CD2D0000}"/>
    <cellStyle name="Entrada 8 2 5 2 3" xfId="14637" xr:uid="{00000000-0005-0000-0000-0000CE2D0000}"/>
    <cellStyle name="Entrada 8 2 5 2 3 2" xfId="29745" xr:uid="{00000000-0005-0000-0000-0000CF2D0000}"/>
    <cellStyle name="Entrada 8 2 5 2 4" xfId="21038" xr:uid="{00000000-0005-0000-0000-0000D02D0000}"/>
    <cellStyle name="Entrada 8 2 5 3" xfId="9675" xr:uid="{00000000-0005-0000-0000-0000D12D0000}"/>
    <cellStyle name="Entrada 8 2 5 3 2" xfId="24783" xr:uid="{00000000-0005-0000-0000-0000D22D0000}"/>
    <cellStyle name="Entrada 8 2 5 4" xfId="14863" xr:uid="{00000000-0005-0000-0000-0000D32D0000}"/>
    <cellStyle name="Entrada 8 2 5 4 2" xfId="29971" xr:uid="{00000000-0005-0000-0000-0000D42D0000}"/>
    <cellStyle name="Entrada 8 2 5 5" xfId="18401" xr:uid="{00000000-0005-0000-0000-0000D52D0000}"/>
    <cellStyle name="Entrada 8 2 6" xfId="3599" xr:uid="{00000000-0005-0000-0000-0000D62D0000}"/>
    <cellStyle name="Entrada 8 2 6 2" xfId="6236" xr:uid="{00000000-0005-0000-0000-0000D72D0000}"/>
    <cellStyle name="Entrada 8 2 6 2 2" xfId="12547" xr:uid="{00000000-0005-0000-0000-0000D82D0000}"/>
    <cellStyle name="Entrada 8 2 6 2 2 2" xfId="27655" xr:uid="{00000000-0005-0000-0000-0000D92D0000}"/>
    <cellStyle name="Entrada 8 2 6 2 3" xfId="16405" xr:uid="{00000000-0005-0000-0000-0000DA2D0000}"/>
    <cellStyle name="Entrada 8 2 6 2 3 2" xfId="31513" xr:uid="{00000000-0005-0000-0000-0000DB2D0000}"/>
    <cellStyle name="Entrada 8 2 6 2 4" xfId="21344" xr:uid="{00000000-0005-0000-0000-0000DC2D0000}"/>
    <cellStyle name="Entrada 8 2 6 3" xfId="9981" xr:uid="{00000000-0005-0000-0000-0000DD2D0000}"/>
    <cellStyle name="Entrada 8 2 6 3 2" xfId="25089" xr:uid="{00000000-0005-0000-0000-0000DE2D0000}"/>
    <cellStyle name="Entrada 8 2 6 4" xfId="15164" xr:uid="{00000000-0005-0000-0000-0000DF2D0000}"/>
    <cellStyle name="Entrada 8 2 6 4 2" xfId="30272" xr:uid="{00000000-0005-0000-0000-0000E02D0000}"/>
    <cellStyle name="Entrada 8 2 6 5" xfId="18707" xr:uid="{00000000-0005-0000-0000-0000E12D0000}"/>
    <cellStyle name="Entrada 8 2 7" xfId="3945" xr:uid="{00000000-0005-0000-0000-0000E22D0000}"/>
    <cellStyle name="Entrada 8 2 7 2" xfId="6582" xr:uid="{00000000-0005-0000-0000-0000E32D0000}"/>
    <cellStyle name="Entrada 8 2 7 2 2" xfId="12893" xr:uid="{00000000-0005-0000-0000-0000E42D0000}"/>
    <cellStyle name="Entrada 8 2 7 2 2 2" xfId="28001" xr:uid="{00000000-0005-0000-0000-0000E52D0000}"/>
    <cellStyle name="Entrada 8 2 7 2 3" xfId="16598" xr:uid="{00000000-0005-0000-0000-0000E62D0000}"/>
    <cellStyle name="Entrada 8 2 7 2 3 2" xfId="31706" xr:uid="{00000000-0005-0000-0000-0000E72D0000}"/>
    <cellStyle name="Entrada 8 2 7 2 4" xfId="21690" xr:uid="{00000000-0005-0000-0000-0000E82D0000}"/>
    <cellStyle name="Entrada 8 2 7 3" xfId="10327" xr:uid="{00000000-0005-0000-0000-0000E92D0000}"/>
    <cellStyle name="Entrada 8 2 7 3 2" xfId="25435" xr:uid="{00000000-0005-0000-0000-0000EA2D0000}"/>
    <cellStyle name="Entrada 8 2 7 4" xfId="14699" xr:uid="{00000000-0005-0000-0000-0000EB2D0000}"/>
    <cellStyle name="Entrada 8 2 7 4 2" xfId="29807" xr:uid="{00000000-0005-0000-0000-0000EC2D0000}"/>
    <cellStyle name="Entrada 8 2 7 5" xfId="19053" xr:uid="{00000000-0005-0000-0000-0000ED2D0000}"/>
    <cellStyle name="Entrada 8 2 8" xfId="4292" xr:uid="{00000000-0005-0000-0000-0000EE2D0000}"/>
    <cellStyle name="Entrada 8 2 8 2" xfId="6929" xr:uid="{00000000-0005-0000-0000-0000EF2D0000}"/>
    <cellStyle name="Entrada 8 2 8 2 2" xfId="13240" xr:uid="{00000000-0005-0000-0000-0000F02D0000}"/>
    <cellStyle name="Entrada 8 2 8 2 2 2" xfId="28348" xr:uid="{00000000-0005-0000-0000-0000F12D0000}"/>
    <cellStyle name="Entrada 8 2 8 2 3" xfId="16904" xr:uid="{00000000-0005-0000-0000-0000F22D0000}"/>
    <cellStyle name="Entrada 8 2 8 2 3 2" xfId="32012" xr:uid="{00000000-0005-0000-0000-0000F32D0000}"/>
    <cellStyle name="Entrada 8 2 8 2 4" xfId="22037" xr:uid="{00000000-0005-0000-0000-0000F42D0000}"/>
    <cellStyle name="Entrada 8 2 8 3" xfId="10674" xr:uid="{00000000-0005-0000-0000-0000F52D0000}"/>
    <cellStyle name="Entrada 8 2 8 3 2" xfId="25782" xr:uid="{00000000-0005-0000-0000-0000F62D0000}"/>
    <cellStyle name="Entrada 8 2 8 4" xfId="14512" xr:uid="{00000000-0005-0000-0000-0000F72D0000}"/>
    <cellStyle name="Entrada 8 2 8 4 2" xfId="29620" xr:uid="{00000000-0005-0000-0000-0000F82D0000}"/>
    <cellStyle name="Entrada 8 2 8 5" xfId="19400" xr:uid="{00000000-0005-0000-0000-0000F92D0000}"/>
    <cellStyle name="Entrada 8 2 9" xfId="4510" xr:uid="{00000000-0005-0000-0000-0000FA2D0000}"/>
    <cellStyle name="Entrada 8 2 9 2" xfId="10892" xr:uid="{00000000-0005-0000-0000-0000FB2D0000}"/>
    <cellStyle name="Entrada 8 2 9 2 2" xfId="26000" xr:uid="{00000000-0005-0000-0000-0000FC2D0000}"/>
    <cellStyle name="Entrada 8 2 9 3" xfId="15827" xr:uid="{00000000-0005-0000-0000-0000FD2D0000}"/>
    <cellStyle name="Entrada 8 2 9 3 2" xfId="30935" xr:uid="{00000000-0005-0000-0000-0000FE2D0000}"/>
    <cellStyle name="Entrada 8 2 9 4" xfId="19618" xr:uid="{00000000-0005-0000-0000-0000FF2D0000}"/>
    <cellStyle name="Entrada 8 3" xfId="1856" xr:uid="{00000000-0005-0000-0000-0000002E0000}"/>
    <cellStyle name="Entrada 8 3 10" xfId="15503" xr:uid="{00000000-0005-0000-0000-0000012E0000}"/>
    <cellStyle name="Entrada 8 3 10 2" xfId="30611" xr:uid="{00000000-0005-0000-0000-0000022E0000}"/>
    <cellStyle name="Entrada 8 3 11" xfId="13532" xr:uid="{00000000-0005-0000-0000-0000032E0000}"/>
    <cellStyle name="Entrada 8 3 11 2" xfId="28640" xr:uid="{00000000-0005-0000-0000-0000042E0000}"/>
    <cellStyle name="Entrada 8 3 12" xfId="17081" xr:uid="{00000000-0005-0000-0000-0000052E0000}"/>
    <cellStyle name="Entrada 8 3 2" xfId="2416" xr:uid="{00000000-0005-0000-0000-0000062E0000}"/>
    <cellStyle name="Entrada 8 3 2 2" xfId="5053" xr:uid="{00000000-0005-0000-0000-0000072E0000}"/>
    <cellStyle name="Entrada 8 3 2 2 2" xfId="11417" xr:uid="{00000000-0005-0000-0000-0000082E0000}"/>
    <cellStyle name="Entrada 8 3 2 2 2 2" xfId="26525" xr:uid="{00000000-0005-0000-0000-0000092E0000}"/>
    <cellStyle name="Entrada 8 3 2 2 3" xfId="14856" xr:uid="{00000000-0005-0000-0000-00000A2E0000}"/>
    <cellStyle name="Entrada 8 3 2 2 3 2" xfId="29964" xr:uid="{00000000-0005-0000-0000-00000B2E0000}"/>
    <cellStyle name="Entrada 8 3 2 2 4" xfId="20161" xr:uid="{00000000-0005-0000-0000-00000C2E0000}"/>
    <cellStyle name="Entrada 8 3 2 3" xfId="8883" xr:uid="{00000000-0005-0000-0000-00000D2E0000}"/>
    <cellStyle name="Entrada 8 3 2 3 2" xfId="23991" xr:uid="{00000000-0005-0000-0000-00000E2E0000}"/>
    <cellStyle name="Entrada 8 3 2 4" xfId="13614" xr:uid="{00000000-0005-0000-0000-00000F2E0000}"/>
    <cellStyle name="Entrada 8 3 2 4 2" xfId="28722" xr:uid="{00000000-0005-0000-0000-0000102E0000}"/>
    <cellStyle name="Entrada 8 3 2 5" xfId="15541" xr:uid="{00000000-0005-0000-0000-0000112E0000}"/>
    <cellStyle name="Entrada 8 3 2 5 2" xfId="30649" xr:uid="{00000000-0005-0000-0000-0000122E0000}"/>
    <cellStyle name="Entrada 8 3 2 6" xfId="17607" xr:uid="{00000000-0005-0000-0000-0000132E0000}"/>
    <cellStyle name="Entrada 8 3 3" xfId="2204" xr:uid="{00000000-0005-0000-0000-0000142E0000}"/>
    <cellStyle name="Entrada 8 3 3 2" xfId="4841" xr:uid="{00000000-0005-0000-0000-0000152E0000}"/>
    <cellStyle name="Entrada 8 3 3 2 2" xfId="14032" xr:uid="{00000000-0005-0000-0000-0000162E0000}"/>
    <cellStyle name="Entrada 8 3 3 2 2 2" xfId="29140" xr:uid="{00000000-0005-0000-0000-0000172E0000}"/>
    <cellStyle name="Entrada 8 3 3 2 3" xfId="19949" xr:uid="{00000000-0005-0000-0000-0000182E0000}"/>
    <cellStyle name="Entrada 8 3 3 3" xfId="14943" xr:uid="{00000000-0005-0000-0000-0000192E0000}"/>
    <cellStyle name="Entrada 8 3 3 3 2" xfId="30051" xr:uid="{00000000-0005-0000-0000-00001A2E0000}"/>
    <cellStyle name="Entrada 8 3 3 4" xfId="17429" xr:uid="{00000000-0005-0000-0000-00001B2E0000}"/>
    <cellStyle name="Entrada 8 3 4" xfId="2950" xr:uid="{00000000-0005-0000-0000-00001C2E0000}"/>
    <cellStyle name="Entrada 8 3 4 2" xfId="5587" xr:uid="{00000000-0005-0000-0000-00001D2E0000}"/>
    <cellStyle name="Entrada 8 3 4 2 2" xfId="11898" xr:uid="{00000000-0005-0000-0000-00001E2E0000}"/>
    <cellStyle name="Entrada 8 3 4 2 2 2" xfId="27006" xr:uid="{00000000-0005-0000-0000-00001F2E0000}"/>
    <cellStyle name="Entrada 8 3 4 2 3" xfId="14721" xr:uid="{00000000-0005-0000-0000-0000202E0000}"/>
    <cellStyle name="Entrada 8 3 4 2 3 2" xfId="29829" xr:uid="{00000000-0005-0000-0000-0000212E0000}"/>
    <cellStyle name="Entrada 8 3 4 2 4" xfId="20695" xr:uid="{00000000-0005-0000-0000-0000222E0000}"/>
    <cellStyle name="Entrada 8 3 4 3" xfId="9332" xr:uid="{00000000-0005-0000-0000-0000232E0000}"/>
    <cellStyle name="Entrada 8 3 4 3 2" xfId="24440" xr:uid="{00000000-0005-0000-0000-0000242E0000}"/>
    <cellStyle name="Entrada 8 3 4 4" xfId="13657" xr:uid="{00000000-0005-0000-0000-0000252E0000}"/>
    <cellStyle name="Entrada 8 3 4 4 2" xfId="28765" xr:uid="{00000000-0005-0000-0000-0000262E0000}"/>
    <cellStyle name="Entrada 8 3 4 5" xfId="18058" xr:uid="{00000000-0005-0000-0000-0000272E0000}"/>
    <cellStyle name="Entrada 8 3 5" xfId="3276" xr:uid="{00000000-0005-0000-0000-0000282E0000}"/>
    <cellStyle name="Entrada 8 3 5 2" xfId="5913" xr:uid="{00000000-0005-0000-0000-0000292E0000}"/>
    <cellStyle name="Entrada 8 3 5 2 2" xfId="12224" xr:uid="{00000000-0005-0000-0000-00002A2E0000}"/>
    <cellStyle name="Entrada 8 3 5 2 2 2" xfId="27332" xr:uid="{00000000-0005-0000-0000-00002B2E0000}"/>
    <cellStyle name="Entrada 8 3 5 2 3" xfId="14386" xr:uid="{00000000-0005-0000-0000-00002C2E0000}"/>
    <cellStyle name="Entrada 8 3 5 2 3 2" xfId="29494" xr:uid="{00000000-0005-0000-0000-00002D2E0000}"/>
    <cellStyle name="Entrada 8 3 5 2 4" xfId="21021" xr:uid="{00000000-0005-0000-0000-00002E2E0000}"/>
    <cellStyle name="Entrada 8 3 5 3" xfId="9658" xr:uid="{00000000-0005-0000-0000-00002F2E0000}"/>
    <cellStyle name="Entrada 8 3 5 3 2" xfId="24766" xr:uid="{00000000-0005-0000-0000-0000302E0000}"/>
    <cellStyle name="Entrada 8 3 5 4" xfId="14485" xr:uid="{00000000-0005-0000-0000-0000312E0000}"/>
    <cellStyle name="Entrada 8 3 5 4 2" xfId="29593" xr:uid="{00000000-0005-0000-0000-0000322E0000}"/>
    <cellStyle name="Entrada 8 3 5 5" xfId="18384" xr:uid="{00000000-0005-0000-0000-0000332E0000}"/>
    <cellStyle name="Entrada 8 3 6" xfId="3582" xr:uid="{00000000-0005-0000-0000-0000342E0000}"/>
    <cellStyle name="Entrada 8 3 6 2" xfId="6219" xr:uid="{00000000-0005-0000-0000-0000352E0000}"/>
    <cellStyle name="Entrada 8 3 6 2 2" xfId="12530" xr:uid="{00000000-0005-0000-0000-0000362E0000}"/>
    <cellStyle name="Entrada 8 3 6 2 2 2" xfId="27638" xr:uid="{00000000-0005-0000-0000-0000372E0000}"/>
    <cellStyle name="Entrada 8 3 6 2 3" xfId="15688" xr:uid="{00000000-0005-0000-0000-0000382E0000}"/>
    <cellStyle name="Entrada 8 3 6 2 3 2" xfId="30796" xr:uid="{00000000-0005-0000-0000-0000392E0000}"/>
    <cellStyle name="Entrada 8 3 6 2 4" xfId="21327" xr:uid="{00000000-0005-0000-0000-00003A2E0000}"/>
    <cellStyle name="Entrada 8 3 6 3" xfId="9964" xr:uid="{00000000-0005-0000-0000-00003B2E0000}"/>
    <cellStyle name="Entrada 8 3 6 3 2" xfId="25072" xr:uid="{00000000-0005-0000-0000-00003C2E0000}"/>
    <cellStyle name="Entrada 8 3 6 4" xfId="13963" xr:uid="{00000000-0005-0000-0000-00003D2E0000}"/>
    <cellStyle name="Entrada 8 3 6 4 2" xfId="29071" xr:uid="{00000000-0005-0000-0000-00003E2E0000}"/>
    <cellStyle name="Entrada 8 3 6 5" xfId="18690" xr:uid="{00000000-0005-0000-0000-00003F2E0000}"/>
    <cellStyle name="Entrada 8 3 7" xfId="3928" xr:uid="{00000000-0005-0000-0000-0000402E0000}"/>
    <cellStyle name="Entrada 8 3 7 2" xfId="6565" xr:uid="{00000000-0005-0000-0000-0000412E0000}"/>
    <cellStyle name="Entrada 8 3 7 2 2" xfId="12876" xr:uid="{00000000-0005-0000-0000-0000422E0000}"/>
    <cellStyle name="Entrada 8 3 7 2 2 2" xfId="27984" xr:uid="{00000000-0005-0000-0000-0000432E0000}"/>
    <cellStyle name="Entrada 8 3 7 2 3" xfId="16581" xr:uid="{00000000-0005-0000-0000-0000442E0000}"/>
    <cellStyle name="Entrada 8 3 7 2 3 2" xfId="31689" xr:uid="{00000000-0005-0000-0000-0000452E0000}"/>
    <cellStyle name="Entrada 8 3 7 2 4" xfId="21673" xr:uid="{00000000-0005-0000-0000-0000462E0000}"/>
    <cellStyle name="Entrada 8 3 7 3" xfId="10310" xr:uid="{00000000-0005-0000-0000-0000472E0000}"/>
    <cellStyle name="Entrada 8 3 7 3 2" xfId="25418" xr:uid="{00000000-0005-0000-0000-0000482E0000}"/>
    <cellStyle name="Entrada 8 3 7 4" xfId="7089" xr:uid="{00000000-0005-0000-0000-0000492E0000}"/>
    <cellStyle name="Entrada 8 3 7 4 2" xfId="22197" xr:uid="{00000000-0005-0000-0000-00004A2E0000}"/>
    <cellStyle name="Entrada 8 3 7 5" xfId="19036" xr:uid="{00000000-0005-0000-0000-00004B2E0000}"/>
    <cellStyle name="Entrada 8 3 8" xfId="4493" xr:uid="{00000000-0005-0000-0000-00004C2E0000}"/>
    <cellStyle name="Entrada 8 3 8 2" xfId="10875" xr:uid="{00000000-0005-0000-0000-00004D2E0000}"/>
    <cellStyle name="Entrada 8 3 8 2 2" xfId="25983" xr:uid="{00000000-0005-0000-0000-00004E2E0000}"/>
    <cellStyle name="Entrada 8 3 8 3" xfId="16521" xr:uid="{00000000-0005-0000-0000-00004F2E0000}"/>
    <cellStyle name="Entrada 8 3 8 3 2" xfId="31629" xr:uid="{00000000-0005-0000-0000-0000502E0000}"/>
    <cellStyle name="Entrada 8 3 8 4" xfId="19601" xr:uid="{00000000-0005-0000-0000-0000512E0000}"/>
    <cellStyle name="Entrada 8 3 9" xfId="8357" xr:uid="{00000000-0005-0000-0000-0000522E0000}"/>
    <cellStyle name="Entrada 8 3 9 2" xfId="23465" xr:uid="{00000000-0005-0000-0000-0000532E0000}"/>
    <cellStyle name="Entrada 8 4" xfId="2093" xr:uid="{00000000-0005-0000-0000-0000542E0000}"/>
    <cellStyle name="Entrada 8 4 10" xfId="15716" xr:uid="{00000000-0005-0000-0000-0000552E0000}"/>
    <cellStyle name="Entrada 8 4 10 2" xfId="30824" xr:uid="{00000000-0005-0000-0000-0000562E0000}"/>
    <cellStyle name="Entrada 8 4 11" xfId="14947" xr:uid="{00000000-0005-0000-0000-0000572E0000}"/>
    <cellStyle name="Entrada 8 4 11 2" xfId="30055" xr:uid="{00000000-0005-0000-0000-0000582E0000}"/>
    <cellStyle name="Entrada 8 4 12" xfId="17318" xr:uid="{00000000-0005-0000-0000-0000592E0000}"/>
    <cellStyle name="Entrada 8 4 2" xfId="2583" xr:uid="{00000000-0005-0000-0000-00005A2E0000}"/>
    <cellStyle name="Entrada 8 4 2 2" xfId="5220" xr:uid="{00000000-0005-0000-0000-00005B2E0000}"/>
    <cellStyle name="Entrada 8 4 2 2 2" xfId="11584" xr:uid="{00000000-0005-0000-0000-00005C2E0000}"/>
    <cellStyle name="Entrada 8 4 2 2 2 2" xfId="26692" xr:uid="{00000000-0005-0000-0000-00005D2E0000}"/>
    <cellStyle name="Entrada 8 4 2 2 3" xfId="7737" xr:uid="{00000000-0005-0000-0000-00005E2E0000}"/>
    <cellStyle name="Entrada 8 4 2 2 3 2" xfId="22845" xr:uid="{00000000-0005-0000-0000-00005F2E0000}"/>
    <cellStyle name="Entrada 8 4 2 2 4" xfId="20328" xr:uid="{00000000-0005-0000-0000-0000602E0000}"/>
    <cellStyle name="Entrada 8 4 2 3" xfId="9050" xr:uid="{00000000-0005-0000-0000-0000612E0000}"/>
    <cellStyle name="Entrada 8 4 2 3 2" xfId="24158" xr:uid="{00000000-0005-0000-0000-0000622E0000}"/>
    <cellStyle name="Entrada 8 4 2 4" xfId="15557" xr:uid="{00000000-0005-0000-0000-0000632E0000}"/>
    <cellStyle name="Entrada 8 4 2 4 2" xfId="30665" xr:uid="{00000000-0005-0000-0000-0000642E0000}"/>
    <cellStyle name="Entrada 8 4 2 5" xfId="13996" xr:uid="{00000000-0005-0000-0000-0000652E0000}"/>
    <cellStyle name="Entrada 8 4 2 5 2" xfId="29104" xr:uid="{00000000-0005-0000-0000-0000662E0000}"/>
    <cellStyle name="Entrada 8 4 2 6" xfId="17691" xr:uid="{00000000-0005-0000-0000-0000672E0000}"/>
    <cellStyle name="Entrada 8 4 3" xfId="2853" xr:uid="{00000000-0005-0000-0000-0000682E0000}"/>
    <cellStyle name="Entrada 8 4 3 2" xfId="5490" xr:uid="{00000000-0005-0000-0000-0000692E0000}"/>
    <cellStyle name="Entrada 8 4 3 2 2" xfId="15141" xr:uid="{00000000-0005-0000-0000-00006A2E0000}"/>
    <cellStyle name="Entrada 8 4 3 2 2 2" xfId="30249" xr:uid="{00000000-0005-0000-0000-00006B2E0000}"/>
    <cellStyle name="Entrada 8 4 3 2 3" xfId="20598" xr:uid="{00000000-0005-0000-0000-00006C2E0000}"/>
    <cellStyle name="Entrada 8 4 3 3" xfId="14539" xr:uid="{00000000-0005-0000-0000-00006D2E0000}"/>
    <cellStyle name="Entrada 8 4 3 3 2" xfId="29647" xr:uid="{00000000-0005-0000-0000-00006E2E0000}"/>
    <cellStyle name="Entrada 8 4 3 4" xfId="17961" xr:uid="{00000000-0005-0000-0000-00006F2E0000}"/>
    <cellStyle name="Entrada 8 4 4" xfId="3156" xr:uid="{00000000-0005-0000-0000-0000702E0000}"/>
    <cellStyle name="Entrada 8 4 4 2" xfId="5793" xr:uid="{00000000-0005-0000-0000-0000712E0000}"/>
    <cellStyle name="Entrada 8 4 4 2 2" xfId="12104" xr:uid="{00000000-0005-0000-0000-0000722E0000}"/>
    <cellStyle name="Entrada 8 4 4 2 2 2" xfId="27212" xr:uid="{00000000-0005-0000-0000-0000732E0000}"/>
    <cellStyle name="Entrada 8 4 4 2 3" xfId="15361" xr:uid="{00000000-0005-0000-0000-0000742E0000}"/>
    <cellStyle name="Entrada 8 4 4 2 3 2" xfId="30469" xr:uid="{00000000-0005-0000-0000-0000752E0000}"/>
    <cellStyle name="Entrada 8 4 4 2 4" xfId="20901" xr:uid="{00000000-0005-0000-0000-0000762E0000}"/>
    <cellStyle name="Entrada 8 4 4 3" xfId="9538" xr:uid="{00000000-0005-0000-0000-0000772E0000}"/>
    <cellStyle name="Entrada 8 4 4 3 2" xfId="24646" xr:uid="{00000000-0005-0000-0000-0000782E0000}"/>
    <cellStyle name="Entrada 8 4 4 4" xfId="14677" xr:uid="{00000000-0005-0000-0000-0000792E0000}"/>
    <cellStyle name="Entrada 8 4 4 4 2" xfId="29785" xr:uid="{00000000-0005-0000-0000-00007A2E0000}"/>
    <cellStyle name="Entrada 8 4 4 5" xfId="18264" xr:uid="{00000000-0005-0000-0000-00007B2E0000}"/>
    <cellStyle name="Entrada 8 4 5" xfId="3482" xr:uid="{00000000-0005-0000-0000-00007C2E0000}"/>
    <cellStyle name="Entrada 8 4 5 2" xfId="6119" xr:uid="{00000000-0005-0000-0000-00007D2E0000}"/>
    <cellStyle name="Entrada 8 4 5 2 2" xfId="12430" xr:uid="{00000000-0005-0000-0000-00007E2E0000}"/>
    <cellStyle name="Entrada 8 4 5 2 2 2" xfId="27538" xr:uid="{00000000-0005-0000-0000-00007F2E0000}"/>
    <cellStyle name="Entrada 8 4 5 2 3" xfId="15537" xr:uid="{00000000-0005-0000-0000-0000802E0000}"/>
    <cellStyle name="Entrada 8 4 5 2 3 2" xfId="30645" xr:uid="{00000000-0005-0000-0000-0000812E0000}"/>
    <cellStyle name="Entrada 8 4 5 2 4" xfId="21227" xr:uid="{00000000-0005-0000-0000-0000822E0000}"/>
    <cellStyle name="Entrada 8 4 5 3" xfId="9864" xr:uid="{00000000-0005-0000-0000-0000832E0000}"/>
    <cellStyle name="Entrada 8 4 5 3 2" xfId="24972" xr:uid="{00000000-0005-0000-0000-0000842E0000}"/>
    <cellStyle name="Entrada 8 4 5 4" xfId="14916" xr:uid="{00000000-0005-0000-0000-0000852E0000}"/>
    <cellStyle name="Entrada 8 4 5 4 2" xfId="30024" xr:uid="{00000000-0005-0000-0000-0000862E0000}"/>
    <cellStyle name="Entrada 8 4 5 5" xfId="18590" xr:uid="{00000000-0005-0000-0000-0000872E0000}"/>
    <cellStyle name="Entrada 8 4 6" xfId="3788" xr:uid="{00000000-0005-0000-0000-0000882E0000}"/>
    <cellStyle name="Entrada 8 4 6 2" xfId="6425" xr:uid="{00000000-0005-0000-0000-0000892E0000}"/>
    <cellStyle name="Entrada 8 4 6 2 2" xfId="12736" xr:uid="{00000000-0005-0000-0000-00008A2E0000}"/>
    <cellStyle name="Entrada 8 4 6 2 2 2" xfId="27844" xr:uid="{00000000-0005-0000-0000-00008B2E0000}"/>
    <cellStyle name="Entrada 8 4 6 2 3" xfId="16380" xr:uid="{00000000-0005-0000-0000-00008C2E0000}"/>
    <cellStyle name="Entrada 8 4 6 2 3 2" xfId="31488" xr:uid="{00000000-0005-0000-0000-00008D2E0000}"/>
    <cellStyle name="Entrada 8 4 6 2 4" xfId="21533" xr:uid="{00000000-0005-0000-0000-00008E2E0000}"/>
    <cellStyle name="Entrada 8 4 6 3" xfId="10170" xr:uid="{00000000-0005-0000-0000-00008F2E0000}"/>
    <cellStyle name="Entrada 8 4 6 3 2" xfId="25278" xr:uid="{00000000-0005-0000-0000-0000902E0000}"/>
    <cellStyle name="Entrada 8 4 6 4" xfId="14580" xr:uid="{00000000-0005-0000-0000-0000912E0000}"/>
    <cellStyle name="Entrada 8 4 6 4 2" xfId="29688" xr:uid="{00000000-0005-0000-0000-0000922E0000}"/>
    <cellStyle name="Entrada 8 4 6 5" xfId="18896" xr:uid="{00000000-0005-0000-0000-0000932E0000}"/>
    <cellStyle name="Entrada 8 4 7" xfId="4165" xr:uid="{00000000-0005-0000-0000-0000942E0000}"/>
    <cellStyle name="Entrada 8 4 7 2" xfId="6802" xr:uid="{00000000-0005-0000-0000-0000952E0000}"/>
    <cellStyle name="Entrada 8 4 7 2 2" xfId="13113" xr:uid="{00000000-0005-0000-0000-0000962E0000}"/>
    <cellStyle name="Entrada 8 4 7 2 2 2" xfId="28221" xr:uid="{00000000-0005-0000-0000-0000972E0000}"/>
    <cellStyle name="Entrada 8 4 7 2 3" xfId="16787" xr:uid="{00000000-0005-0000-0000-0000982E0000}"/>
    <cellStyle name="Entrada 8 4 7 2 3 2" xfId="31895" xr:uid="{00000000-0005-0000-0000-0000992E0000}"/>
    <cellStyle name="Entrada 8 4 7 2 4" xfId="21910" xr:uid="{00000000-0005-0000-0000-00009A2E0000}"/>
    <cellStyle name="Entrada 8 4 7 3" xfId="10547" xr:uid="{00000000-0005-0000-0000-00009B2E0000}"/>
    <cellStyle name="Entrada 8 4 7 3 2" xfId="25655" xr:uid="{00000000-0005-0000-0000-00009C2E0000}"/>
    <cellStyle name="Entrada 8 4 7 4" xfId="14054" xr:uid="{00000000-0005-0000-0000-00009D2E0000}"/>
    <cellStyle name="Entrada 8 4 7 4 2" xfId="29162" xr:uid="{00000000-0005-0000-0000-00009E2E0000}"/>
    <cellStyle name="Entrada 8 4 7 5" xfId="19273" xr:uid="{00000000-0005-0000-0000-00009F2E0000}"/>
    <cellStyle name="Entrada 8 4 8" xfId="4730" xr:uid="{00000000-0005-0000-0000-0000A02E0000}"/>
    <cellStyle name="Entrada 8 4 8 2" xfId="11112" xr:uid="{00000000-0005-0000-0000-0000A12E0000}"/>
    <cellStyle name="Entrada 8 4 8 2 2" xfId="26220" xr:uid="{00000000-0005-0000-0000-0000A22E0000}"/>
    <cellStyle name="Entrada 8 4 8 3" xfId="15216" xr:uid="{00000000-0005-0000-0000-0000A32E0000}"/>
    <cellStyle name="Entrada 8 4 8 3 2" xfId="30324" xr:uid="{00000000-0005-0000-0000-0000A42E0000}"/>
    <cellStyle name="Entrada 8 4 8 4" xfId="19838" xr:uid="{00000000-0005-0000-0000-0000A52E0000}"/>
    <cellStyle name="Entrada 8 4 9" xfId="8591" xr:uid="{00000000-0005-0000-0000-0000A62E0000}"/>
    <cellStyle name="Entrada 8 4 9 2" xfId="23699" xr:uid="{00000000-0005-0000-0000-0000A72E0000}"/>
    <cellStyle name="Entrada 8 5" xfId="2028" xr:uid="{00000000-0005-0000-0000-0000A82E0000}"/>
    <cellStyle name="Entrada 8 5 10" xfId="15830" xr:uid="{00000000-0005-0000-0000-0000A92E0000}"/>
    <cellStyle name="Entrada 8 5 10 2" xfId="30938" xr:uid="{00000000-0005-0000-0000-0000AA2E0000}"/>
    <cellStyle name="Entrada 8 5 11" xfId="17253" xr:uid="{00000000-0005-0000-0000-0000AB2E0000}"/>
    <cellStyle name="Entrada 8 5 2" xfId="2788" xr:uid="{00000000-0005-0000-0000-0000AC2E0000}"/>
    <cellStyle name="Entrada 8 5 2 2" xfId="5425" xr:uid="{00000000-0005-0000-0000-0000AD2E0000}"/>
    <cellStyle name="Entrada 8 5 2 2 2" xfId="16434" xr:uid="{00000000-0005-0000-0000-0000AE2E0000}"/>
    <cellStyle name="Entrada 8 5 2 2 2 2" xfId="31542" xr:uid="{00000000-0005-0000-0000-0000AF2E0000}"/>
    <cellStyle name="Entrada 8 5 2 2 3" xfId="20533" xr:uid="{00000000-0005-0000-0000-0000B02E0000}"/>
    <cellStyle name="Entrada 8 5 2 3" xfId="16180" xr:uid="{00000000-0005-0000-0000-0000B12E0000}"/>
    <cellStyle name="Entrada 8 5 2 3 2" xfId="31288" xr:uid="{00000000-0005-0000-0000-0000B22E0000}"/>
    <cellStyle name="Entrada 8 5 2 4" xfId="17896" xr:uid="{00000000-0005-0000-0000-0000B32E0000}"/>
    <cellStyle name="Entrada 8 5 3" xfId="3091" xr:uid="{00000000-0005-0000-0000-0000B42E0000}"/>
    <cellStyle name="Entrada 8 5 3 2" xfId="5728" xr:uid="{00000000-0005-0000-0000-0000B52E0000}"/>
    <cellStyle name="Entrada 8 5 3 2 2" xfId="12039" xr:uid="{00000000-0005-0000-0000-0000B62E0000}"/>
    <cellStyle name="Entrada 8 5 3 2 2 2" xfId="27147" xr:uid="{00000000-0005-0000-0000-0000B72E0000}"/>
    <cellStyle name="Entrada 8 5 3 2 3" xfId="7568" xr:uid="{00000000-0005-0000-0000-0000B82E0000}"/>
    <cellStyle name="Entrada 8 5 3 2 3 2" xfId="22676" xr:uid="{00000000-0005-0000-0000-0000B92E0000}"/>
    <cellStyle name="Entrada 8 5 3 2 4" xfId="20836" xr:uid="{00000000-0005-0000-0000-0000BA2E0000}"/>
    <cellStyle name="Entrada 8 5 3 3" xfId="9473" xr:uid="{00000000-0005-0000-0000-0000BB2E0000}"/>
    <cellStyle name="Entrada 8 5 3 3 2" xfId="24581" xr:uid="{00000000-0005-0000-0000-0000BC2E0000}"/>
    <cellStyle name="Entrada 8 5 3 4" xfId="15945" xr:uid="{00000000-0005-0000-0000-0000BD2E0000}"/>
    <cellStyle name="Entrada 8 5 3 4 2" xfId="31053" xr:uid="{00000000-0005-0000-0000-0000BE2E0000}"/>
    <cellStyle name="Entrada 8 5 3 5" xfId="18199" xr:uid="{00000000-0005-0000-0000-0000BF2E0000}"/>
    <cellStyle name="Entrada 8 5 4" xfId="3417" xr:uid="{00000000-0005-0000-0000-0000C02E0000}"/>
    <cellStyle name="Entrada 8 5 4 2" xfId="6054" xr:uid="{00000000-0005-0000-0000-0000C12E0000}"/>
    <cellStyle name="Entrada 8 5 4 2 2" xfId="12365" xr:uid="{00000000-0005-0000-0000-0000C22E0000}"/>
    <cellStyle name="Entrada 8 5 4 2 2 2" xfId="27473" xr:uid="{00000000-0005-0000-0000-0000C32E0000}"/>
    <cellStyle name="Entrada 8 5 4 2 3" xfId="15364" xr:uid="{00000000-0005-0000-0000-0000C42E0000}"/>
    <cellStyle name="Entrada 8 5 4 2 3 2" xfId="30472" xr:uid="{00000000-0005-0000-0000-0000C52E0000}"/>
    <cellStyle name="Entrada 8 5 4 2 4" xfId="21162" xr:uid="{00000000-0005-0000-0000-0000C62E0000}"/>
    <cellStyle name="Entrada 8 5 4 3" xfId="9799" xr:uid="{00000000-0005-0000-0000-0000C72E0000}"/>
    <cellStyle name="Entrada 8 5 4 3 2" xfId="24907" xr:uid="{00000000-0005-0000-0000-0000C82E0000}"/>
    <cellStyle name="Entrada 8 5 4 4" xfId="9131" xr:uid="{00000000-0005-0000-0000-0000C92E0000}"/>
    <cellStyle name="Entrada 8 5 4 4 2" xfId="24239" xr:uid="{00000000-0005-0000-0000-0000CA2E0000}"/>
    <cellStyle name="Entrada 8 5 4 5" xfId="18525" xr:uid="{00000000-0005-0000-0000-0000CB2E0000}"/>
    <cellStyle name="Entrada 8 5 5" xfId="3723" xr:uid="{00000000-0005-0000-0000-0000CC2E0000}"/>
    <cellStyle name="Entrada 8 5 5 2" xfId="6360" xr:uid="{00000000-0005-0000-0000-0000CD2E0000}"/>
    <cellStyle name="Entrada 8 5 5 2 2" xfId="12671" xr:uid="{00000000-0005-0000-0000-0000CE2E0000}"/>
    <cellStyle name="Entrada 8 5 5 2 2 2" xfId="27779" xr:uid="{00000000-0005-0000-0000-0000CF2E0000}"/>
    <cellStyle name="Entrada 8 5 5 2 3" xfId="14573" xr:uid="{00000000-0005-0000-0000-0000D02E0000}"/>
    <cellStyle name="Entrada 8 5 5 2 3 2" xfId="29681" xr:uid="{00000000-0005-0000-0000-0000D12E0000}"/>
    <cellStyle name="Entrada 8 5 5 2 4" xfId="21468" xr:uid="{00000000-0005-0000-0000-0000D22E0000}"/>
    <cellStyle name="Entrada 8 5 5 3" xfId="10105" xr:uid="{00000000-0005-0000-0000-0000D32E0000}"/>
    <cellStyle name="Entrada 8 5 5 3 2" xfId="25213" xr:uid="{00000000-0005-0000-0000-0000D42E0000}"/>
    <cellStyle name="Entrada 8 5 5 4" xfId="15898" xr:uid="{00000000-0005-0000-0000-0000D52E0000}"/>
    <cellStyle name="Entrada 8 5 5 4 2" xfId="31006" xr:uid="{00000000-0005-0000-0000-0000D62E0000}"/>
    <cellStyle name="Entrada 8 5 5 5" xfId="18831" xr:uid="{00000000-0005-0000-0000-0000D72E0000}"/>
    <cellStyle name="Entrada 8 5 6" xfId="4100" xr:uid="{00000000-0005-0000-0000-0000D82E0000}"/>
    <cellStyle name="Entrada 8 5 6 2" xfId="6737" xr:uid="{00000000-0005-0000-0000-0000D92E0000}"/>
    <cellStyle name="Entrada 8 5 6 2 2" xfId="13048" xr:uid="{00000000-0005-0000-0000-0000DA2E0000}"/>
    <cellStyle name="Entrada 8 5 6 2 2 2" xfId="28156" xr:uid="{00000000-0005-0000-0000-0000DB2E0000}"/>
    <cellStyle name="Entrada 8 5 6 2 3" xfId="16722" xr:uid="{00000000-0005-0000-0000-0000DC2E0000}"/>
    <cellStyle name="Entrada 8 5 6 2 3 2" xfId="31830" xr:uid="{00000000-0005-0000-0000-0000DD2E0000}"/>
    <cellStyle name="Entrada 8 5 6 2 4" xfId="21845" xr:uid="{00000000-0005-0000-0000-0000DE2E0000}"/>
    <cellStyle name="Entrada 8 5 6 3" xfId="10482" xr:uid="{00000000-0005-0000-0000-0000DF2E0000}"/>
    <cellStyle name="Entrada 8 5 6 3 2" xfId="25590" xr:uid="{00000000-0005-0000-0000-0000E02E0000}"/>
    <cellStyle name="Entrada 8 5 6 4" xfId="7504" xr:uid="{00000000-0005-0000-0000-0000E12E0000}"/>
    <cellStyle name="Entrada 8 5 6 4 2" xfId="22612" xr:uid="{00000000-0005-0000-0000-0000E22E0000}"/>
    <cellStyle name="Entrada 8 5 6 5" xfId="19208" xr:uid="{00000000-0005-0000-0000-0000E32E0000}"/>
    <cellStyle name="Entrada 8 5 7" xfId="4665" xr:uid="{00000000-0005-0000-0000-0000E42E0000}"/>
    <cellStyle name="Entrada 8 5 7 2" xfId="11047" xr:uid="{00000000-0005-0000-0000-0000E52E0000}"/>
    <cellStyle name="Entrada 8 5 7 2 2" xfId="26155" xr:uid="{00000000-0005-0000-0000-0000E62E0000}"/>
    <cellStyle name="Entrada 8 5 7 3" xfId="13608" xr:uid="{00000000-0005-0000-0000-0000E72E0000}"/>
    <cellStyle name="Entrada 8 5 7 3 2" xfId="28716" xr:uid="{00000000-0005-0000-0000-0000E82E0000}"/>
    <cellStyle name="Entrada 8 5 7 4" xfId="19773" xr:uid="{00000000-0005-0000-0000-0000E92E0000}"/>
    <cellStyle name="Entrada 8 5 8" xfId="8526" xr:uid="{00000000-0005-0000-0000-0000EA2E0000}"/>
    <cellStyle name="Entrada 8 5 8 2" xfId="23634" xr:uid="{00000000-0005-0000-0000-0000EB2E0000}"/>
    <cellStyle name="Entrada 8 5 9" xfId="14336" xr:uid="{00000000-0005-0000-0000-0000EC2E0000}"/>
    <cellStyle name="Entrada 8 5 9 2" xfId="29444" xr:uid="{00000000-0005-0000-0000-0000ED2E0000}"/>
    <cellStyle name="Entrada 9" xfId="1158" xr:uid="{00000000-0005-0000-0000-0000EE2E0000}"/>
    <cellStyle name="Entrada 9 10" xfId="1159" xr:uid="{00000000-0005-0000-0000-0000EF2E0000}"/>
    <cellStyle name="Entrada 9 11" xfId="1160" xr:uid="{00000000-0005-0000-0000-0000F02E0000}"/>
    <cellStyle name="Entrada 9 12" xfId="1161" xr:uid="{00000000-0005-0000-0000-0000F12E0000}"/>
    <cellStyle name="Entrada 9 13" xfId="1162" xr:uid="{00000000-0005-0000-0000-0000F22E0000}"/>
    <cellStyle name="Entrada 9 14" xfId="1163" xr:uid="{00000000-0005-0000-0000-0000F32E0000}"/>
    <cellStyle name="Entrada 9 15" xfId="1164" xr:uid="{00000000-0005-0000-0000-0000F42E0000}"/>
    <cellStyle name="Entrada 9 16" xfId="1165" xr:uid="{00000000-0005-0000-0000-0000F52E0000}"/>
    <cellStyle name="Entrada 9 17" xfId="1166" xr:uid="{00000000-0005-0000-0000-0000F62E0000}"/>
    <cellStyle name="Entrada 9 18" xfId="1167" xr:uid="{00000000-0005-0000-0000-0000F72E0000}"/>
    <cellStyle name="Entrada 9 19" xfId="1168" xr:uid="{00000000-0005-0000-0000-0000F82E0000}"/>
    <cellStyle name="Entrada 9 2" xfId="1169" xr:uid="{00000000-0005-0000-0000-0000F92E0000}"/>
    <cellStyle name="Entrada 9 20" xfId="1170" xr:uid="{00000000-0005-0000-0000-0000FA2E0000}"/>
    <cellStyle name="Entrada 9 21" xfId="1171" xr:uid="{00000000-0005-0000-0000-0000FB2E0000}"/>
    <cellStyle name="Entrada 9 22" xfId="1172" xr:uid="{00000000-0005-0000-0000-0000FC2E0000}"/>
    <cellStyle name="Entrada 9 23" xfId="1874" xr:uid="{00000000-0005-0000-0000-0000FD2E0000}"/>
    <cellStyle name="Entrada 9 23 10" xfId="8375" xr:uid="{00000000-0005-0000-0000-0000FE2E0000}"/>
    <cellStyle name="Entrada 9 23 10 2" xfId="23483" xr:uid="{00000000-0005-0000-0000-0000FF2E0000}"/>
    <cellStyle name="Entrada 9 23 11" xfId="14504" xr:uid="{00000000-0005-0000-0000-0000002F0000}"/>
    <cellStyle name="Entrada 9 23 11 2" xfId="29612" xr:uid="{00000000-0005-0000-0000-0000012F0000}"/>
    <cellStyle name="Entrada 9 23 12" xfId="7790" xr:uid="{00000000-0005-0000-0000-0000022F0000}"/>
    <cellStyle name="Entrada 9 23 12 2" xfId="22898" xr:uid="{00000000-0005-0000-0000-0000032F0000}"/>
    <cellStyle name="Entrada 9 23 13" xfId="17099" xr:uid="{00000000-0005-0000-0000-0000042F0000}"/>
    <cellStyle name="Entrada 9 23 2" xfId="2434" xr:uid="{00000000-0005-0000-0000-0000052F0000}"/>
    <cellStyle name="Entrada 9 23 2 2" xfId="5071" xr:uid="{00000000-0005-0000-0000-0000062F0000}"/>
    <cellStyle name="Entrada 9 23 2 2 2" xfId="11435" xr:uid="{00000000-0005-0000-0000-0000072F0000}"/>
    <cellStyle name="Entrada 9 23 2 2 2 2" xfId="26543" xr:uid="{00000000-0005-0000-0000-0000082F0000}"/>
    <cellStyle name="Entrada 9 23 2 2 3" xfId="13523" xr:uid="{00000000-0005-0000-0000-0000092F0000}"/>
    <cellStyle name="Entrada 9 23 2 2 3 2" xfId="28631" xr:uid="{00000000-0005-0000-0000-00000A2F0000}"/>
    <cellStyle name="Entrada 9 23 2 2 4" xfId="20179" xr:uid="{00000000-0005-0000-0000-00000B2F0000}"/>
    <cellStyle name="Entrada 9 23 2 3" xfId="8901" xr:uid="{00000000-0005-0000-0000-00000C2F0000}"/>
    <cellStyle name="Entrada 9 23 2 3 2" xfId="24009" xr:uid="{00000000-0005-0000-0000-00000D2F0000}"/>
    <cellStyle name="Entrada 9 23 3" xfId="2664" xr:uid="{00000000-0005-0000-0000-00000E2F0000}"/>
    <cellStyle name="Entrada 9 23 3 2" xfId="5301" xr:uid="{00000000-0005-0000-0000-00000F2F0000}"/>
    <cellStyle name="Entrada 9 23 3 2 2" xfId="8079" xr:uid="{00000000-0005-0000-0000-0000102F0000}"/>
    <cellStyle name="Entrada 9 23 3 2 2 2" xfId="23187" xr:uid="{00000000-0005-0000-0000-0000112F0000}"/>
    <cellStyle name="Entrada 9 23 3 2 3" xfId="20409" xr:uid="{00000000-0005-0000-0000-0000122F0000}"/>
    <cellStyle name="Entrada 9 23 3 3" xfId="8145" xr:uid="{00000000-0005-0000-0000-0000132F0000}"/>
    <cellStyle name="Entrada 9 23 3 3 2" xfId="23253" xr:uid="{00000000-0005-0000-0000-0000142F0000}"/>
    <cellStyle name="Entrada 9 23 3 4" xfId="17772" xr:uid="{00000000-0005-0000-0000-0000152F0000}"/>
    <cellStyle name="Entrada 9 23 4" xfId="2968" xr:uid="{00000000-0005-0000-0000-0000162F0000}"/>
    <cellStyle name="Entrada 9 23 4 2" xfId="5605" xr:uid="{00000000-0005-0000-0000-0000172F0000}"/>
    <cellStyle name="Entrada 9 23 4 2 2" xfId="11916" xr:uid="{00000000-0005-0000-0000-0000182F0000}"/>
    <cellStyle name="Entrada 9 23 4 2 2 2" xfId="27024" xr:uid="{00000000-0005-0000-0000-0000192F0000}"/>
    <cellStyle name="Entrada 9 23 4 2 3" xfId="8090" xr:uid="{00000000-0005-0000-0000-00001A2F0000}"/>
    <cellStyle name="Entrada 9 23 4 2 3 2" xfId="23198" xr:uid="{00000000-0005-0000-0000-00001B2F0000}"/>
    <cellStyle name="Entrada 9 23 4 2 4" xfId="20713" xr:uid="{00000000-0005-0000-0000-00001C2F0000}"/>
    <cellStyle name="Entrada 9 23 4 3" xfId="9350" xr:uid="{00000000-0005-0000-0000-00001D2F0000}"/>
    <cellStyle name="Entrada 9 23 4 3 2" xfId="24458" xr:uid="{00000000-0005-0000-0000-00001E2F0000}"/>
    <cellStyle name="Entrada 9 23 4 4" xfId="13393" xr:uid="{00000000-0005-0000-0000-00001F2F0000}"/>
    <cellStyle name="Entrada 9 23 4 4 2" xfId="28501" xr:uid="{00000000-0005-0000-0000-0000202F0000}"/>
    <cellStyle name="Entrada 9 23 4 5" xfId="18076" xr:uid="{00000000-0005-0000-0000-0000212F0000}"/>
    <cellStyle name="Entrada 9 23 5" xfId="3294" xr:uid="{00000000-0005-0000-0000-0000222F0000}"/>
    <cellStyle name="Entrada 9 23 5 2" xfId="5931" xr:uid="{00000000-0005-0000-0000-0000232F0000}"/>
    <cellStyle name="Entrada 9 23 5 2 2" xfId="12242" xr:uid="{00000000-0005-0000-0000-0000242F0000}"/>
    <cellStyle name="Entrada 9 23 5 2 2 2" xfId="27350" xr:uid="{00000000-0005-0000-0000-0000252F0000}"/>
    <cellStyle name="Entrada 9 23 5 2 3" xfId="15709" xr:uid="{00000000-0005-0000-0000-0000262F0000}"/>
    <cellStyle name="Entrada 9 23 5 2 3 2" xfId="30817" xr:uid="{00000000-0005-0000-0000-0000272F0000}"/>
    <cellStyle name="Entrada 9 23 5 2 4" xfId="21039" xr:uid="{00000000-0005-0000-0000-0000282F0000}"/>
    <cellStyle name="Entrada 9 23 5 3" xfId="9676" xr:uid="{00000000-0005-0000-0000-0000292F0000}"/>
    <cellStyle name="Entrada 9 23 5 3 2" xfId="24784" xr:uid="{00000000-0005-0000-0000-00002A2F0000}"/>
    <cellStyle name="Entrada 9 23 5 4" xfId="14181" xr:uid="{00000000-0005-0000-0000-00002B2F0000}"/>
    <cellStyle name="Entrada 9 23 5 4 2" xfId="29289" xr:uid="{00000000-0005-0000-0000-00002C2F0000}"/>
    <cellStyle name="Entrada 9 23 5 5" xfId="18402" xr:uid="{00000000-0005-0000-0000-00002D2F0000}"/>
    <cellStyle name="Entrada 9 23 6" xfId="3600" xr:uid="{00000000-0005-0000-0000-00002E2F0000}"/>
    <cellStyle name="Entrada 9 23 6 2" xfId="6237" xr:uid="{00000000-0005-0000-0000-00002F2F0000}"/>
    <cellStyle name="Entrada 9 23 6 2 2" xfId="12548" xr:uid="{00000000-0005-0000-0000-0000302F0000}"/>
    <cellStyle name="Entrada 9 23 6 2 2 2" xfId="27656" xr:uid="{00000000-0005-0000-0000-0000312F0000}"/>
    <cellStyle name="Entrada 9 23 6 2 3" xfId="15741" xr:uid="{00000000-0005-0000-0000-0000322F0000}"/>
    <cellStyle name="Entrada 9 23 6 2 3 2" xfId="30849" xr:uid="{00000000-0005-0000-0000-0000332F0000}"/>
    <cellStyle name="Entrada 9 23 6 2 4" xfId="21345" xr:uid="{00000000-0005-0000-0000-0000342F0000}"/>
    <cellStyle name="Entrada 9 23 6 3" xfId="9982" xr:uid="{00000000-0005-0000-0000-0000352F0000}"/>
    <cellStyle name="Entrada 9 23 6 3 2" xfId="25090" xr:uid="{00000000-0005-0000-0000-0000362F0000}"/>
    <cellStyle name="Entrada 9 23 6 4" xfId="8054" xr:uid="{00000000-0005-0000-0000-0000372F0000}"/>
    <cellStyle name="Entrada 9 23 6 4 2" xfId="23162" xr:uid="{00000000-0005-0000-0000-0000382F0000}"/>
    <cellStyle name="Entrada 9 23 6 5" xfId="18708" xr:uid="{00000000-0005-0000-0000-0000392F0000}"/>
    <cellStyle name="Entrada 9 23 7" xfId="3946" xr:uid="{00000000-0005-0000-0000-00003A2F0000}"/>
    <cellStyle name="Entrada 9 23 7 2" xfId="6583" xr:uid="{00000000-0005-0000-0000-00003B2F0000}"/>
    <cellStyle name="Entrada 9 23 7 2 2" xfId="12894" xr:uid="{00000000-0005-0000-0000-00003C2F0000}"/>
    <cellStyle name="Entrada 9 23 7 2 2 2" xfId="28002" xr:uid="{00000000-0005-0000-0000-00003D2F0000}"/>
    <cellStyle name="Entrada 9 23 7 2 3" xfId="16599" xr:uid="{00000000-0005-0000-0000-00003E2F0000}"/>
    <cellStyle name="Entrada 9 23 7 2 3 2" xfId="31707" xr:uid="{00000000-0005-0000-0000-00003F2F0000}"/>
    <cellStyle name="Entrada 9 23 7 2 4" xfId="21691" xr:uid="{00000000-0005-0000-0000-0000402F0000}"/>
    <cellStyle name="Entrada 9 23 7 3" xfId="10328" xr:uid="{00000000-0005-0000-0000-0000412F0000}"/>
    <cellStyle name="Entrada 9 23 7 3 2" xfId="25436" xr:uid="{00000000-0005-0000-0000-0000422F0000}"/>
    <cellStyle name="Entrada 9 23 7 4" xfId="7961" xr:uid="{00000000-0005-0000-0000-0000432F0000}"/>
    <cellStyle name="Entrada 9 23 7 4 2" xfId="23069" xr:uid="{00000000-0005-0000-0000-0000442F0000}"/>
    <cellStyle name="Entrada 9 23 7 5" xfId="19054" xr:uid="{00000000-0005-0000-0000-0000452F0000}"/>
    <cellStyle name="Entrada 9 23 8" xfId="4293" xr:uid="{00000000-0005-0000-0000-0000462F0000}"/>
    <cellStyle name="Entrada 9 23 8 2" xfId="6930" xr:uid="{00000000-0005-0000-0000-0000472F0000}"/>
    <cellStyle name="Entrada 9 23 8 2 2" xfId="13241" xr:uid="{00000000-0005-0000-0000-0000482F0000}"/>
    <cellStyle name="Entrada 9 23 8 2 2 2" xfId="28349" xr:uid="{00000000-0005-0000-0000-0000492F0000}"/>
    <cellStyle name="Entrada 9 23 8 2 3" xfId="16905" xr:uid="{00000000-0005-0000-0000-00004A2F0000}"/>
    <cellStyle name="Entrada 9 23 8 2 3 2" xfId="32013" xr:uid="{00000000-0005-0000-0000-00004B2F0000}"/>
    <cellStyle name="Entrada 9 23 8 2 4" xfId="22038" xr:uid="{00000000-0005-0000-0000-00004C2F0000}"/>
    <cellStyle name="Entrada 9 23 8 3" xfId="10675" xr:uid="{00000000-0005-0000-0000-00004D2F0000}"/>
    <cellStyle name="Entrada 9 23 8 3 2" xfId="25783" xr:uid="{00000000-0005-0000-0000-00004E2F0000}"/>
    <cellStyle name="Entrada 9 23 8 4" xfId="14688" xr:uid="{00000000-0005-0000-0000-00004F2F0000}"/>
    <cellStyle name="Entrada 9 23 8 4 2" xfId="29796" xr:uid="{00000000-0005-0000-0000-0000502F0000}"/>
    <cellStyle name="Entrada 9 23 8 5" xfId="19401" xr:uid="{00000000-0005-0000-0000-0000512F0000}"/>
    <cellStyle name="Entrada 9 23 9" xfId="4511" xr:uid="{00000000-0005-0000-0000-0000522F0000}"/>
    <cellStyle name="Entrada 9 23 9 2" xfId="10893" xr:uid="{00000000-0005-0000-0000-0000532F0000}"/>
    <cellStyle name="Entrada 9 23 9 2 2" xfId="26001" xr:uid="{00000000-0005-0000-0000-0000542F0000}"/>
    <cellStyle name="Entrada 9 23 9 3" xfId="14105" xr:uid="{00000000-0005-0000-0000-0000552F0000}"/>
    <cellStyle name="Entrada 9 23 9 3 2" xfId="29213" xr:uid="{00000000-0005-0000-0000-0000562F0000}"/>
    <cellStyle name="Entrada 9 23 9 4" xfId="19619" xr:uid="{00000000-0005-0000-0000-0000572F0000}"/>
    <cellStyle name="Entrada 9 24" xfId="1857" xr:uid="{00000000-0005-0000-0000-0000582F0000}"/>
    <cellStyle name="Entrada 9 24 10" xfId="15393" xr:uid="{00000000-0005-0000-0000-0000592F0000}"/>
    <cellStyle name="Entrada 9 24 10 2" xfId="30501" xr:uid="{00000000-0005-0000-0000-00005A2F0000}"/>
    <cellStyle name="Entrada 9 24 11" xfId="13587" xr:uid="{00000000-0005-0000-0000-00005B2F0000}"/>
    <cellStyle name="Entrada 9 24 11 2" xfId="28695" xr:uid="{00000000-0005-0000-0000-00005C2F0000}"/>
    <cellStyle name="Entrada 9 24 12" xfId="17082" xr:uid="{00000000-0005-0000-0000-00005D2F0000}"/>
    <cellStyle name="Entrada 9 24 2" xfId="2417" xr:uid="{00000000-0005-0000-0000-00005E2F0000}"/>
    <cellStyle name="Entrada 9 24 2 2" xfId="5054" xr:uid="{00000000-0005-0000-0000-00005F2F0000}"/>
    <cellStyle name="Entrada 9 24 2 2 2" xfId="11418" xr:uid="{00000000-0005-0000-0000-0000602F0000}"/>
    <cellStyle name="Entrada 9 24 2 2 2 2" xfId="26526" xr:uid="{00000000-0005-0000-0000-0000612F0000}"/>
    <cellStyle name="Entrada 9 24 2 2 3" xfId="15942" xr:uid="{00000000-0005-0000-0000-0000622F0000}"/>
    <cellStyle name="Entrada 9 24 2 2 3 2" xfId="31050" xr:uid="{00000000-0005-0000-0000-0000632F0000}"/>
    <cellStyle name="Entrada 9 24 2 2 4" xfId="20162" xr:uid="{00000000-0005-0000-0000-0000642F0000}"/>
    <cellStyle name="Entrada 9 24 2 3" xfId="8884" xr:uid="{00000000-0005-0000-0000-0000652F0000}"/>
    <cellStyle name="Entrada 9 24 2 3 2" xfId="23992" xr:uid="{00000000-0005-0000-0000-0000662F0000}"/>
    <cellStyle name="Entrada 9 24 2 4" xfId="13581" xr:uid="{00000000-0005-0000-0000-0000672F0000}"/>
    <cellStyle name="Entrada 9 24 2 4 2" xfId="28689" xr:uid="{00000000-0005-0000-0000-0000682F0000}"/>
    <cellStyle name="Entrada 9 24 2 5" xfId="8017" xr:uid="{00000000-0005-0000-0000-0000692F0000}"/>
    <cellStyle name="Entrada 9 24 2 5 2" xfId="23125" xr:uid="{00000000-0005-0000-0000-00006A2F0000}"/>
    <cellStyle name="Entrada 9 24 2 6" xfId="17608" xr:uid="{00000000-0005-0000-0000-00006B2F0000}"/>
    <cellStyle name="Entrada 9 24 3" xfId="2203" xr:uid="{00000000-0005-0000-0000-00006C2F0000}"/>
    <cellStyle name="Entrada 9 24 3 2" xfId="4840" xr:uid="{00000000-0005-0000-0000-00006D2F0000}"/>
    <cellStyle name="Entrada 9 24 3 2 2" xfId="16520" xr:uid="{00000000-0005-0000-0000-00006E2F0000}"/>
    <cellStyle name="Entrada 9 24 3 2 2 2" xfId="31628" xr:uid="{00000000-0005-0000-0000-00006F2F0000}"/>
    <cellStyle name="Entrada 9 24 3 2 3" xfId="19948" xr:uid="{00000000-0005-0000-0000-0000702F0000}"/>
    <cellStyle name="Entrada 9 24 3 3" xfId="14156" xr:uid="{00000000-0005-0000-0000-0000712F0000}"/>
    <cellStyle name="Entrada 9 24 3 3 2" xfId="29264" xr:uid="{00000000-0005-0000-0000-0000722F0000}"/>
    <cellStyle name="Entrada 9 24 3 4" xfId="17428" xr:uid="{00000000-0005-0000-0000-0000732F0000}"/>
    <cellStyle name="Entrada 9 24 4" xfId="2951" xr:uid="{00000000-0005-0000-0000-0000742F0000}"/>
    <cellStyle name="Entrada 9 24 4 2" xfId="5588" xr:uid="{00000000-0005-0000-0000-0000752F0000}"/>
    <cellStyle name="Entrada 9 24 4 2 2" xfId="11899" xr:uid="{00000000-0005-0000-0000-0000762F0000}"/>
    <cellStyle name="Entrada 9 24 4 2 2 2" xfId="27007" xr:uid="{00000000-0005-0000-0000-0000772F0000}"/>
    <cellStyle name="Entrada 9 24 4 2 3" xfId="15373" xr:uid="{00000000-0005-0000-0000-0000782F0000}"/>
    <cellStyle name="Entrada 9 24 4 2 3 2" xfId="30481" xr:uid="{00000000-0005-0000-0000-0000792F0000}"/>
    <cellStyle name="Entrada 9 24 4 2 4" xfId="20696" xr:uid="{00000000-0005-0000-0000-00007A2F0000}"/>
    <cellStyle name="Entrada 9 24 4 3" xfId="9333" xr:uid="{00000000-0005-0000-0000-00007B2F0000}"/>
    <cellStyle name="Entrada 9 24 4 3 2" xfId="24441" xr:uid="{00000000-0005-0000-0000-00007C2F0000}"/>
    <cellStyle name="Entrada 9 24 4 4" xfId="7539" xr:uid="{00000000-0005-0000-0000-00007D2F0000}"/>
    <cellStyle name="Entrada 9 24 4 4 2" xfId="22647" xr:uid="{00000000-0005-0000-0000-00007E2F0000}"/>
    <cellStyle name="Entrada 9 24 4 5" xfId="18059" xr:uid="{00000000-0005-0000-0000-00007F2F0000}"/>
    <cellStyle name="Entrada 9 24 5" xfId="3277" xr:uid="{00000000-0005-0000-0000-0000802F0000}"/>
    <cellStyle name="Entrada 9 24 5 2" xfId="5914" xr:uid="{00000000-0005-0000-0000-0000812F0000}"/>
    <cellStyle name="Entrada 9 24 5 2 2" xfId="12225" xr:uid="{00000000-0005-0000-0000-0000822F0000}"/>
    <cellStyle name="Entrada 9 24 5 2 2 2" xfId="27333" xr:uid="{00000000-0005-0000-0000-0000832F0000}"/>
    <cellStyle name="Entrada 9 24 5 2 3" xfId="7100" xr:uid="{00000000-0005-0000-0000-0000842F0000}"/>
    <cellStyle name="Entrada 9 24 5 2 3 2" xfId="22208" xr:uid="{00000000-0005-0000-0000-0000852F0000}"/>
    <cellStyle name="Entrada 9 24 5 2 4" xfId="21022" xr:uid="{00000000-0005-0000-0000-0000862F0000}"/>
    <cellStyle name="Entrada 9 24 5 3" xfId="9659" xr:uid="{00000000-0005-0000-0000-0000872F0000}"/>
    <cellStyle name="Entrada 9 24 5 3 2" xfId="24767" xr:uid="{00000000-0005-0000-0000-0000882F0000}"/>
    <cellStyle name="Entrada 9 24 5 4" xfId="8170" xr:uid="{00000000-0005-0000-0000-0000892F0000}"/>
    <cellStyle name="Entrada 9 24 5 4 2" xfId="23278" xr:uid="{00000000-0005-0000-0000-00008A2F0000}"/>
    <cellStyle name="Entrada 9 24 5 5" xfId="18385" xr:uid="{00000000-0005-0000-0000-00008B2F0000}"/>
    <cellStyle name="Entrada 9 24 6" xfId="3583" xr:uid="{00000000-0005-0000-0000-00008C2F0000}"/>
    <cellStyle name="Entrada 9 24 6 2" xfId="6220" xr:uid="{00000000-0005-0000-0000-00008D2F0000}"/>
    <cellStyle name="Entrada 9 24 6 2 2" xfId="12531" xr:uid="{00000000-0005-0000-0000-00008E2F0000}"/>
    <cellStyle name="Entrada 9 24 6 2 2 2" xfId="27639" xr:uid="{00000000-0005-0000-0000-00008F2F0000}"/>
    <cellStyle name="Entrada 9 24 6 2 3" xfId="8149" xr:uid="{00000000-0005-0000-0000-0000902F0000}"/>
    <cellStyle name="Entrada 9 24 6 2 3 2" xfId="23257" xr:uid="{00000000-0005-0000-0000-0000912F0000}"/>
    <cellStyle name="Entrada 9 24 6 2 4" xfId="21328" xr:uid="{00000000-0005-0000-0000-0000922F0000}"/>
    <cellStyle name="Entrada 9 24 6 3" xfId="9965" xr:uid="{00000000-0005-0000-0000-0000932F0000}"/>
    <cellStyle name="Entrada 9 24 6 3 2" xfId="25073" xr:uid="{00000000-0005-0000-0000-0000942F0000}"/>
    <cellStyle name="Entrada 9 24 6 4" xfId="9191" xr:uid="{00000000-0005-0000-0000-0000952F0000}"/>
    <cellStyle name="Entrada 9 24 6 4 2" xfId="24299" xr:uid="{00000000-0005-0000-0000-0000962F0000}"/>
    <cellStyle name="Entrada 9 24 6 5" xfId="18691" xr:uid="{00000000-0005-0000-0000-0000972F0000}"/>
    <cellStyle name="Entrada 9 24 7" xfId="3929" xr:uid="{00000000-0005-0000-0000-0000982F0000}"/>
    <cellStyle name="Entrada 9 24 7 2" xfId="6566" xr:uid="{00000000-0005-0000-0000-0000992F0000}"/>
    <cellStyle name="Entrada 9 24 7 2 2" xfId="12877" xr:uid="{00000000-0005-0000-0000-00009A2F0000}"/>
    <cellStyle name="Entrada 9 24 7 2 2 2" xfId="27985" xr:uid="{00000000-0005-0000-0000-00009B2F0000}"/>
    <cellStyle name="Entrada 9 24 7 2 3" xfId="16582" xr:uid="{00000000-0005-0000-0000-00009C2F0000}"/>
    <cellStyle name="Entrada 9 24 7 2 3 2" xfId="31690" xr:uid="{00000000-0005-0000-0000-00009D2F0000}"/>
    <cellStyle name="Entrada 9 24 7 2 4" xfId="21674" xr:uid="{00000000-0005-0000-0000-00009E2F0000}"/>
    <cellStyle name="Entrada 9 24 7 3" xfId="10311" xr:uid="{00000000-0005-0000-0000-00009F2F0000}"/>
    <cellStyle name="Entrada 9 24 7 3 2" xfId="25419" xr:uid="{00000000-0005-0000-0000-0000A02F0000}"/>
    <cellStyle name="Entrada 9 24 7 4" xfId="13609" xr:uid="{00000000-0005-0000-0000-0000A12F0000}"/>
    <cellStyle name="Entrada 9 24 7 4 2" xfId="28717" xr:uid="{00000000-0005-0000-0000-0000A22F0000}"/>
    <cellStyle name="Entrada 9 24 7 5" xfId="19037" xr:uid="{00000000-0005-0000-0000-0000A32F0000}"/>
    <cellStyle name="Entrada 9 24 8" xfId="4494" xr:uid="{00000000-0005-0000-0000-0000A42F0000}"/>
    <cellStyle name="Entrada 9 24 8 2" xfId="10876" xr:uid="{00000000-0005-0000-0000-0000A52F0000}"/>
    <cellStyle name="Entrada 9 24 8 2 2" xfId="25984" xr:uid="{00000000-0005-0000-0000-0000A62F0000}"/>
    <cellStyle name="Entrada 9 24 8 3" xfId="15191" xr:uid="{00000000-0005-0000-0000-0000A72F0000}"/>
    <cellStyle name="Entrada 9 24 8 3 2" xfId="30299" xr:uid="{00000000-0005-0000-0000-0000A82F0000}"/>
    <cellStyle name="Entrada 9 24 8 4" xfId="19602" xr:uid="{00000000-0005-0000-0000-0000A92F0000}"/>
    <cellStyle name="Entrada 9 24 9" xfId="8358" xr:uid="{00000000-0005-0000-0000-0000AA2F0000}"/>
    <cellStyle name="Entrada 9 24 9 2" xfId="23466" xr:uid="{00000000-0005-0000-0000-0000AB2F0000}"/>
    <cellStyle name="Entrada 9 25" xfId="2094" xr:uid="{00000000-0005-0000-0000-0000AC2F0000}"/>
    <cellStyle name="Entrada 9 25 10" xfId="15241" xr:uid="{00000000-0005-0000-0000-0000AD2F0000}"/>
    <cellStyle name="Entrada 9 25 10 2" xfId="30349" xr:uid="{00000000-0005-0000-0000-0000AE2F0000}"/>
    <cellStyle name="Entrada 9 25 11" xfId="16398" xr:uid="{00000000-0005-0000-0000-0000AF2F0000}"/>
    <cellStyle name="Entrada 9 25 11 2" xfId="31506" xr:uid="{00000000-0005-0000-0000-0000B02F0000}"/>
    <cellStyle name="Entrada 9 25 12" xfId="17319" xr:uid="{00000000-0005-0000-0000-0000B12F0000}"/>
    <cellStyle name="Entrada 9 25 2" xfId="2584" xr:uid="{00000000-0005-0000-0000-0000B22F0000}"/>
    <cellStyle name="Entrada 9 25 2 2" xfId="5221" xr:uid="{00000000-0005-0000-0000-0000B32F0000}"/>
    <cellStyle name="Entrada 9 25 2 2 2" xfId="11585" xr:uid="{00000000-0005-0000-0000-0000B42F0000}"/>
    <cellStyle name="Entrada 9 25 2 2 2 2" xfId="26693" xr:uid="{00000000-0005-0000-0000-0000B52F0000}"/>
    <cellStyle name="Entrada 9 25 2 2 3" xfId="11236" xr:uid="{00000000-0005-0000-0000-0000B62F0000}"/>
    <cellStyle name="Entrada 9 25 2 2 3 2" xfId="26344" xr:uid="{00000000-0005-0000-0000-0000B72F0000}"/>
    <cellStyle name="Entrada 9 25 2 2 4" xfId="20329" xr:uid="{00000000-0005-0000-0000-0000B82F0000}"/>
    <cellStyle name="Entrada 9 25 2 3" xfId="9051" xr:uid="{00000000-0005-0000-0000-0000B92F0000}"/>
    <cellStyle name="Entrada 9 25 2 3 2" xfId="24159" xr:uid="{00000000-0005-0000-0000-0000BA2F0000}"/>
    <cellStyle name="Entrada 9 25 2 4" xfId="14102" xr:uid="{00000000-0005-0000-0000-0000BB2F0000}"/>
    <cellStyle name="Entrada 9 25 2 4 2" xfId="29210" xr:uid="{00000000-0005-0000-0000-0000BC2F0000}"/>
    <cellStyle name="Entrada 9 25 2 5" xfId="14624" xr:uid="{00000000-0005-0000-0000-0000BD2F0000}"/>
    <cellStyle name="Entrada 9 25 2 5 2" xfId="29732" xr:uid="{00000000-0005-0000-0000-0000BE2F0000}"/>
    <cellStyle name="Entrada 9 25 2 6" xfId="17692" xr:uid="{00000000-0005-0000-0000-0000BF2F0000}"/>
    <cellStyle name="Entrada 9 25 3" xfId="2854" xr:uid="{00000000-0005-0000-0000-0000C02F0000}"/>
    <cellStyle name="Entrada 9 25 3 2" xfId="5491" xr:uid="{00000000-0005-0000-0000-0000C12F0000}"/>
    <cellStyle name="Entrada 9 25 3 2 2" xfId="7576" xr:uid="{00000000-0005-0000-0000-0000C22F0000}"/>
    <cellStyle name="Entrada 9 25 3 2 2 2" xfId="22684" xr:uid="{00000000-0005-0000-0000-0000C32F0000}"/>
    <cellStyle name="Entrada 9 25 3 2 3" xfId="20599" xr:uid="{00000000-0005-0000-0000-0000C42F0000}"/>
    <cellStyle name="Entrada 9 25 3 3" xfId="8013" xr:uid="{00000000-0005-0000-0000-0000C52F0000}"/>
    <cellStyle name="Entrada 9 25 3 3 2" xfId="23121" xr:uid="{00000000-0005-0000-0000-0000C62F0000}"/>
    <cellStyle name="Entrada 9 25 3 4" xfId="17962" xr:uid="{00000000-0005-0000-0000-0000C72F0000}"/>
    <cellStyle name="Entrada 9 25 4" xfId="3157" xr:uid="{00000000-0005-0000-0000-0000C82F0000}"/>
    <cellStyle name="Entrada 9 25 4 2" xfId="5794" xr:uid="{00000000-0005-0000-0000-0000C92F0000}"/>
    <cellStyle name="Entrada 9 25 4 2 2" xfId="12105" xr:uid="{00000000-0005-0000-0000-0000CA2F0000}"/>
    <cellStyle name="Entrada 9 25 4 2 2 2" xfId="27213" xr:uid="{00000000-0005-0000-0000-0000CB2F0000}"/>
    <cellStyle name="Entrada 9 25 4 2 3" xfId="14506" xr:uid="{00000000-0005-0000-0000-0000CC2F0000}"/>
    <cellStyle name="Entrada 9 25 4 2 3 2" xfId="29614" xr:uid="{00000000-0005-0000-0000-0000CD2F0000}"/>
    <cellStyle name="Entrada 9 25 4 2 4" xfId="20902" xr:uid="{00000000-0005-0000-0000-0000CE2F0000}"/>
    <cellStyle name="Entrada 9 25 4 3" xfId="9539" xr:uid="{00000000-0005-0000-0000-0000CF2F0000}"/>
    <cellStyle name="Entrada 9 25 4 3 2" xfId="24647" xr:uid="{00000000-0005-0000-0000-0000D02F0000}"/>
    <cellStyle name="Entrada 9 25 4 4" xfId="8713" xr:uid="{00000000-0005-0000-0000-0000D12F0000}"/>
    <cellStyle name="Entrada 9 25 4 4 2" xfId="23821" xr:uid="{00000000-0005-0000-0000-0000D22F0000}"/>
    <cellStyle name="Entrada 9 25 4 5" xfId="18265" xr:uid="{00000000-0005-0000-0000-0000D32F0000}"/>
    <cellStyle name="Entrada 9 25 5" xfId="3483" xr:uid="{00000000-0005-0000-0000-0000D42F0000}"/>
    <cellStyle name="Entrada 9 25 5 2" xfId="6120" xr:uid="{00000000-0005-0000-0000-0000D52F0000}"/>
    <cellStyle name="Entrada 9 25 5 2 2" xfId="12431" xr:uid="{00000000-0005-0000-0000-0000D62F0000}"/>
    <cellStyle name="Entrada 9 25 5 2 2 2" xfId="27539" xr:uid="{00000000-0005-0000-0000-0000D72F0000}"/>
    <cellStyle name="Entrada 9 25 5 2 3" xfId="13703" xr:uid="{00000000-0005-0000-0000-0000D82F0000}"/>
    <cellStyle name="Entrada 9 25 5 2 3 2" xfId="28811" xr:uid="{00000000-0005-0000-0000-0000D92F0000}"/>
    <cellStyle name="Entrada 9 25 5 2 4" xfId="21228" xr:uid="{00000000-0005-0000-0000-0000DA2F0000}"/>
    <cellStyle name="Entrada 9 25 5 3" xfId="9865" xr:uid="{00000000-0005-0000-0000-0000DB2F0000}"/>
    <cellStyle name="Entrada 9 25 5 3 2" xfId="24973" xr:uid="{00000000-0005-0000-0000-0000DC2F0000}"/>
    <cellStyle name="Entrada 9 25 5 4" xfId="7717" xr:uid="{00000000-0005-0000-0000-0000DD2F0000}"/>
    <cellStyle name="Entrada 9 25 5 4 2" xfId="22825" xr:uid="{00000000-0005-0000-0000-0000DE2F0000}"/>
    <cellStyle name="Entrada 9 25 5 5" xfId="18591" xr:uid="{00000000-0005-0000-0000-0000DF2F0000}"/>
    <cellStyle name="Entrada 9 25 6" xfId="3789" xr:uid="{00000000-0005-0000-0000-0000E02F0000}"/>
    <cellStyle name="Entrada 9 25 6 2" xfId="6426" xr:uid="{00000000-0005-0000-0000-0000E12F0000}"/>
    <cellStyle name="Entrada 9 25 6 2 2" xfId="12737" xr:uid="{00000000-0005-0000-0000-0000E22F0000}"/>
    <cellStyle name="Entrada 9 25 6 2 2 2" xfId="27845" xr:uid="{00000000-0005-0000-0000-0000E32F0000}"/>
    <cellStyle name="Entrada 9 25 6 2 3" xfId="16099" xr:uid="{00000000-0005-0000-0000-0000E42F0000}"/>
    <cellStyle name="Entrada 9 25 6 2 3 2" xfId="31207" xr:uid="{00000000-0005-0000-0000-0000E52F0000}"/>
    <cellStyle name="Entrada 9 25 6 2 4" xfId="21534" xr:uid="{00000000-0005-0000-0000-0000E62F0000}"/>
    <cellStyle name="Entrada 9 25 6 3" xfId="10171" xr:uid="{00000000-0005-0000-0000-0000E72F0000}"/>
    <cellStyle name="Entrada 9 25 6 3 2" xfId="25279" xr:uid="{00000000-0005-0000-0000-0000E82F0000}"/>
    <cellStyle name="Entrada 9 25 6 4" xfId="9248" xr:uid="{00000000-0005-0000-0000-0000E92F0000}"/>
    <cellStyle name="Entrada 9 25 6 4 2" xfId="24356" xr:uid="{00000000-0005-0000-0000-0000EA2F0000}"/>
    <cellStyle name="Entrada 9 25 6 5" xfId="18897" xr:uid="{00000000-0005-0000-0000-0000EB2F0000}"/>
    <cellStyle name="Entrada 9 25 7" xfId="4166" xr:uid="{00000000-0005-0000-0000-0000EC2F0000}"/>
    <cellStyle name="Entrada 9 25 7 2" xfId="6803" xr:uid="{00000000-0005-0000-0000-0000ED2F0000}"/>
    <cellStyle name="Entrada 9 25 7 2 2" xfId="13114" xr:uid="{00000000-0005-0000-0000-0000EE2F0000}"/>
    <cellStyle name="Entrada 9 25 7 2 2 2" xfId="28222" xr:uid="{00000000-0005-0000-0000-0000EF2F0000}"/>
    <cellStyle name="Entrada 9 25 7 2 3" xfId="16788" xr:uid="{00000000-0005-0000-0000-0000F02F0000}"/>
    <cellStyle name="Entrada 9 25 7 2 3 2" xfId="31896" xr:uid="{00000000-0005-0000-0000-0000F12F0000}"/>
    <cellStyle name="Entrada 9 25 7 2 4" xfId="21911" xr:uid="{00000000-0005-0000-0000-0000F22F0000}"/>
    <cellStyle name="Entrada 9 25 7 3" xfId="10548" xr:uid="{00000000-0005-0000-0000-0000F32F0000}"/>
    <cellStyle name="Entrada 9 25 7 3 2" xfId="25656" xr:uid="{00000000-0005-0000-0000-0000F42F0000}"/>
    <cellStyle name="Entrada 9 25 7 4" xfId="7545" xr:uid="{00000000-0005-0000-0000-0000F52F0000}"/>
    <cellStyle name="Entrada 9 25 7 4 2" xfId="22653" xr:uid="{00000000-0005-0000-0000-0000F62F0000}"/>
    <cellStyle name="Entrada 9 25 7 5" xfId="19274" xr:uid="{00000000-0005-0000-0000-0000F72F0000}"/>
    <cellStyle name="Entrada 9 25 8" xfId="4731" xr:uid="{00000000-0005-0000-0000-0000F82F0000}"/>
    <cellStyle name="Entrada 9 25 8 2" xfId="11113" xr:uid="{00000000-0005-0000-0000-0000F92F0000}"/>
    <cellStyle name="Entrada 9 25 8 2 2" xfId="26221" xr:uid="{00000000-0005-0000-0000-0000FA2F0000}"/>
    <cellStyle name="Entrada 9 25 8 3" xfId="15123" xr:uid="{00000000-0005-0000-0000-0000FB2F0000}"/>
    <cellStyle name="Entrada 9 25 8 3 2" xfId="30231" xr:uid="{00000000-0005-0000-0000-0000FC2F0000}"/>
    <cellStyle name="Entrada 9 25 8 4" xfId="19839" xr:uid="{00000000-0005-0000-0000-0000FD2F0000}"/>
    <cellStyle name="Entrada 9 25 9" xfId="8592" xr:uid="{00000000-0005-0000-0000-0000FE2F0000}"/>
    <cellStyle name="Entrada 9 25 9 2" xfId="23700" xr:uid="{00000000-0005-0000-0000-0000FF2F0000}"/>
    <cellStyle name="Entrada 9 26" xfId="2027" xr:uid="{00000000-0005-0000-0000-000000300000}"/>
    <cellStyle name="Entrada 9 26 10" xfId="14053" xr:uid="{00000000-0005-0000-0000-000001300000}"/>
    <cellStyle name="Entrada 9 26 10 2" xfId="29161" xr:uid="{00000000-0005-0000-0000-000002300000}"/>
    <cellStyle name="Entrada 9 26 11" xfId="17252" xr:uid="{00000000-0005-0000-0000-000003300000}"/>
    <cellStyle name="Entrada 9 26 2" xfId="2787" xr:uid="{00000000-0005-0000-0000-000004300000}"/>
    <cellStyle name="Entrada 9 26 2 2" xfId="5424" xr:uid="{00000000-0005-0000-0000-000005300000}"/>
    <cellStyle name="Entrada 9 26 2 2 2" xfId="15695" xr:uid="{00000000-0005-0000-0000-000006300000}"/>
    <cellStyle name="Entrada 9 26 2 2 2 2" xfId="30803" xr:uid="{00000000-0005-0000-0000-000007300000}"/>
    <cellStyle name="Entrada 9 26 2 2 3" xfId="20532" xr:uid="{00000000-0005-0000-0000-000008300000}"/>
    <cellStyle name="Entrada 9 26 2 3" xfId="13701" xr:uid="{00000000-0005-0000-0000-000009300000}"/>
    <cellStyle name="Entrada 9 26 2 3 2" xfId="28809" xr:uid="{00000000-0005-0000-0000-00000A300000}"/>
    <cellStyle name="Entrada 9 26 2 4" xfId="17895" xr:uid="{00000000-0005-0000-0000-00000B300000}"/>
    <cellStyle name="Entrada 9 26 3" xfId="3090" xr:uid="{00000000-0005-0000-0000-00000C300000}"/>
    <cellStyle name="Entrada 9 26 3 2" xfId="5727" xr:uid="{00000000-0005-0000-0000-00000D300000}"/>
    <cellStyle name="Entrada 9 26 3 2 2" xfId="12038" xr:uid="{00000000-0005-0000-0000-00000E300000}"/>
    <cellStyle name="Entrada 9 26 3 2 2 2" xfId="27146" xr:uid="{00000000-0005-0000-0000-00000F300000}"/>
    <cellStyle name="Entrada 9 26 3 2 3" xfId="13460" xr:uid="{00000000-0005-0000-0000-000010300000}"/>
    <cellStyle name="Entrada 9 26 3 2 3 2" xfId="28568" xr:uid="{00000000-0005-0000-0000-000011300000}"/>
    <cellStyle name="Entrada 9 26 3 2 4" xfId="20835" xr:uid="{00000000-0005-0000-0000-000012300000}"/>
    <cellStyle name="Entrada 9 26 3 3" xfId="9472" xr:uid="{00000000-0005-0000-0000-000013300000}"/>
    <cellStyle name="Entrada 9 26 3 3 2" xfId="24580" xr:uid="{00000000-0005-0000-0000-000014300000}"/>
    <cellStyle name="Entrada 9 26 3 4" xfId="14255" xr:uid="{00000000-0005-0000-0000-000015300000}"/>
    <cellStyle name="Entrada 9 26 3 4 2" xfId="29363" xr:uid="{00000000-0005-0000-0000-000016300000}"/>
    <cellStyle name="Entrada 9 26 3 5" xfId="18198" xr:uid="{00000000-0005-0000-0000-000017300000}"/>
    <cellStyle name="Entrada 9 26 4" xfId="3416" xr:uid="{00000000-0005-0000-0000-000018300000}"/>
    <cellStyle name="Entrada 9 26 4 2" xfId="6053" xr:uid="{00000000-0005-0000-0000-000019300000}"/>
    <cellStyle name="Entrada 9 26 4 2 2" xfId="12364" xr:uid="{00000000-0005-0000-0000-00001A300000}"/>
    <cellStyle name="Entrada 9 26 4 2 2 2" xfId="27472" xr:uid="{00000000-0005-0000-0000-00001B300000}"/>
    <cellStyle name="Entrada 9 26 4 2 3" xfId="13671" xr:uid="{00000000-0005-0000-0000-00001C300000}"/>
    <cellStyle name="Entrada 9 26 4 2 3 2" xfId="28779" xr:uid="{00000000-0005-0000-0000-00001D300000}"/>
    <cellStyle name="Entrada 9 26 4 2 4" xfId="21161" xr:uid="{00000000-0005-0000-0000-00001E300000}"/>
    <cellStyle name="Entrada 9 26 4 3" xfId="9798" xr:uid="{00000000-0005-0000-0000-00001F300000}"/>
    <cellStyle name="Entrada 9 26 4 3 2" xfId="24906" xr:uid="{00000000-0005-0000-0000-000020300000}"/>
    <cellStyle name="Entrada 9 26 4 4" xfId="8102" xr:uid="{00000000-0005-0000-0000-000021300000}"/>
    <cellStyle name="Entrada 9 26 4 4 2" xfId="23210" xr:uid="{00000000-0005-0000-0000-000022300000}"/>
    <cellStyle name="Entrada 9 26 4 5" xfId="18524" xr:uid="{00000000-0005-0000-0000-000023300000}"/>
    <cellStyle name="Entrada 9 26 5" xfId="3722" xr:uid="{00000000-0005-0000-0000-000024300000}"/>
    <cellStyle name="Entrada 9 26 5 2" xfId="6359" xr:uid="{00000000-0005-0000-0000-000025300000}"/>
    <cellStyle name="Entrada 9 26 5 2 2" xfId="12670" xr:uid="{00000000-0005-0000-0000-000026300000}"/>
    <cellStyle name="Entrada 9 26 5 2 2 2" xfId="27778" xr:uid="{00000000-0005-0000-0000-000027300000}"/>
    <cellStyle name="Entrada 9 26 5 2 3" xfId="15634" xr:uid="{00000000-0005-0000-0000-000028300000}"/>
    <cellStyle name="Entrada 9 26 5 2 3 2" xfId="30742" xr:uid="{00000000-0005-0000-0000-000029300000}"/>
    <cellStyle name="Entrada 9 26 5 2 4" xfId="21467" xr:uid="{00000000-0005-0000-0000-00002A300000}"/>
    <cellStyle name="Entrada 9 26 5 3" xfId="10104" xr:uid="{00000000-0005-0000-0000-00002B300000}"/>
    <cellStyle name="Entrada 9 26 5 3 2" xfId="25212" xr:uid="{00000000-0005-0000-0000-00002C300000}"/>
    <cellStyle name="Entrada 9 26 5 4" xfId="11253" xr:uid="{00000000-0005-0000-0000-00002D300000}"/>
    <cellStyle name="Entrada 9 26 5 4 2" xfId="26361" xr:uid="{00000000-0005-0000-0000-00002E300000}"/>
    <cellStyle name="Entrada 9 26 5 5" xfId="18830" xr:uid="{00000000-0005-0000-0000-00002F300000}"/>
    <cellStyle name="Entrada 9 26 6" xfId="4099" xr:uid="{00000000-0005-0000-0000-000030300000}"/>
    <cellStyle name="Entrada 9 26 6 2" xfId="6736" xr:uid="{00000000-0005-0000-0000-000031300000}"/>
    <cellStyle name="Entrada 9 26 6 2 2" xfId="13047" xr:uid="{00000000-0005-0000-0000-000032300000}"/>
    <cellStyle name="Entrada 9 26 6 2 2 2" xfId="28155" xr:uid="{00000000-0005-0000-0000-000033300000}"/>
    <cellStyle name="Entrada 9 26 6 2 3" xfId="16721" xr:uid="{00000000-0005-0000-0000-000034300000}"/>
    <cellStyle name="Entrada 9 26 6 2 3 2" xfId="31829" xr:uid="{00000000-0005-0000-0000-000035300000}"/>
    <cellStyle name="Entrada 9 26 6 2 4" xfId="21844" xr:uid="{00000000-0005-0000-0000-000036300000}"/>
    <cellStyle name="Entrada 9 26 6 3" xfId="10481" xr:uid="{00000000-0005-0000-0000-000037300000}"/>
    <cellStyle name="Entrada 9 26 6 3 2" xfId="25589" xr:uid="{00000000-0005-0000-0000-000038300000}"/>
    <cellStyle name="Entrada 9 26 6 4" xfId="9202" xr:uid="{00000000-0005-0000-0000-000039300000}"/>
    <cellStyle name="Entrada 9 26 6 4 2" xfId="24310" xr:uid="{00000000-0005-0000-0000-00003A300000}"/>
    <cellStyle name="Entrada 9 26 6 5" xfId="19207" xr:uid="{00000000-0005-0000-0000-00003B300000}"/>
    <cellStyle name="Entrada 9 26 7" xfId="4664" xr:uid="{00000000-0005-0000-0000-00003C300000}"/>
    <cellStyle name="Entrada 9 26 7 2" xfId="11046" xr:uid="{00000000-0005-0000-0000-00003D300000}"/>
    <cellStyle name="Entrada 9 26 7 2 2" xfId="26154" xr:uid="{00000000-0005-0000-0000-00003E300000}"/>
    <cellStyle name="Entrada 9 26 7 3" xfId="15237" xr:uid="{00000000-0005-0000-0000-00003F300000}"/>
    <cellStyle name="Entrada 9 26 7 3 2" xfId="30345" xr:uid="{00000000-0005-0000-0000-000040300000}"/>
    <cellStyle name="Entrada 9 26 7 4" xfId="19772" xr:uid="{00000000-0005-0000-0000-000041300000}"/>
    <cellStyle name="Entrada 9 26 8" xfId="8525" xr:uid="{00000000-0005-0000-0000-000042300000}"/>
    <cellStyle name="Entrada 9 26 8 2" xfId="23633" xr:uid="{00000000-0005-0000-0000-000043300000}"/>
    <cellStyle name="Entrada 9 26 9" xfId="14232" xr:uid="{00000000-0005-0000-0000-000044300000}"/>
    <cellStyle name="Entrada 9 26 9 2" xfId="29340" xr:uid="{00000000-0005-0000-0000-000045300000}"/>
    <cellStyle name="Entrada 9 3" xfId="1173" xr:uid="{00000000-0005-0000-0000-000046300000}"/>
    <cellStyle name="Entrada 9 4" xfId="1174" xr:uid="{00000000-0005-0000-0000-000047300000}"/>
    <cellStyle name="Entrada 9 5" xfId="1175" xr:uid="{00000000-0005-0000-0000-000048300000}"/>
    <cellStyle name="Entrada 9 6" xfId="1176" xr:uid="{00000000-0005-0000-0000-000049300000}"/>
    <cellStyle name="Entrada 9 7" xfId="1177" xr:uid="{00000000-0005-0000-0000-00004A300000}"/>
    <cellStyle name="Entrada 9 8" xfId="1178" xr:uid="{00000000-0005-0000-0000-00004B300000}"/>
    <cellStyle name="Entrada 9 9" xfId="1179" xr:uid="{00000000-0005-0000-0000-00004C300000}"/>
    <cellStyle name="Euro" xfId="1180" xr:uid="{00000000-0005-0000-0000-00004D300000}"/>
    <cellStyle name="Euro 10" xfId="1181" xr:uid="{00000000-0005-0000-0000-00004E300000}"/>
    <cellStyle name="Euro 11" xfId="1182" xr:uid="{00000000-0005-0000-0000-00004F300000}"/>
    <cellStyle name="Euro 12" xfId="1183" xr:uid="{00000000-0005-0000-0000-000050300000}"/>
    <cellStyle name="Euro 13" xfId="1184" xr:uid="{00000000-0005-0000-0000-000051300000}"/>
    <cellStyle name="Euro 14" xfId="1185" xr:uid="{00000000-0005-0000-0000-000052300000}"/>
    <cellStyle name="Euro 15" xfId="1186" xr:uid="{00000000-0005-0000-0000-000053300000}"/>
    <cellStyle name="Euro 16" xfId="1187" xr:uid="{00000000-0005-0000-0000-000054300000}"/>
    <cellStyle name="Euro 17" xfId="1188" xr:uid="{00000000-0005-0000-0000-000055300000}"/>
    <cellStyle name="Euro 18" xfId="1189" xr:uid="{00000000-0005-0000-0000-000056300000}"/>
    <cellStyle name="Euro 19" xfId="1190" xr:uid="{00000000-0005-0000-0000-000057300000}"/>
    <cellStyle name="Euro 2" xfId="1191" xr:uid="{00000000-0005-0000-0000-000058300000}"/>
    <cellStyle name="Euro 20" xfId="1192" xr:uid="{00000000-0005-0000-0000-000059300000}"/>
    <cellStyle name="Euro 21" xfId="1193" xr:uid="{00000000-0005-0000-0000-00005A300000}"/>
    <cellStyle name="Euro 22" xfId="1194" xr:uid="{00000000-0005-0000-0000-00005B300000}"/>
    <cellStyle name="Euro 23" xfId="1195" xr:uid="{00000000-0005-0000-0000-00005C300000}"/>
    <cellStyle name="Euro 24" xfId="1196" xr:uid="{00000000-0005-0000-0000-00005D300000}"/>
    <cellStyle name="Euro 25" xfId="1197" xr:uid="{00000000-0005-0000-0000-00005E300000}"/>
    <cellStyle name="Euro 26" xfId="1198" xr:uid="{00000000-0005-0000-0000-00005F300000}"/>
    <cellStyle name="Euro 27" xfId="1199" xr:uid="{00000000-0005-0000-0000-000060300000}"/>
    <cellStyle name="Euro 28" xfId="1200" xr:uid="{00000000-0005-0000-0000-000061300000}"/>
    <cellStyle name="Euro 29" xfId="1201" xr:uid="{00000000-0005-0000-0000-000062300000}"/>
    <cellStyle name="Euro 3" xfId="1202" xr:uid="{00000000-0005-0000-0000-000063300000}"/>
    <cellStyle name="Euro 4" xfId="1203" xr:uid="{00000000-0005-0000-0000-000064300000}"/>
    <cellStyle name="Euro 5" xfId="1204" xr:uid="{00000000-0005-0000-0000-000065300000}"/>
    <cellStyle name="Euro 6" xfId="1205" xr:uid="{00000000-0005-0000-0000-000066300000}"/>
    <cellStyle name="Euro 7" xfId="1206" xr:uid="{00000000-0005-0000-0000-000067300000}"/>
    <cellStyle name="Euro 8" xfId="1207" xr:uid="{00000000-0005-0000-0000-000068300000}"/>
    <cellStyle name="Euro 9" xfId="1208" xr:uid="{00000000-0005-0000-0000-000069300000}"/>
    <cellStyle name="Hipervínculo 2" xfId="1209" xr:uid="{00000000-0005-0000-0000-00006A300000}"/>
    <cellStyle name="Hipervínculo 31" xfId="1210" xr:uid="{00000000-0005-0000-0000-00006B300000}"/>
    <cellStyle name="Incorrecto" xfId="1211" builtinId="27" customBuiltin="1"/>
    <cellStyle name="Incorrecto 10" xfId="1212" xr:uid="{00000000-0005-0000-0000-00006D300000}"/>
    <cellStyle name="Incorrecto 11" xfId="1213" xr:uid="{00000000-0005-0000-0000-00006E300000}"/>
    <cellStyle name="Incorrecto 12" xfId="1214" xr:uid="{00000000-0005-0000-0000-00006F300000}"/>
    <cellStyle name="Incorrecto 13" xfId="1215" xr:uid="{00000000-0005-0000-0000-000070300000}"/>
    <cellStyle name="Incorrecto 14" xfId="1216" xr:uid="{00000000-0005-0000-0000-000071300000}"/>
    <cellStyle name="Incorrecto 15" xfId="1217" xr:uid="{00000000-0005-0000-0000-000072300000}"/>
    <cellStyle name="Incorrecto 16" xfId="1218" xr:uid="{00000000-0005-0000-0000-000073300000}"/>
    <cellStyle name="Incorrecto 17" xfId="1219" xr:uid="{00000000-0005-0000-0000-000074300000}"/>
    <cellStyle name="Incorrecto 18" xfId="1220" xr:uid="{00000000-0005-0000-0000-000075300000}"/>
    <cellStyle name="Incorrecto 2" xfId="1221" xr:uid="{00000000-0005-0000-0000-000076300000}"/>
    <cellStyle name="Incorrecto 3" xfId="1222" xr:uid="{00000000-0005-0000-0000-000077300000}"/>
    <cellStyle name="Incorrecto 4" xfId="1223" xr:uid="{00000000-0005-0000-0000-000078300000}"/>
    <cellStyle name="Incorrecto 5" xfId="1224" xr:uid="{00000000-0005-0000-0000-000079300000}"/>
    <cellStyle name="Incorrecto 6" xfId="1225" xr:uid="{00000000-0005-0000-0000-00007A300000}"/>
    <cellStyle name="Incorrecto 7" xfId="1226" xr:uid="{00000000-0005-0000-0000-00007B300000}"/>
    <cellStyle name="Incorrecto 8" xfId="1227" xr:uid="{00000000-0005-0000-0000-00007C300000}"/>
    <cellStyle name="Incorrecto 9" xfId="1228" xr:uid="{00000000-0005-0000-0000-00007D300000}"/>
    <cellStyle name="Incorrecto 9 10" xfId="1229" xr:uid="{00000000-0005-0000-0000-00007E300000}"/>
    <cellStyle name="Incorrecto 9 11" xfId="1230" xr:uid="{00000000-0005-0000-0000-00007F300000}"/>
    <cellStyle name="Incorrecto 9 12" xfId="1231" xr:uid="{00000000-0005-0000-0000-000080300000}"/>
    <cellStyle name="Incorrecto 9 13" xfId="1232" xr:uid="{00000000-0005-0000-0000-000081300000}"/>
    <cellStyle name="Incorrecto 9 14" xfId="1233" xr:uid="{00000000-0005-0000-0000-000082300000}"/>
    <cellStyle name="Incorrecto 9 15" xfId="1234" xr:uid="{00000000-0005-0000-0000-000083300000}"/>
    <cellStyle name="Incorrecto 9 16" xfId="1235" xr:uid="{00000000-0005-0000-0000-000084300000}"/>
    <cellStyle name="Incorrecto 9 17" xfId="1236" xr:uid="{00000000-0005-0000-0000-000085300000}"/>
    <cellStyle name="Incorrecto 9 18" xfId="1237" xr:uid="{00000000-0005-0000-0000-000086300000}"/>
    <cellStyle name="Incorrecto 9 19" xfId="1238" xr:uid="{00000000-0005-0000-0000-000087300000}"/>
    <cellStyle name="Incorrecto 9 2" xfId="1239" xr:uid="{00000000-0005-0000-0000-000088300000}"/>
    <cellStyle name="Incorrecto 9 20" xfId="1240" xr:uid="{00000000-0005-0000-0000-000089300000}"/>
    <cellStyle name="Incorrecto 9 21" xfId="1241" xr:uid="{00000000-0005-0000-0000-00008A300000}"/>
    <cellStyle name="Incorrecto 9 22" xfId="1242" xr:uid="{00000000-0005-0000-0000-00008B300000}"/>
    <cellStyle name="Incorrecto 9 3" xfId="1243" xr:uid="{00000000-0005-0000-0000-00008C300000}"/>
    <cellStyle name="Incorrecto 9 4" xfId="1244" xr:uid="{00000000-0005-0000-0000-00008D300000}"/>
    <cellStyle name="Incorrecto 9 5" xfId="1245" xr:uid="{00000000-0005-0000-0000-00008E300000}"/>
    <cellStyle name="Incorrecto 9 6" xfId="1246" xr:uid="{00000000-0005-0000-0000-00008F300000}"/>
    <cellStyle name="Incorrecto 9 7" xfId="1247" xr:uid="{00000000-0005-0000-0000-000090300000}"/>
    <cellStyle name="Incorrecto 9 8" xfId="1248" xr:uid="{00000000-0005-0000-0000-000091300000}"/>
    <cellStyle name="Incorrecto 9 9" xfId="1249" xr:uid="{00000000-0005-0000-0000-000092300000}"/>
    <cellStyle name="Millares" xfId="1250" builtinId="3"/>
    <cellStyle name="Millares [0]" xfId="1251" builtinId="6"/>
    <cellStyle name="Millares [0] 2" xfId="1252" xr:uid="{00000000-0005-0000-0000-000095300000}"/>
    <cellStyle name="Millares [0] 2 10" xfId="4405" xr:uid="{00000000-0005-0000-0000-000096300000}"/>
    <cellStyle name="Millares [0] 2 10 2" xfId="10787" xr:uid="{00000000-0005-0000-0000-000097300000}"/>
    <cellStyle name="Millares [0] 2 10 2 2" xfId="25895" xr:uid="{00000000-0005-0000-0000-000098300000}"/>
    <cellStyle name="Millares [0] 2 10 3" xfId="19513" xr:uid="{00000000-0005-0000-0000-000099300000}"/>
    <cellStyle name="Millares [0] 2 11" xfId="4423" xr:uid="{00000000-0005-0000-0000-00009A300000}"/>
    <cellStyle name="Millares [0] 2 11 2" xfId="10805" xr:uid="{00000000-0005-0000-0000-00009B300000}"/>
    <cellStyle name="Millares [0] 2 11 2 2" xfId="25913" xr:uid="{00000000-0005-0000-0000-00009C300000}"/>
    <cellStyle name="Millares [0] 2 11 3" xfId="19531" xr:uid="{00000000-0005-0000-0000-00009D300000}"/>
    <cellStyle name="Millares [0] 2 12" xfId="7915" xr:uid="{00000000-0005-0000-0000-00009E300000}"/>
    <cellStyle name="Millares [0] 2 12 2" xfId="23023" xr:uid="{00000000-0005-0000-0000-00009F300000}"/>
    <cellStyle name="Millares [0] 2 13" xfId="17011" xr:uid="{00000000-0005-0000-0000-0000A0300000}"/>
    <cellStyle name="Millares [0] 2 2" xfId="1961" xr:uid="{00000000-0005-0000-0000-0000A1300000}"/>
    <cellStyle name="Millares [0] 2 2 2" xfId="2178" xr:uid="{00000000-0005-0000-0000-0000A2300000}"/>
    <cellStyle name="Millares [0] 2 2 2 2" xfId="4815" xr:uid="{00000000-0005-0000-0000-0000A3300000}"/>
    <cellStyle name="Millares [0] 2 2 2 2 2" xfId="11197" xr:uid="{00000000-0005-0000-0000-0000A4300000}"/>
    <cellStyle name="Millares [0] 2 2 2 2 2 2" xfId="26305" xr:uid="{00000000-0005-0000-0000-0000A5300000}"/>
    <cellStyle name="Millares [0] 2 2 2 2 3" xfId="19923" xr:uid="{00000000-0005-0000-0000-0000A6300000}"/>
    <cellStyle name="Millares [0] 2 2 2 3" xfId="8676" xr:uid="{00000000-0005-0000-0000-0000A7300000}"/>
    <cellStyle name="Millares [0] 2 2 2 3 2" xfId="23784" xr:uid="{00000000-0005-0000-0000-0000A8300000}"/>
    <cellStyle name="Millares [0] 2 2 2 4" xfId="17403" xr:uid="{00000000-0005-0000-0000-0000A9300000}"/>
    <cellStyle name="Millares [0] 2 2 3" xfId="2521" xr:uid="{00000000-0005-0000-0000-0000AA300000}"/>
    <cellStyle name="Millares [0] 2 2 3 2" xfId="5158" xr:uid="{00000000-0005-0000-0000-0000AB300000}"/>
    <cellStyle name="Millares [0] 2 2 3 2 2" xfId="11522" xr:uid="{00000000-0005-0000-0000-0000AC300000}"/>
    <cellStyle name="Millares [0] 2 2 3 2 2 2" xfId="26630" xr:uid="{00000000-0005-0000-0000-0000AD300000}"/>
    <cellStyle name="Millares [0] 2 2 3 2 3" xfId="20266" xr:uid="{00000000-0005-0000-0000-0000AE300000}"/>
    <cellStyle name="Millares [0] 2 2 3 3" xfId="8988" xr:uid="{00000000-0005-0000-0000-0000AF300000}"/>
    <cellStyle name="Millares [0] 2 2 3 3 2" xfId="24096" xr:uid="{00000000-0005-0000-0000-0000B0300000}"/>
    <cellStyle name="Millares [0] 2 2 3 4" xfId="17644" xr:uid="{00000000-0005-0000-0000-0000B1300000}"/>
    <cellStyle name="Millares [0] 2 2 4" xfId="4033" xr:uid="{00000000-0005-0000-0000-0000B2300000}"/>
    <cellStyle name="Millares [0] 2 2 4 2" xfId="6670" xr:uid="{00000000-0005-0000-0000-0000B3300000}"/>
    <cellStyle name="Millares [0] 2 2 4 2 2" xfId="12981" xr:uid="{00000000-0005-0000-0000-0000B4300000}"/>
    <cellStyle name="Millares [0] 2 2 4 2 2 2" xfId="28089" xr:uid="{00000000-0005-0000-0000-0000B5300000}"/>
    <cellStyle name="Millares [0] 2 2 4 2 3" xfId="21778" xr:uid="{00000000-0005-0000-0000-0000B6300000}"/>
    <cellStyle name="Millares [0] 2 2 4 3" xfId="10415" xr:uid="{00000000-0005-0000-0000-0000B7300000}"/>
    <cellStyle name="Millares [0] 2 2 4 3 2" xfId="25523" xr:uid="{00000000-0005-0000-0000-0000B8300000}"/>
    <cellStyle name="Millares [0] 2 2 4 4" xfId="19141" xr:uid="{00000000-0005-0000-0000-0000B9300000}"/>
    <cellStyle name="Millares [0] 2 2 5" xfId="4409" xr:uid="{00000000-0005-0000-0000-0000BA300000}"/>
    <cellStyle name="Millares [0] 2 2 5 2" xfId="10791" xr:uid="{00000000-0005-0000-0000-0000BB300000}"/>
    <cellStyle name="Millares [0] 2 2 5 2 2" xfId="25899" xr:uid="{00000000-0005-0000-0000-0000BC300000}"/>
    <cellStyle name="Millares [0] 2 2 5 3" xfId="19517" xr:uid="{00000000-0005-0000-0000-0000BD300000}"/>
    <cellStyle name="Millares [0] 2 2 6" xfId="4598" xr:uid="{00000000-0005-0000-0000-0000BE300000}"/>
    <cellStyle name="Millares [0] 2 2 6 2" xfId="10980" xr:uid="{00000000-0005-0000-0000-0000BF300000}"/>
    <cellStyle name="Millares [0] 2 2 6 2 2" xfId="26088" xr:uid="{00000000-0005-0000-0000-0000C0300000}"/>
    <cellStyle name="Millares [0] 2 2 6 3" xfId="19706" xr:uid="{00000000-0005-0000-0000-0000C1300000}"/>
    <cellStyle name="Millares [0] 2 2 7" xfId="8275" xr:uid="{00000000-0005-0000-0000-0000C2300000}"/>
    <cellStyle name="Millares [0] 2 2 7 2" xfId="23383" xr:uid="{00000000-0005-0000-0000-0000C3300000}"/>
    <cellStyle name="Millares [0] 2 2 8" xfId="17186" xr:uid="{00000000-0005-0000-0000-0000C4300000}"/>
    <cellStyle name="Millares [0] 2 3" xfId="1877" xr:uid="{00000000-0005-0000-0000-0000C5300000}"/>
    <cellStyle name="Millares [0] 2 3 2" xfId="2437" xr:uid="{00000000-0005-0000-0000-0000C6300000}"/>
    <cellStyle name="Millares [0] 2 3 2 2" xfId="5074" xr:uid="{00000000-0005-0000-0000-0000C7300000}"/>
    <cellStyle name="Millares [0] 2 3 2 2 2" xfId="11438" xr:uid="{00000000-0005-0000-0000-0000C8300000}"/>
    <cellStyle name="Millares [0] 2 3 2 2 2 2" xfId="26546" xr:uid="{00000000-0005-0000-0000-0000C9300000}"/>
    <cellStyle name="Millares [0] 2 3 2 2 3" xfId="20182" xr:uid="{00000000-0005-0000-0000-0000CA300000}"/>
    <cellStyle name="Millares [0] 2 3 2 3" xfId="8904" xr:uid="{00000000-0005-0000-0000-0000CB300000}"/>
    <cellStyle name="Millares [0] 2 3 2 3 2" xfId="24012" xr:uid="{00000000-0005-0000-0000-0000CC300000}"/>
    <cellStyle name="Millares [0] 2 3 2 4" xfId="17611" xr:uid="{00000000-0005-0000-0000-0000CD300000}"/>
    <cellStyle name="Millares [0] 2 3 3" xfId="3949" xr:uid="{00000000-0005-0000-0000-0000CE300000}"/>
    <cellStyle name="Millares [0] 2 3 3 2" xfId="6586" xr:uid="{00000000-0005-0000-0000-0000CF300000}"/>
    <cellStyle name="Millares [0] 2 3 3 2 2" xfId="12897" xr:uid="{00000000-0005-0000-0000-0000D0300000}"/>
    <cellStyle name="Millares [0] 2 3 3 2 2 2" xfId="28005" xr:uid="{00000000-0005-0000-0000-0000D1300000}"/>
    <cellStyle name="Millares [0] 2 3 3 2 3" xfId="21694" xr:uid="{00000000-0005-0000-0000-0000D2300000}"/>
    <cellStyle name="Millares [0] 2 3 3 3" xfId="10331" xr:uid="{00000000-0005-0000-0000-0000D3300000}"/>
    <cellStyle name="Millares [0] 2 3 3 3 2" xfId="25439" xr:uid="{00000000-0005-0000-0000-0000D4300000}"/>
    <cellStyle name="Millares [0] 2 3 3 4" xfId="19057" xr:uid="{00000000-0005-0000-0000-0000D5300000}"/>
    <cellStyle name="Millares [0] 2 3 4" xfId="4514" xr:uid="{00000000-0005-0000-0000-0000D6300000}"/>
    <cellStyle name="Millares [0] 2 3 4 2" xfId="10896" xr:uid="{00000000-0005-0000-0000-0000D7300000}"/>
    <cellStyle name="Millares [0] 2 3 4 2 2" xfId="26004" xr:uid="{00000000-0005-0000-0000-0000D8300000}"/>
    <cellStyle name="Millares [0] 2 3 4 3" xfId="19622" xr:uid="{00000000-0005-0000-0000-0000D9300000}"/>
    <cellStyle name="Millares [0] 2 3 5" xfId="8378" xr:uid="{00000000-0005-0000-0000-0000DA300000}"/>
    <cellStyle name="Millares [0] 2 3 5 2" xfId="23486" xr:uid="{00000000-0005-0000-0000-0000DB300000}"/>
    <cellStyle name="Millares [0] 2 3 6" xfId="17102" xr:uid="{00000000-0005-0000-0000-0000DC300000}"/>
    <cellStyle name="Millares [0] 2 4" xfId="2097" xr:uid="{00000000-0005-0000-0000-0000DD300000}"/>
    <cellStyle name="Millares [0] 2 4 2" xfId="2587" xr:uid="{00000000-0005-0000-0000-0000DE300000}"/>
    <cellStyle name="Millares [0] 2 4 2 2" xfId="5224" xr:uid="{00000000-0005-0000-0000-0000DF300000}"/>
    <cellStyle name="Millares [0] 2 4 2 2 2" xfId="11588" xr:uid="{00000000-0005-0000-0000-0000E0300000}"/>
    <cellStyle name="Millares [0] 2 4 2 2 2 2" xfId="26696" xr:uid="{00000000-0005-0000-0000-0000E1300000}"/>
    <cellStyle name="Millares [0] 2 4 2 2 3" xfId="20332" xr:uid="{00000000-0005-0000-0000-0000E2300000}"/>
    <cellStyle name="Millares [0] 2 4 2 3" xfId="9054" xr:uid="{00000000-0005-0000-0000-0000E3300000}"/>
    <cellStyle name="Millares [0] 2 4 2 3 2" xfId="24162" xr:uid="{00000000-0005-0000-0000-0000E4300000}"/>
    <cellStyle name="Millares [0] 2 4 2 4" xfId="17695" xr:uid="{00000000-0005-0000-0000-0000E5300000}"/>
    <cellStyle name="Millares [0] 2 4 3" xfId="4169" xr:uid="{00000000-0005-0000-0000-0000E6300000}"/>
    <cellStyle name="Millares [0] 2 4 3 2" xfId="6806" xr:uid="{00000000-0005-0000-0000-0000E7300000}"/>
    <cellStyle name="Millares [0] 2 4 3 2 2" xfId="13117" xr:uid="{00000000-0005-0000-0000-0000E8300000}"/>
    <cellStyle name="Millares [0] 2 4 3 2 2 2" xfId="28225" xr:uid="{00000000-0005-0000-0000-0000E9300000}"/>
    <cellStyle name="Millares [0] 2 4 3 2 3" xfId="21914" xr:uid="{00000000-0005-0000-0000-0000EA300000}"/>
    <cellStyle name="Millares [0] 2 4 3 3" xfId="10551" xr:uid="{00000000-0005-0000-0000-0000EB300000}"/>
    <cellStyle name="Millares [0] 2 4 3 3 2" xfId="25659" xr:uid="{00000000-0005-0000-0000-0000EC300000}"/>
    <cellStyle name="Millares [0] 2 4 3 4" xfId="19277" xr:uid="{00000000-0005-0000-0000-0000ED300000}"/>
    <cellStyle name="Millares [0] 2 4 4" xfId="4734" xr:uid="{00000000-0005-0000-0000-0000EE300000}"/>
    <cellStyle name="Millares [0] 2 4 4 2" xfId="11116" xr:uid="{00000000-0005-0000-0000-0000EF300000}"/>
    <cellStyle name="Millares [0] 2 4 4 2 2" xfId="26224" xr:uid="{00000000-0005-0000-0000-0000F0300000}"/>
    <cellStyle name="Millares [0] 2 4 4 3" xfId="19842" xr:uid="{00000000-0005-0000-0000-0000F1300000}"/>
    <cellStyle name="Millares [0] 2 4 5" xfId="8595" xr:uid="{00000000-0005-0000-0000-0000F2300000}"/>
    <cellStyle name="Millares [0] 2 4 5 2" xfId="23703" xr:uid="{00000000-0005-0000-0000-0000F3300000}"/>
    <cellStyle name="Millares [0] 2 4 6" xfId="17322" xr:uid="{00000000-0005-0000-0000-0000F4300000}"/>
    <cellStyle name="Millares [0] 2 5" xfId="2168" xr:uid="{00000000-0005-0000-0000-0000F5300000}"/>
    <cellStyle name="Millares [0] 2 5 2" xfId="2657" xr:uid="{00000000-0005-0000-0000-0000F6300000}"/>
    <cellStyle name="Millares [0] 2 5 2 2" xfId="5294" xr:uid="{00000000-0005-0000-0000-0000F7300000}"/>
    <cellStyle name="Millares [0] 2 5 2 2 2" xfId="11658" xr:uid="{00000000-0005-0000-0000-0000F8300000}"/>
    <cellStyle name="Millares [0] 2 5 2 2 2 2" xfId="26766" xr:uid="{00000000-0005-0000-0000-0000F9300000}"/>
    <cellStyle name="Millares [0] 2 5 2 2 3" xfId="20402" xr:uid="{00000000-0005-0000-0000-0000FA300000}"/>
    <cellStyle name="Millares [0] 2 5 2 3" xfId="9124" xr:uid="{00000000-0005-0000-0000-0000FB300000}"/>
    <cellStyle name="Millares [0] 2 5 2 3 2" xfId="24232" xr:uid="{00000000-0005-0000-0000-0000FC300000}"/>
    <cellStyle name="Millares [0] 2 5 2 4" xfId="17765" xr:uid="{00000000-0005-0000-0000-0000FD300000}"/>
    <cellStyle name="Millares [0] 2 5 3" xfId="4240" xr:uid="{00000000-0005-0000-0000-0000FE300000}"/>
    <cellStyle name="Millares [0] 2 5 3 2" xfId="6877" xr:uid="{00000000-0005-0000-0000-0000FF300000}"/>
    <cellStyle name="Millares [0] 2 5 3 2 2" xfId="13188" xr:uid="{00000000-0005-0000-0000-000000310000}"/>
    <cellStyle name="Millares [0] 2 5 3 2 2 2" xfId="28296" xr:uid="{00000000-0005-0000-0000-000001310000}"/>
    <cellStyle name="Millares [0] 2 5 3 2 3" xfId="21985" xr:uid="{00000000-0005-0000-0000-000002310000}"/>
    <cellStyle name="Millares [0] 2 5 3 3" xfId="10622" xr:uid="{00000000-0005-0000-0000-000003310000}"/>
    <cellStyle name="Millares [0] 2 5 3 3 2" xfId="25730" xr:uid="{00000000-0005-0000-0000-000004310000}"/>
    <cellStyle name="Millares [0] 2 5 3 4" xfId="19348" xr:uid="{00000000-0005-0000-0000-000005310000}"/>
    <cellStyle name="Millares [0] 2 5 4" xfId="4805" xr:uid="{00000000-0005-0000-0000-000006310000}"/>
    <cellStyle name="Millares [0] 2 5 4 2" xfId="11187" xr:uid="{00000000-0005-0000-0000-000007310000}"/>
    <cellStyle name="Millares [0] 2 5 4 2 2" xfId="26295" xr:uid="{00000000-0005-0000-0000-000008310000}"/>
    <cellStyle name="Millares [0] 2 5 4 3" xfId="19913" xr:uid="{00000000-0005-0000-0000-000009310000}"/>
    <cellStyle name="Millares [0] 2 5 5" xfId="8666" xr:uid="{00000000-0005-0000-0000-00000A310000}"/>
    <cellStyle name="Millares [0] 2 5 5 2" xfId="23774" xr:uid="{00000000-0005-0000-0000-00000B310000}"/>
    <cellStyle name="Millares [0] 2 5 6" xfId="17393" xr:uid="{00000000-0005-0000-0000-00000C310000}"/>
    <cellStyle name="Millares [0] 2 6" xfId="2174" xr:uid="{00000000-0005-0000-0000-00000D310000}"/>
    <cellStyle name="Millares [0] 2 6 2" xfId="4811" xr:uid="{00000000-0005-0000-0000-00000E310000}"/>
    <cellStyle name="Millares [0] 2 6 2 2" xfId="11193" xr:uid="{00000000-0005-0000-0000-00000F310000}"/>
    <cellStyle name="Millares [0] 2 6 2 2 2" xfId="26301" xr:uid="{00000000-0005-0000-0000-000010310000}"/>
    <cellStyle name="Millares [0] 2 6 2 3" xfId="19919" xr:uid="{00000000-0005-0000-0000-000011310000}"/>
    <cellStyle name="Millares [0] 2 6 3" xfId="8672" xr:uid="{00000000-0005-0000-0000-000012310000}"/>
    <cellStyle name="Millares [0] 2 6 3 2" xfId="23780" xr:uid="{00000000-0005-0000-0000-000013310000}"/>
    <cellStyle name="Millares [0] 2 6 4" xfId="17399" xr:uid="{00000000-0005-0000-0000-000014310000}"/>
    <cellStyle name="Millares [0] 2 7" xfId="2288" xr:uid="{00000000-0005-0000-0000-000015310000}"/>
    <cellStyle name="Millares [0] 2 7 2" xfId="4925" xr:uid="{00000000-0005-0000-0000-000016310000}"/>
    <cellStyle name="Millares [0] 2 7 2 2" xfId="11289" xr:uid="{00000000-0005-0000-0000-000017310000}"/>
    <cellStyle name="Millares [0] 2 7 2 2 2" xfId="26397" xr:uid="{00000000-0005-0000-0000-000018310000}"/>
    <cellStyle name="Millares [0] 2 7 2 3" xfId="20033" xr:uid="{00000000-0005-0000-0000-000019310000}"/>
    <cellStyle name="Millares [0] 2 7 3" xfId="8755" xr:uid="{00000000-0005-0000-0000-00001A310000}"/>
    <cellStyle name="Millares [0] 2 7 3 2" xfId="23863" xr:uid="{00000000-0005-0000-0000-00001B310000}"/>
    <cellStyle name="Millares [0] 2 7 4" xfId="17513" xr:uid="{00000000-0005-0000-0000-00001C310000}"/>
    <cellStyle name="Millares [0] 2 8" xfId="3858" xr:uid="{00000000-0005-0000-0000-00001D310000}"/>
    <cellStyle name="Millares [0] 2 8 2" xfId="6495" xr:uid="{00000000-0005-0000-0000-00001E310000}"/>
    <cellStyle name="Millares [0] 2 8 2 2" xfId="12806" xr:uid="{00000000-0005-0000-0000-00001F310000}"/>
    <cellStyle name="Millares [0] 2 8 2 2 2" xfId="27914" xr:uid="{00000000-0005-0000-0000-000020310000}"/>
    <cellStyle name="Millares [0] 2 8 2 3" xfId="21603" xr:uid="{00000000-0005-0000-0000-000021310000}"/>
    <cellStyle name="Millares [0] 2 8 3" xfId="10240" xr:uid="{00000000-0005-0000-0000-000022310000}"/>
    <cellStyle name="Millares [0] 2 8 3 2" xfId="25348" xr:uid="{00000000-0005-0000-0000-000023310000}"/>
    <cellStyle name="Millares [0] 2 8 4" xfId="18966" xr:uid="{00000000-0005-0000-0000-000024310000}"/>
    <cellStyle name="Millares [0] 2 9" xfId="4399" xr:uid="{00000000-0005-0000-0000-000025310000}"/>
    <cellStyle name="Millares [0] 2 9 2" xfId="7036" xr:uid="{00000000-0005-0000-0000-000026310000}"/>
    <cellStyle name="Millares [0] 2 9 2 2" xfId="13347" xr:uid="{00000000-0005-0000-0000-000027310000}"/>
    <cellStyle name="Millares [0] 2 9 2 2 2" xfId="28455" xr:uid="{00000000-0005-0000-0000-000028310000}"/>
    <cellStyle name="Millares [0] 2 9 2 3" xfId="22144" xr:uid="{00000000-0005-0000-0000-000029310000}"/>
    <cellStyle name="Millares [0] 2 9 3" xfId="10781" xr:uid="{00000000-0005-0000-0000-00002A310000}"/>
    <cellStyle name="Millares [0] 2 9 3 2" xfId="25889" xr:uid="{00000000-0005-0000-0000-00002B310000}"/>
    <cellStyle name="Millares [0] 2 9 4" xfId="19507" xr:uid="{00000000-0005-0000-0000-00002C310000}"/>
    <cellStyle name="Millares [0] 3" xfId="32119" xr:uid="{00000000-0005-0000-0000-00002D310000}"/>
    <cellStyle name="Millares 10" xfId="1876" xr:uid="{00000000-0005-0000-0000-00002E310000}"/>
    <cellStyle name="Millares 10 2" xfId="2436" xr:uid="{00000000-0005-0000-0000-00002F310000}"/>
    <cellStyle name="Millares 10 2 2" xfId="5073" xr:uid="{00000000-0005-0000-0000-000030310000}"/>
    <cellStyle name="Millares 10 2 2 2" xfId="11437" xr:uid="{00000000-0005-0000-0000-000031310000}"/>
    <cellStyle name="Millares 10 2 2 2 2" xfId="26545" xr:uid="{00000000-0005-0000-0000-000032310000}"/>
    <cellStyle name="Millares 10 2 2 3" xfId="20181" xr:uid="{00000000-0005-0000-0000-000033310000}"/>
    <cellStyle name="Millares 10 2 3" xfId="8903" xr:uid="{00000000-0005-0000-0000-000034310000}"/>
    <cellStyle name="Millares 10 2 3 2" xfId="24011" xr:uid="{00000000-0005-0000-0000-000035310000}"/>
    <cellStyle name="Millares 10 2 4" xfId="17610" xr:uid="{00000000-0005-0000-0000-000036310000}"/>
    <cellStyle name="Millares 10 3" xfId="3948" xr:uid="{00000000-0005-0000-0000-000037310000}"/>
    <cellStyle name="Millares 10 3 2" xfId="6585" xr:uid="{00000000-0005-0000-0000-000038310000}"/>
    <cellStyle name="Millares 10 3 2 2" xfId="12896" xr:uid="{00000000-0005-0000-0000-000039310000}"/>
    <cellStyle name="Millares 10 3 2 2 2" xfId="28004" xr:uid="{00000000-0005-0000-0000-00003A310000}"/>
    <cellStyle name="Millares 10 3 2 3" xfId="21693" xr:uid="{00000000-0005-0000-0000-00003B310000}"/>
    <cellStyle name="Millares 10 3 3" xfId="10330" xr:uid="{00000000-0005-0000-0000-00003C310000}"/>
    <cellStyle name="Millares 10 3 3 2" xfId="25438" xr:uid="{00000000-0005-0000-0000-00003D310000}"/>
    <cellStyle name="Millares 10 3 4" xfId="19056" xr:uid="{00000000-0005-0000-0000-00003E310000}"/>
    <cellStyle name="Millares 10 4" xfId="4513" xr:uid="{00000000-0005-0000-0000-00003F310000}"/>
    <cellStyle name="Millares 10 4 2" xfId="10895" xr:uid="{00000000-0005-0000-0000-000040310000}"/>
    <cellStyle name="Millares 10 4 2 2" xfId="26003" xr:uid="{00000000-0005-0000-0000-000041310000}"/>
    <cellStyle name="Millares 10 4 3" xfId="19621" xr:uid="{00000000-0005-0000-0000-000042310000}"/>
    <cellStyle name="Millares 10 5" xfId="8377" xr:uid="{00000000-0005-0000-0000-000043310000}"/>
    <cellStyle name="Millares 10 5 2" xfId="23485" xr:uid="{00000000-0005-0000-0000-000044310000}"/>
    <cellStyle name="Millares 10 6" xfId="17101" xr:uid="{00000000-0005-0000-0000-000045310000}"/>
    <cellStyle name="Millares 11" xfId="1806" xr:uid="{00000000-0005-0000-0000-000046310000}"/>
    <cellStyle name="Millares 11 2" xfId="2366" xr:uid="{00000000-0005-0000-0000-000047310000}"/>
    <cellStyle name="Millares 11 2 2" xfId="5003" xr:uid="{00000000-0005-0000-0000-000048310000}"/>
    <cellStyle name="Millares 11 2 2 2" xfId="11367" xr:uid="{00000000-0005-0000-0000-000049310000}"/>
    <cellStyle name="Millares 11 2 2 2 2" xfId="26475" xr:uid="{00000000-0005-0000-0000-00004A310000}"/>
    <cellStyle name="Millares 11 2 2 3" xfId="20111" xr:uid="{00000000-0005-0000-0000-00004B310000}"/>
    <cellStyle name="Millares 11 2 3" xfId="8833" xr:uid="{00000000-0005-0000-0000-00004C310000}"/>
    <cellStyle name="Millares 11 2 3 2" xfId="23941" xr:uid="{00000000-0005-0000-0000-00004D310000}"/>
    <cellStyle name="Millares 11 2 4" xfId="17574" xr:uid="{00000000-0005-0000-0000-00004E310000}"/>
    <cellStyle name="Millares 11 3" xfId="3878" xr:uid="{00000000-0005-0000-0000-00004F310000}"/>
    <cellStyle name="Millares 11 3 2" xfId="6515" xr:uid="{00000000-0005-0000-0000-000050310000}"/>
    <cellStyle name="Millares 11 3 2 2" xfId="12826" xr:uid="{00000000-0005-0000-0000-000051310000}"/>
    <cellStyle name="Millares 11 3 2 2 2" xfId="27934" xr:uid="{00000000-0005-0000-0000-000052310000}"/>
    <cellStyle name="Millares 11 3 2 3" xfId="21623" xr:uid="{00000000-0005-0000-0000-000053310000}"/>
    <cellStyle name="Millares 11 3 3" xfId="10260" xr:uid="{00000000-0005-0000-0000-000054310000}"/>
    <cellStyle name="Millares 11 3 3 2" xfId="25368" xr:uid="{00000000-0005-0000-0000-000055310000}"/>
    <cellStyle name="Millares 11 3 4" xfId="18986" xr:uid="{00000000-0005-0000-0000-000056310000}"/>
    <cellStyle name="Millares 11 4" xfId="4443" xr:uid="{00000000-0005-0000-0000-000057310000}"/>
    <cellStyle name="Millares 11 4 2" xfId="10825" xr:uid="{00000000-0005-0000-0000-000058310000}"/>
    <cellStyle name="Millares 11 4 2 2" xfId="25933" xr:uid="{00000000-0005-0000-0000-000059310000}"/>
    <cellStyle name="Millares 11 4 3" xfId="19551" xr:uid="{00000000-0005-0000-0000-00005A310000}"/>
    <cellStyle name="Millares 11 5" xfId="8307" xr:uid="{00000000-0005-0000-0000-00005B310000}"/>
    <cellStyle name="Millares 11 5 2" xfId="23415" xr:uid="{00000000-0005-0000-0000-00005C310000}"/>
    <cellStyle name="Millares 11 6" xfId="17031" xr:uid="{00000000-0005-0000-0000-00005D310000}"/>
    <cellStyle name="Millares 12" xfId="1875" xr:uid="{00000000-0005-0000-0000-00005E310000}"/>
    <cellStyle name="Millares 12 2" xfId="2435" xr:uid="{00000000-0005-0000-0000-00005F310000}"/>
    <cellStyle name="Millares 12 2 2" xfId="5072" xr:uid="{00000000-0005-0000-0000-000060310000}"/>
    <cellStyle name="Millares 12 2 2 2" xfId="11436" xr:uid="{00000000-0005-0000-0000-000061310000}"/>
    <cellStyle name="Millares 12 2 2 2 2" xfId="26544" xr:uid="{00000000-0005-0000-0000-000062310000}"/>
    <cellStyle name="Millares 12 2 2 3" xfId="20180" xr:uid="{00000000-0005-0000-0000-000063310000}"/>
    <cellStyle name="Millares 12 2 3" xfId="8902" xr:uid="{00000000-0005-0000-0000-000064310000}"/>
    <cellStyle name="Millares 12 2 3 2" xfId="24010" xr:uid="{00000000-0005-0000-0000-000065310000}"/>
    <cellStyle name="Millares 12 2 4" xfId="17609" xr:uid="{00000000-0005-0000-0000-000066310000}"/>
    <cellStyle name="Millares 12 3" xfId="3947" xr:uid="{00000000-0005-0000-0000-000067310000}"/>
    <cellStyle name="Millares 12 3 2" xfId="6584" xr:uid="{00000000-0005-0000-0000-000068310000}"/>
    <cellStyle name="Millares 12 3 2 2" xfId="12895" xr:uid="{00000000-0005-0000-0000-000069310000}"/>
    <cellStyle name="Millares 12 3 2 2 2" xfId="28003" xr:uid="{00000000-0005-0000-0000-00006A310000}"/>
    <cellStyle name="Millares 12 3 2 3" xfId="21692" xr:uid="{00000000-0005-0000-0000-00006B310000}"/>
    <cellStyle name="Millares 12 3 3" xfId="10329" xr:uid="{00000000-0005-0000-0000-00006C310000}"/>
    <cellStyle name="Millares 12 3 3 2" xfId="25437" xr:uid="{00000000-0005-0000-0000-00006D310000}"/>
    <cellStyle name="Millares 12 3 4" xfId="19055" xr:uid="{00000000-0005-0000-0000-00006E310000}"/>
    <cellStyle name="Millares 12 4" xfId="4512" xr:uid="{00000000-0005-0000-0000-00006F310000}"/>
    <cellStyle name="Millares 12 4 2" xfId="10894" xr:uid="{00000000-0005-0000-0000-000070310000}"/>
    <cellStyle name="Millares 12 4 2 2" xfId="26002" xr:uid="{00000000-0005-0000-0000-000071310000}"/>
    <cellStyle name="Millares 12 4 3" xfId="19620" xr:uid="{00000000-0005-0000-0000-000072310000}"/>
    <cellStyle name="Millares 12 5" xfId="8376" xr:uid="{00000000-0005-0000-0000-000073310000}"/>
    <cellStyle name="Millares 12 5 2" xfId="23484" xr:uid="{00000000-0005-0000-0000-000074310000}"/>
    <cellStyle name="Millares 12 6" xfId="17100" xr:uid="{00000000-0005-0000-0000-000075310000}"/>
    <cellStyle name="Millares 13" xfId="2096" xr:uid="{00000000-0005-0000-0000-000076310000}"/>
    <cellStyle name="Millares 13 2" xfId="2586" xr:uid="{00000000-0005-0000-0000-000077310000}"/>
    <cellStyle name="Millares 13 2 2" xfId="5223" xr:uid="{00000000-0005-0000-0000-000078310000}"/>
    <cellStyle name="Millares 13 2 2 2" xfId="11587" xr:uid="{00000000-0005-0000-0000-000079310000}"/>
    <cellStyle name="Millares 13 2 2 2 2" xfId="26695" xr:uid="{00000000-0005-0000-0000-00007A310000}"/>
    <cellStyle name="Millares 13 2 2 3" xfId="20331" xr:uid="{00000000-0005-0000-0000-00007B310000}"/>
    <cellStyle name="Millares 13 2 3" xfId="9053" xr:uid="{00000000-0005-0000-0000-00007C310000}"/>
    <cellStyle name="Millares 13 2 3 2" xfId="24161" xr:uid="{00000000-0005-0000-0000-00007D310000}"/>
    <cellStyle name="Millares 13 2 4" xfId="17694" xr:uid="{00000000-0005-0000-0000-00007E310000}"/>
    <cellStyle name="Millares 13 3" xfId="4168" xr:uid="{00000000-0005-0000-0000-00007F310000}"/>
    <cellStyle name="Millares 13 3 2" xfId="6805" xr:uid="{00000000-0005-0000-0000-000080310000}"/>
    <cellStyle name="Millares 13 3 2 2" xfId="13116" xr:uid="{00000000-0005-0000-0000-000081310000}"/>
    <cellStyle name="Millares 13 3 2 2 2" xfId="28224" xr:uid="{00000000-0005-0000-0000-000082310000}"/>
    <cellStyle name="Millares 13 3 2 3" xfId="21913" xr:uid="{00000000-0005-0000-0000-000083310000}"/>
    <cellStyle name="Millares 13 3 3" xfId="10550" xr:uid="{00000000-0005-0000-0000-000084310000}"/>
    <cellStyle name="Millares 13 3 3 2" xfId="25658" xr:uid="{00000000-0005-0000-0000-000085310000}"/>
    <cellStyle name="Millares 13 3 4" xfId="19276" xr:uid="{00000000-0005-0000-0000-000086310000}"/>
    <cellStyle name="Millares 13 4" xfId="4733" xr:uid="{00000000-0005-0000-0000-000087310000}"/>
    <cellStyle name="Millares 13 4 2" xfId="11115" xr:uid="{00000000-0005-0000-0000-000088310000}"/>
    <cellStyle name="Millares 13 4 2 2" xfId="26223" xr:uid="{00000000-0005-0000-0000-000089310000}"/>
    <cellStyle name="Millares 13 4 3" xfId="19841" xr:uid="{00000000-0005-0000-0000-00008A310000}"/>
    <cellStyle name="Millares 13 5" xfId="8594" xr:uid="{00000000-0005-0000-0000-00008B310000}"/>
    <cellStyle name="Millares 13 5 2" xfId="23702" xr:uid="{00000000-0005-0000-0000-00008C310000}"/>
    <cellStyle name="Millares 13 6" xfId="17321" xr:uid="{00000000-0005-0000-0000-00008D310000}"/>
    <cellStyle name="Millares 14" xfId="2026" xr:uid="{00000000-0005-0000-0000-00008E310000}"/>
    <cellStyle name="Millares 14 2" xfId="2550" xr:uid="{00000000-0005-0000-0000-00008F310000}"/>
    <cellStyle name="Millares 14 2 2" xfId="5187" xr:uid="{00000000-0005-0000-0000-000090310000}"/>
    <cellStyle name="Millares 14 2 2 2" xfId="11551" xr:uid="{00000000-0005-0000-0000-000091310000}"/>
    <cellStyle name="Millares 14 2 2 2 2" xfId="26659" xr:uid="{00000000-0005-0000-0000-000092310000}"/>
    <cellStyle name="Millares 14 2 2 3" xfId="20295" xr:uid="{00000000-0005-0000-0000-000093310000}"/>
    <cellStyle name="Millares 14 2 3" xfId="9017" xr:uid="{00000000-0005-0000-0000-000094310000}"/>
    <cellStyle name="Millares 14 2 3 2" xfId="24125" xr:uid="{00000000-0005-0000-0000-000095310000}"/>
    <cellStyle name="Millares 14 2 4" xfId="17658" xr:uid="{00000000-0005-0000-0000-000096310000}"/>
    <cellStyle name="Millares 14 3" xfId="4098" xr:uid="{00000000-0005-0000-0000-000097310000}"/>
    <cellStyle name="Millares 14 3 2" xfId="6735" xr:uid="{00000000-0005-0000-0000-000098310000}"/>
    <cellStyle name="Millares 14 3 2 2" xfId="13046" xr:uid="{00000000-0005-0000-0000-000099310000}"/>
    <cellStyle name="Millares 14 3 2 2 2" xfId="28154" xr:uid="{00000000-0005-0000-0000-00009A310000}"/>
    <cellStyle name="Millares 14 3 2 3" xfId="21843" xr:uid="{00000000-0005-0000-0000-00009B310000}"/>
    <cellStyle name="Millares 14 3 3" xfId="10480" xr:uid="{00000000-0005-0000-0000-00009C310000}"/>
    <cellStyle name="Millares 14 3 3 2" xfId="25588" xr:uid="{00000000-0005-0000-0000-00009D310000}"/>
    <cellStyle name="Millares 14 3 4" xfId="19206" xr:uid="{00000000-0005-0000-0000-00009E310000}"/>
    <cellStyle name="Millares 14 4" xfId="4663" xr:uid="{00000000-0005-0000-0000-00009F310000}"/>
    <cellStyle name="Millares 14 4 2" xfId="11045" xr:uid="{00000000-0005-0000-0000-0000A0310000}"/>
    <cellStyle name="Millares 14 4 2 2" xfId="26153" xr:uid="{00000000-0005-0000-0000-0000A1310000}"/>
    <cellStyle name="Millares 14 4 3" xfId="19771" xr:uid="{00000000-0005-0000-0000-0000A2310000}"/>
    <cellStyle name="Millares 14 5" xfId="8524" xr:uid="{00000000-0005-0000-0000-0000A3310000}"/>
    <cellStyle name="Millares 14 5 2" xfId="23632" xr:uid="{00000000-0005-0000-0000-0000A4310000}"/>
    <cellStyle name="Millares 14 6" xfId="17251" xr:uid="{00000000-0005-0000-0000-0000A5310000}"/>
    <cellStyle name="Millares 15" xfId="2095" xr:uid="{00000000-0005-0000-0000-0000A6310000}"/>
    <cellStyle name="Millares 15 2" xfId="2585" xr:uid="{00000000-0005-0000-0000-0000A7310000}"/>
    <cellStyle name="Millares 15 2 2" xfId="5222" xr:uid="{00000000-0005-0000-0000-0000A8310000}"/>
    <cellStyle name="Millares 15 2 2 2" xfId="11586" xr:uid="{00000000-0005-0000-0000-0000A9310000}"/>
    <cellStyle name="Millares 15 2 2 2 2" xfId="26694" xr:uid="{00000000-0005-0000-0000-0000AA310000}"/>
    <cellStyle name="Millares 15 2 2 3" xfId="20330" xr:uid="{00000000-0005-0000-0000-0000AB310000}"/>
    <cellStyle name="Millares 15 2 3" xfId="9052" xr:uid="{00000000-0005-0000-0000-0000AC310000}"/>
    <cellStyle name="Millares 15 2 3 2" xfId="24160" xr:uid="{00000000-0005-0000-0000-0000AD310000}"/>
    <cellStyle name="Millares 15 2 4" xfId="17693" xr:uid="{00000000-0005-0000-0000-0000AE310000}"/>
    <cellStyle name="Millares 15 3" xfId="4167" xr:uid="{00000000-0005-0000-0000-0000AF310000}"/>
    <cellStyle name="Millares 15 3 2" xfId="6804" xr:uid="{00000000-0005-0000-0000-0000B0310000}"/>
    <cellStyle name="Millares 15 3 2 2" xfId="13115" xr:uid="{00000000-0005-0000-0000-0000B1310000}"/>
    <cellStyle name="Millares 15 3 2 2 2" xfId="28223" xr:uid="{00000000-0005-0000-0000-0000B2310000}"/>
    <cellStyle name="Millares 15 3 2 3" xfId="21912" xr:uid="{00000000-0005-0000-0000-0000B3310000}"/>
    <cellStyle name="Millares 15 3 3" xfId="10549" xr:uid="{00000000-0005-0000-0000-0000B4310000}"/>
    <cellStyle name="Millares 15 3 3 2" xfId="25657" xr:uid="{00000000-0005-0000-0000-0000B5310000}"/>
    <cellStyle name="Millares 15 3 4" xfId="19275" xr:uid="{00000000-0005-0000-0000-0000B6310000}"/>
    <cellStyle name="Millares 15 4" xfId="4732" xr:uid="{00000000-0005-0000-0000-0000B7310000}"/>
    <cellStyle name="Millares 15 4 2" xfId="11114" xr:uid="{00000000-0005-0000-0000-0000B8310000}"/>
    <cellStyle name="Millares 15 4 2 2" xfId="26222" xr:uid="{00000000-0005-0000-0000-0000B9310000}"/>
    <cellStyle name="Millares 15 4 3" xfId="19840" xr:uid="{00000000-0005-0000-0000-0000BA310000}"/>
    <cellStyle name="Millares 15 5" xfId="8593" xr:uid="{00000000-0005-0000-0000-0000BB310000}"/>
    <cellStyle name="Millares 15 5 2" xfId="23701" xr:uid="{00000000-0005-0000-0000-0000BC310000}"/>
    <cellStyle name="Millares 15 6" xfId="17320" xr:uid="{00000000-0005-0000-0000-0000BD310000}"/>
    <cellStyle name="Millares 16" xfId="2025" xr:uid="{00000000-0005-0000-0000-0000BE310000}"/>
    <cellStyle name="Millares 16 2" xfId="2549" xr:uid="{00000000-0005-0000-0000-0000BF310000}"/>
    <cellStyle name="Millares 16 2 2" xfId="5186" xr:uid="{00000000-0005-0000-0000-0000C0310000}"/>
    <cellStyle name="Millares 16 2 2 2" xfId="11550" xr:uid="{00000000-0005-0000-0000-0000C1310000}"/>
    <cellStyle name="Millares 16 2 2 2 2" xfId="26658" xr:uid="{00000000-0005-0000-0000-0000C2310000}"/>
    <cellStyle name="Millares 16 2 2 3" xfId="20294" xr:uid="{00000000-0005-0000-0000-0000C3310000}"/>
    <cellStyle name="Millares 16 2 3" xfId="9016" xr:uid="{00000000-0005-0000-0000-0000C4310000}"/>
    <cellStyle name="Millares 16 2 3 2" xfId="24124" xr:uid="{00000000-0005-0000-0000-0000C5310000}"/>
    <cellStyle name="Millares 16 2 4" xfId="17657" xr:uid="{00000000-0005-0000-0000-0000C6310000}"/>
    <cellStyle name="Millares 16 3" xfId="4097" xr:uid="{00000000-0005-0000-0000-0000C7310000}"/>
    <cellStyle name="Millares 16 3 2" xfId="6734" xr:uid="{00000000-0005-0000-0000-0000C8310000}"/>
    <cellStyle name="Millares 16 3 2 2" xfId="13045" xr:uid="{00000000-0005-0000-0000-0000C9310000}"/>
    <cellStyle name="Millares 16 3 2 2 2" xfId="28153" xr:uid="{00000000-0005-0000-0000-0000CA310000}"/>
    <cellStyle name="Millares 16 3 2 3" xfId="21842" xr:uid="{00000000-0005-0000-0000-0000CB310000}"/>
    <cellStyle name="Millares 16 3 3" xfId="10479" xr:uid="{00000000-0005-0000-0000-0000CC310000}"/>
    <cellStyle name="Millares 16 3 3 2" xfId="25587" xr:uid="{00000000-0005-0000-0000-0000CD310000}"/>
    <cellStyle name="Millares 16 3 4" xfId="19205" xr:uid="{00000000-0005-0000-0000-0000CE310000}"/>
    <cellStyle name="Millares 16 4" xfId="4662" xr:uid="{00000000-0005-0000-0000-0000CF310000}"/>
    <cellStyle name="Millares 16 4 2" xfId="11044" xr:uid="{00000000-0005-0000-0000-0000D0310000}"/>
    <cellStyle name="Millares 16 4 2 2" xfId="26152" xr:uid="{00000000-0005-0000-0000-0000D1310000}"/>
    <cellStyle name="Millares 16 4 3" xfId="19770" xr:uid="{00000000-0005-0000-0000-0000D2310000}"/>
    <cellStyle name="Millares 16 5" xfId="8523" xr:uid="{00000000-0005-0000-0000-0000D3310000}"/>
    <cellStyle name="Millares 16 5 2" xfId="23631" xr:uid="{00000000-0005-0000-0000-0000D4310000}"/>
    <cellStyle name="Millares 16 6" xfId="17250" xr:uid="{00000000-0005-0000-0000-0000D5310000}"/>
    <cellStyle name="Millares 17" xfId="2167" xr:uid="{00000000-0005-0000-0000-0000D6310000}"/>
    <cellStyle name="Millares 17 2" xfId="2656" xr:uid="{00000000-0005-0000-0000-0000D7310000}"/>
    <cellStyle name="Millares 17 2 2" xfId="5293" xr:uid="{00000000-0005-0000-0000-0000D8310000}"/>
    <cellStyle name="Millares 17 2 2 2" xfId="11657" xr:uid="{00000000-0005-0000-0000-0000D9310000}"/>
    <cellStyle name="Millares 17 2 2 2 2" xfId="26765" xr:uid="{00000000-0005-0000-0000-0000DA310000}"/>
    <cellStyle name="Millares 17 2 2 3" xfId="20401" xr:uid="{00000000-0005-0000-0000-0000DB310000}"/>
    <cellStyle name="Millares 17 2 3" xfId="9123" xr:uid="{00000000-0005-0000-0000-0000DC310000}"/>
    <cellStyle name="Millares 17 2 3 2" xfId="24231" xr:uid="{00000000-0005-0000-0000-0000DD310000}"/>
    <cellStyle name="Millares 17 2 4" xfId="17764" xr:uid="{00000000-0005-0000-0000-0000DE310000}"/>
    <cellStyle name="Millares 17 3" xfId="4239" xr:uid="{00000000-0005-0000-0000-0000DF310000}"/>
    <cellStyle name="Millares 17 3 2" xfId="6876" xr:uid="{00000000-0005-0000-0000-0000E0310000}"/>
    <cellStyle name="Millares 17 3 2 2" xfId="13187" xr:uid="{00000000-0005-0000-0000-0000E1310000}"/>
    <cellStyle name="Millares 17 3 2 2 2" xfId="28295" xr:uid="{00000000-0005-0000-0000-0000E2310000}"/>
    <cellStyle name="Millares 17 3 2 3" xfId="21984" xr:uid="{00000000-0005-0000-0000-0000E3310000}"/>
    <cellStyle name="Millares 17 3 3" xfId="10621" xr:uid="{00000000-0005-0000-0000-0000E4310000}"/>
    <cellStyle name="Millares 17 3 3 2" xfId="25729" xr:uid="{00000000-0005-0000-0000-0000E5310000}"/>
    <cellStyle name="Millares 17 3 4" xfId="19347" xr:uid="{00000000-0005-0000-0000-0000E6310000}"/>
    <cellStyle name="Millares 17 4" xfId="4804" xr:uid="{00000000-0005-0000-0000-0000E7310000}"/>
    <cellStyle name="Millares 17 4 2" xfId="11186" xr:uid="{00000000-0005-0000-0000-0000E8310000}"/>
    <cellStyle name="Millares 17 4 2 2" xfId="26294" xr:uid="{00000000-0005-0000-0000-0000E9310000}"/>
    <cellStyle name="Millares 17 4 3" xfId="19912" xr:uid="{00000000-0005-0000-0000-0000EA310000}"/>
    <cellStyle name="Millares 17 5" xfId="8665" xr:uid="{00000000-0005-0000-0000-0000EB310000}"/>
    <cellStyle name="Millares 17 5 2" xfId="23773" xr:uid="{00000000-0005-0000-0000-0000EC310000}"/>
    <cellStyle name="Millares 17 6" xfId="17392" xr:uid="{00000000-0005-0000-0000-0000ED310000}"/>
    <cellStyle name="Millares 18" xfId="2166" xr:uid="{00000000-0005-0000-0000-0000EE310000}"/>
    <cellStyle name="Millares 18 2" xfId="2655" xr:uid="{00000000-0005-0000-0000-0000EF310000}"/>
    <cellStyle name="Millares 18 2 2" xfId="5292" xr:uid="{00000000-0005-0000-0000-0000F0310000}"/>
    <cellStyle name="Millares 18 2 2 2" xfId="11656" xr:uid="{00000000-0005-0000-0000-0000F1310000}"/>
    <cellStyle name="Millares 18 2 2 2 2" xfId="26764" xr:uid="{00000000-0005-0000-0000-0000F2310000}"/>
    <cellStyle name="Millares 18 2 2 3" xfId="20400" xr:uid="{00000000-0005-0000-0000-0000F3310000}"/>
    <cellStyle name="Millares 18 2 3" xfId="9122" xr:uid="{00000000-0005-0000-0000-0000F4310000}"/>
    <cellStyle name="Millares 18 2 3 2" xfId="24230" xr:uid="{00000000-0005-0000-0000-0000F5310000}"/>
    <cellStyle name="Millares 18 2 4" xfId="17763" xr:uid="{00000000-0005-0000-0000-0000F6310000}"/>
    <cellStyle name="Millares 18 3" xfId="4238" xr:uid="{00000000-0005-0000-0000-0000F7310000}"/>
    <cellStyle name="Millares 18 3 2" xfId="6875" xr:uid="{00000000-0005-0000-0000-0000F8310000}"/>
    <cellStyle name="Millares 18 3 2 2" xfId="13186" xr:uid="{00000000-0005-0000-0000-0000F9310000}"/>
    <cellStyle name="Millares 18 3 2 2 2" xfId="28294" xr:uid="{00000000-0005-0000-0000-0000FA310000}"/>
    <cellStyle name="Millares 18 3 2 3" xfId="21983" xr:uid="{00000000-0005-0000-0000-0000FB310000}"/>
    <cellStyle name="Millares 18 3 3" xfId="10620" xr:uid="{00000000-0005-0000-0000-0000FC310000}"/>
    <cellStyle name="Millares 18 3 3 2" xfId="25728" xr:uid="{00000000-0005-0000-0000-0000FD310000}"/>
    <cellStyle name="Millares 18 3 4" xfId="19346" xr:uid="{00000000-0005-0000-0000-0000FE310000}"/>
    <cellStyle name="Millares 18 4" xfId="4803" xr:uid="{00000000-0005-0000-0000-0000FF310000}"/>
    <cellStyle name="Millares 18 4 2" xfId="11185" xr:uid="{00000000-0005-0000-0000-000000320000}"/>
    <cellStyle name="Millares 18 4 2 2" xfId="26293" xr:uid="{00000000-0005-0000-0000-000001320000}"/>
    <cellStyle name="Millares 18 4 3" xfId="19911" xr:uid="{00000000-0005-0000-0000-000002320000}"/>
    <cellStyle name="Millares 18 5" xfId="8664" xr:uid="{00000000-0005-0000-0000-000003320000}"/>
    <cellStyle name="Millares 18 5 2" xfId="23772" xr:uid="{00000000-0005-0000-0000-000004320000}"/>
    <cellStyle name="Millares 18 6" xfId="17391" xr:uid="{00000000-0005-0000-0000-000005320000}"/>
    <cellStyle name="Millares 19" xfId="2173" xr:uid="{00000000-0005-0000-0000-000006320000}"/>
    <cellStyle name="Millares 19 2" xfId="4810" xr:uid="{00000000-0005-0000-0000-000007320000}"/>
    <cellStyle name="Millares 19 2 2" xfId="11192" xr:uid="{00000000-0005-0000-0000-000008320000}"/>
    <cellStyle name="Millares 19 2 2 2" xfId="26300" xr:uid="{00000000-0005-0000-0000-000009320000}"/>
    <cellStyle name="Millares 19 2 3" xfId="19918" xr:uid="{00000000-0005-0000-0000-00000A320000}"/>
    <cellStyle name="Millares 19 3" xfId="8671" xr:uid="{00000000-0005-0000-0000-00000B320000}"/>
    <cellStyle name="Millares 19 3 2" xfId="23779" xr:uid="{00000000-0005-0000-0000-00000C320000}"/>
    <cellStyle name="Millares 19 4" xfId="17398" xr:uid="{00000000-0005-0000-0000-00000D320000}"/>
    <cellStyle name="Millares 2" xfId="1253" xr:uid="{00000000-0005-0000-0000-00000E320000}"/>
    <cellStyle name="Millares 2 10" xfId="1254" xr:uid="{00000000-0005-0000-0000-00000F320000}"/>
    <cellStyle name="Millares 2 11" xfId="1255" xr:uid="{00000000-0005-0000-0000-000010320000}"/>
    <cellStyle name="Millares 2 12" xfId="1256" xr:uid="{00000000-0005-0000-0000-000011320000}"/>
    <cellStyle name="Millares 2 13" xfId="1257" xr:uid="{00000000-0005-0000-0000-000012320000}"/>
    <cellStyle name="Millares 2 13 2" xfId="1258" xr:uid="{00000000-0005-0000-0000-000013320000}"/>
    <cellStyle name="Millares 2 13 2 2" xfId="1259" xr:uid="{00000000-0005-0000-0000-000014320000}"/>
    <cellStyle name="Millares 2 13 2 2 2" xfId="1260" xr:uid="{00000000-0005-0000-0000-000015320000}"/>
    <cellStyle name="Millares 2 13 2 2 2 2" xfId="1965" xr:uid="{00000000-0005-0000-0000-000016320000}"/>
    <cellStyle name="Millares 2 13 2 2 2 2 2" xfId="2182" xr:uid="{00000000-0005-0000-0000-000017320000}"/>
    <cellStyle name="Millares 2 13 2 2 2 2 2 2" xfId="4819" xr:uid="{00000000-0005-0000-0000-000018320000}"/>
    <cellStyle name="Millares 2 13 2 2 2 2 2 2 2" xfId="11201" xr:uid="{00000000-0005-0000-0000-000019320000}"/>
    <cellStyle name="Millares 2 13 2 2 2 2 2 2 2 2" xfId="26309" xr:uid="{00000000-0005-0000-0000-00001A320000}"/>
    <cellStyle name="Millares 2 13 2 2 2 2 2 2 3" xfId="19927" xr:uid="{00000000-0005-0000-0000-00001B320000}"/>
    <cellStyle name="Millares 2 13 2 2 2 2 2 3" xfId="8680" xr:uid="{00000000-0005-0000-0000-00001C320000}"/>
    <cellStyle name="Millares 2 13 2 2 2 2 2 3 2" xfId="23788" xr:uid="{00000000-0005-0000-0000-00001D320000}"/>
    <cellStyle name="Millares 2 13 2 2 2 2 2 4" xfId="17407" xr:uid="{00000000-0005-0000-0000-00001E320000}"/>
    <cellStyle name="Millares 2 13 2 2 2 2 3" xfId="2525" xr:uid="{00000000-0005-0000-0000-00001F320000}"/>
    <cellStyle name="Millares 2 13 2 2 2 2 3 2" xfId="5162" xr:uid="{00000000-0005-0000-0000-000020320000}"/>
    <cellStyle name="Millares 2 13 2 2 2 2 3 2 2" xfId="11526" xr:uid="{00000000-0005-0000-0000-000021320000}"/>
    <cellStyle name="Millares 2 13 2 2 2 2 3 2 2 2" xfId="26634" xr:uid="{00000000-0005-0000-0000-000022320000}"/>
    <cellStyle name="Millares 2 13 2 2 2 2 3 2 3" xfId="20270" xr:uid="{00000000-0005-0000-0000-000023320000}"/>
    <cellStyle name="Millares 2 13 2 2 2 2 3 3" xfId="8992" xr:uid="{00000000-0005-0000-0000-000024320000}"/>
    <cellStyle name="Millares 2 13 2 2 2 2 3 3 2" xfId="24100" xr:uid="{00000000-0005-0000-0000-000025320000}"/>
    <cellStyle name="Millares 2 13 2 2 2 2 3 4" xfId="17648" xr:uid="{00000000-0005-0000-0000-000026320000}"/>
    <cellStyle name="Millares 2 13 2 2 2 2 4" xfId="4037" xr:uid="{00000000-0005-0000-0000-000027320000}"/>
    <cellStyle name="Millares 2 13 2 2 2 2 4 2" xfId="6674" xr:uid="{00000000-0005-0000-0000-000028320000}"/>
    <cellStyle name="Millares 2 13 2 2 2 2 4 2 2" xfId="12985" xr:uid="{00000000-0005-0000-0000-000029320000}"/>
    <cellStyle name="Millares 2 13 2 2 2 2 4 2 2 2" xfId="28093" xr:uid="{00000000-0005-0000-0000-00002A320000}"/>
    <cellStyle name="Millares 2 13 2 2 2 2 4 2 3" xfId="21782" xr:uid="{00000000-0005-0000-0000-00002B320000}"/>
    <cellStyle name="Millares 2 13 2 2 2 2 4 3" xfId="10419" xr:uid="{00000000-0005-0000-0000-00002C320000}"/>
    <cellStyle name="Millares 2 13 2 2 2 2 4 3 2" xfId="25527" xr:uid="{00000000-0005-0000-0000-00002D320000}"/>
    <cellStyle name="Millares 2 13 2 2 2 2 4 4" xfId="19145" xr:uid="{00000000-0005-0000-0000-00002E320000}"/>
    <cellStyle name="Millares 2 13 2 2 2 2 5" xfId="4413" xr:uid="{00000000-0005-0000-0000-00002F320000}"/>
    <cellStyle name="Millares 2 13 2 2 2 2 5 2" xfId="10795" xr:uid="{00000000-0005-0000-0000-000030320000}"/>
    <cellStyle name="Millares 2 13 2 2 2 2 5 2 2" xfId="25903" xr:uid="{00000000-0005-0000-0000-000031320000}"/>
    <cellStyle name="Millares 2 13 2 2 2 2 5 3" xfId="19521" xr:uid="{00000000-0005-0000-0000-000032320000}"/>
    <cellStyle name="Millares 2 13 2 2 2 2 6" xfId="4602" xr:uid="{00000000-0005-0000-0000-000033320000}"/>
    <cellStyle name="Millares 2 13 2 2 2 2 6 2" xfId="10984" xr:uid="{00000000-0005-0000-0000-000034320000}"/>
    <cellStyle name="Millares 2 13 2 2 2 2 6 2 2" xfId="26092" xr:uid="{00000000-0005-0000-0000-000035320000}"/>
    <cellStyle name="Millares 2 13 2 2 2 2 6 3" xfId="19710" xr:uid="{00000000-0005-0000-0000-000036320000}"/>
    <cellStyle name="Millares 2 13 2 2 2 2 7" xfId="8279" xr:uid="{00000000-0005-0000-0000-000037320000}"/>
    <cellStyle name="Millares 2 13 2 2 2 2 7 2" xfId="23387" xr:uid="{00000000-0005-0000-0000-000038320000}"/>
    <cellStyle name="Millares 2 13 2 2 2 2 8" xfId="17190" xr:uid="{00000000-0005-0000-0000-000039320000}"/>
    <cellStyle name="Millares 2 13 2 2 2 3" xfId="1881" xr:uid="{00000000-0005-0000-0000-00003A320000}"/>
    <cellStyle name="Millares 2 13 2 2 2 3 2" xfId="2441" xr:uid="{00000000-0005-0000-0000-00003B320000}"/>
    <cellStyle name="Millares 2 13 2 2 2 3 2 2" xfId="5078" xr:uid="{00000000-0005-0000-0000-00003C320000}"/>
    <cellStyle name="Millares 2 13 2 2 2 3 2 2 2" xfId="11442" xr:uid="{00000000-0005-0000-0000-00003D320000}"/>
    <cellStyle name="Millares 2 13 2 2 2 3 2 2 2 2" xfId="26550" xr:uid="{00000000-0005-0000-0000-00003E320000}"/>
    <cellStyle name="Millares 2 13 2 2 2 3 2 2 3" xfId="20186" xr:uid="{00000000-0005-0000-0000-00003F320000}"/>
    <cellStyle name="Millares 2 13 2 2 2 3 2 3" xfId="8908" xr:uid="{00000000-0005-0000-0000-000040320000}"/>
    <cellStyle name="Millares 2 13 2 2 2 3 2 3 2" xfId="24016" xr:uid="{00000000-0005-0000-0000-000041320000}"/>
    <cellStyle name="Millares 2 13 2 2 2 3 2 4" xfId="17615" xr:uid="{00000000-0005-0000-0000-000042320000}"/>
    <cellStyle name="Millares 2 13 2 2 2 3 3" xfId="3953" xr:uid="{00000000-0005-0000-0000-000043320000}"/>
    <cellStyle name="Millares 2 13 2 2 2 3 3 2" xfId="6590" xr:uid="{00000000-0005-0000-0000-000044320000}"/>
    <cellStyle name="Millares 2 13 2 2 2 3 3 2 2" xfId="12901" xr:uid="{00000000-0005-0000-0000-000045320000}"/>
    <cellStyle name="Millares 2 13 2 2 2 3 3 2 2 2" xfId="28009" xr:uid="{00000000-0005-0000-0000-000046320000}"/>
    <cellStyle name="Millares 2 13 2 2 2 3 3 2 3" xfId="21698" xr:uid="{00000000-0005-0000-0000-000047320000}"/>
    <cellStyle name="Millares 2 13 2 2 2 3 3 3" xfId="10335" xr:uid="{00000000-0005-0000-0000-000048320000}"/>
    <cellStyle name="Millares 2 13 2 2 2 3 3 3 2" xfId="25443" xr:uid="{00000000-0005-0000-0000-000049320000}"/>
    <cellStyle name="Millares 2 13 2 2 2 3 3 4" xfId="19061" xr:uid="{00000000-0005-0000-0000-00004A320000}"/>
    <cellStyle name="Millares 2 13 2 2 2 3 4" xfId="4518" xr:uid="{00000000-0005-0000-0000-00004B320000}"/>
    <cellStyle name="Millares 2 13 2 2 2 3 4 2" xfId="10900" xr:uid="{00000000-0005-0000-0000-00004C320000}"/>
    <cellStyle name="Millares 2 13 2 2 2 3 4 2 2" xfId="26008" xr:uid="{00000000-0005-0000-0000-00004D320000}"/>
    <cellStyle name="Millares 2 13 2 2 2 3 4 3" xfId="19626" xr:uid="{00000000-0005-0000-0000-00004E320000}"/>
    <cellStyle name="Millares 2 13 2 2 2 3 5" xfId="8382" xr:uid="{00000000-0005-0000-0000-00004F320000}"/>
    <cellStyle name="Millares 2 13 2 2 2 3 5 2" xfId="23490" xr:uid="{00000000-0005-0000-0000-000050320000}"/>
    <cellStyle name="Millares 2 13 2 2 2 3 6" xfId="17106" xr:uid="{00000000-0005-0000-0000-000051320000}"/>
    <cellStyle name="Millares 2 13 2 2 3" xfId="1964" xr:uid="{00000000-0005-0000-0000-000052320000}"/>
    <cellStyle name="Millares 2 13 2 2 3 2" xfId="2181" xr:uid="{00000000-0005-0000-0000-000053320000}"/>
    <cellStyle name="Millares 2 13 2 2 3 2 2" xfId="4818" xr:uid="{00000000-0005-0000-0000-000054320000}"/>
    <cellStyle name="Millares 2 13 2 2 3 2 2 2" xfId="11200" xr:uid="{00000000-0005-0000-0000-000055320000}"/>
    <cellStyle name="Millares 2 13 2 2 3 2 2 2 2" xfId="26308" xr:uid="{00000000-0005-0000-0000-000056320000}"/>
    <cellStyle name="Millares 2 13 2 2 3 2 2 3" xfId="19926" xr:uid="{00000000-0005-0000-0000-000057320000}"/>
    <cellStyle name="Millares 2 13 2 2 3 2 3" xfId="8679" xr:uid="{00000000-0005-0000-0000-000058320000}"/>
    <cellStyle name="Millares 2 13 2 2 3 2 3 2" xfId="23787" xr:uid="{00000000-0005-0000-0000-000059320000}"/>
    <cellStyle name="Millares 2 13 2 2 3 2 4" xfId="17406" xr:uid="{00000000-0005-0000-0000-00005A320000}"/>
    <cellStyle name="Millares 2 13 2 2 3 3" xfId="2524" xr:uid="{00000000-0005-0000-0000-00005B320000}"/>
    <cellStyle name="Millares 2 13 2 2 3 3 2" xfId="5161" xr:uid="{00000000-0005-0000-0000-00005C320000}"/>
    <cellStyle name="Millares 2 13 2 2 3 3 2 2" xfId="11525" xr:uid="{00000000-0005-0000-0000-00005D320000}"/>
    <cellStyle name="Millares 2 13 2 2 3 3 2 2 2" xfId="26633" xr:uid="{00000000-0005-0000-0000-00005E320000}"/>
    <cellStyle name="Millares 2 13 2 2 3 3 2 3" xfId="20269" xr:uid="{00000000-0005-0000-0000-00005F320000}"/>
    <cellStyle name="Millares 2 13 2 2 3 3 3" xfId="8991" xr:uid="{00000000-0005-0000-0000-000060320000}"/>
    <cellStyle name="Millares 2 13 2 2 3 3 3 2" xfId="24099" xr:uid="{00000000-0005-0000-0000-000061320000}"/>
    <cellStyle name="Millares 2 13 2 2 3 3 4" xfId="17647" xr:uid="{00000000-0005-0000-0000-000062320000}"/>
    <cellStyle name="Millares 2 13 2 2 3 4" xfId="4036" xr:uid="{00000000-0005-0000-0000-000063320000}"/>
    <cellStyle name="Millares 2 13 2 2 3 4 2" xfId="6673" xr:uid="{00000000-0005-0000-0000-000064320000}"/>
    <cellStyle name="Millares 2 13 2 2 3 4 2 2" xfId="12984" xr:uid="{00000000-0005-0000-0000-000065320000}"/>
    <cellStyle name="Millares 2 13 2 2 3 4 2 2 2" xfId="28092" xr:uid="{00000000-0005-0000-0000-000066320000}"/>
    <cellStyle name="Millares 2 13 2 2 3 4 2 3" xfId="21781" xr:uid="{00000000-0005-0000-0000-000067320000}"/>
    <cellStyle name="Millares 2 13 2 2 3 4 3" xfId="10418" xr:uid="{00000000-0005-0000-0000-000068320000}"/>
    <cellStyle name="Millares 2 13 2 2 3 4 3 2" xfId="25526" xr:uid="{00000000-0005-0000-0000-000069320000}"/>
    <cellStyle name="Millares 2 13 2 2 3 4 4" xfId="19144" xr:uid="{00000000-0005-0000-0000-00006A320000}"/>
    <cellStyle name="Millares 2 13 2 2 3 5" xfId="4412" xr:uid="{00000000-0005-0000-0000-00006B320000}"/>
    <cellStyle name="Millares 2 13 2 2 3 5 2" xfId="10794" xr:uid="{00000000-0005-0000-0000-00006C320000}"/>
    <cellStyle name="Millares 2 13 2 2 3 5 2 2" xfId="25902" xr:uid="{00000000-0005-0000-0000-00006D320000}"/>
    <cellStyle name="Millares 2 13 2 2 3 5 3" xfId="19520" xr:uid="{00000000-0005-0000-0000-00006E320000}"/>
    <cellStyle name="Millares 2 13 2 2 3 6" xfId="4601" xr:uid="{00000000-0005-0000-0000-00006F320000}"/>
    <cellStyle name="Millares 2 13 2 2 3 6 2" xfId="10983" xr:uid="{00000000-0005-0000-0000-000070320000}"/>
    <cellStyle name="Millares 2 13 2 2 3 6 2 2" xfId="26091" xr:uid="{00000000-0005-0000-0000-000071320000}"/>
    <cellStyle name="Millares 2 13 2 2 3 6 3" xfId="19709" xr:uid="{00000000-0005-0000-0000-000072320000}"/>
    <cellStyle name="Millares 2 13 2 2 3 7" xfId="8278" xr:uid="{00000000-0005-0000-0000-000073320000}"/>
    <cellStyle name="Millares 2 13 2 2 3 7 2" xfId="23386" xr:uid="{00000000-0005-0000-0000-000074320000}"/>
    <cellStyle name="Millares 2 13 2 2 3 8" xfId="17189" xr:uid="{00000000-0005-0000-0000-000075320000}"/>
    <cellStyle name="Millares 2 13 2 2 4" xfId="1880" xr:uid="{00000000-0005-0000-0000-000076320000}"/>
    <cellStyle name="Millares 2 13 2 2 4 2" xfId="2440" xr:uid="{00000000-0005-0000-0000-000077320000}"/>
    <cellStyle name="Millares 2 13 2 2 4 2 2" xfId="5077" xr:uid="{00000000-0005-0000-0000-000078320000}"/>
    <cellStyle name="Millares 2 13 2 2 4 2 2 2" xfId="11441" xr:uid="{00000000-0005-0000-0000-000079320000}"/>
    <cellStyle name="Millares 2 13 2 2 4 2 2 2 2" xfId="26549" xr:uid="{00000000-0005-0000-0000-00007A320000}"/>
    <cellStyle name="Millares 2 13 2 2 4 2 2 3" xfId="20185" xr:uid="{00000000-0005-0000-0000-00007B320000}"/>
    <cellStyle name="Millares 2 13 2 2 4 2 3" xfId="8907" xr:uid="{00000000-0005-0000-0000-00007C320000}"/>
    <cellStyle name="Millares 2 13 2 2 4 2 3 2" xfId="24015" xr:uid="{00000000-0005-0000-0000-00007D320000}"/>
    <cellStyle name="Millares 2 13 2 2 4 2 4" xfId="17614" xr:uid="{00000000-0005-0000-0000-00007E320000}"/>
    <cellStyle name="Millares 2 13 2 2 4 3" xfId="3952" xr:uid="{00000000-0005-0000-0000-00007F320000}"/>
    <cellStyle name="Millares 2 13 2 2 4 3 2" xfId="6589" xr:uid="{00000000-0005-0000-0000-000080320000}"/>
    <cellStyle name="Millares 2 13 2 2 4 3 2 2" xfId="12900" xr:uid="{00000000-0005-0000-0000-000081320000}"/>
    <cellStyle name="Millares 2 13 2 2 4 3 2 2 2" xfId="28008" xr:uid="{00000000-0005-0000-0000-000082320000}"/>
    <cellStyle name="Millares 2 13 2 2 4 3 2 3" xfId="21697" xr:uid="{00000000-0005-0000-0000-000083320000}"/>
    <cellStyle name="Millares 2 13 2 2 4 3 3" xfId="10334" xr:uid="{00000000-0005-0000-0000-000084320000}"/>
    <cellStyle name="Millares 2 13 2 2 4 3 3 2" xfId="25442" xr:uid="{00000000-0005-0000-0000-000085320000}"/>
    <cellStyle name="Millares 2 13 2 2 4 3 4" xfId="19060" xr:uid="{00000000-0005-0000-0000-000086320000}"/>
    <cellStyle name="Millares 2 13 2 2 4 4" xfId="4517" xr:uid="{00000000-0005-0000-0000-000087320000}"/>
    <cellStyle name="Millares 2 13 2 2 4 4 2" xfId="10899" xr:uid="{00000000-0005-0000-0000-000088320000}"/>
    <cellStyle name="Millares 2 13 2 2 4 4 2 2" xfId="26007" xr:uid="{00000000-0005-0000-0000-000089320000}"/>
    <cellStyle name="Millares 2 13 2 2 4 4 3" xfId="19625" xr:uid="{00000000-0005-0000-0000-00008A320000}"/>
    <cellStyle name="Millares 2 13 2 2 4 5" xfId="8381" xr:uid="{00000000-0005-0000-0000-00008B320000}"/>
    <cellStyle name="Millares 2 13 2 2 4 5 2" xfId="23489" xr:uid="{00000000-0005-0000-0000-00008C320000}"/>
    <cellStyle name="Millares 2 13 2 2 4 6" xfId="17105" xr:uid="{00000000-0005-0000-0000-00008D320000}"/>
    <cellStyle name="Millares 2 13 2 3" xfId="1963" xr:uid="{00000000-0005-0000-0000-00008E320000}"/>
    <cellStyle name="Millares 2 13 2 3 2" xfId="2180" xr:uid="{00000000-0005-0000-0000-00008F320000}"/>
    <cellStyle name="Millares 2 13 2 3 2 2" xfId="4817" xr:uid="{00000000-0005-0000-0000-000090320000}"/>
    <cellStyle name="Millares 2 13 2 3 2 2 2" xfId="11199" xr:uid="{00000000-0005-0000-0000-000091320000}"/>
    <cellStyle name="Millares 2 13 2 3 2 2 2 2" xfId="26307" xr:uid="{00000000-0005-0000-0000-000092320000}"/>
    <cellStyle name="Millares 2 13 2 3 2 2 3" xfId="19925" xr:uid="{00000000-0005-0000-0000-000093320000}"/>
    <cellStyle name="Millares 2 13 2 3 2 3" xfId="8678" xr:uid="{00000000-0005-0000-0000-000094320000}"/>
    <cellStyle name="Millares 2 13 2 3 2 3 2" xfId="23786" xr:uid="{00000000-0005-0000-0000-000095320000}"/>
    <cellStyle name="Millares 2 13 2 3 2 4" xfId="17405" xr:uid="{00000000-0005-0000-0000-000096320000}"/>
    <cellStyle name="Millares 2 13 2 3 3" xfId="2523" xr:uid="{00000000-0005-0000-0000-000097320000}"/>
    <cellStyle name="Millares 2 13 2 3 3 2" xfId="5160" xr:uid="{00000000-0005-0000-0000-000098320000}"/>
    <cellStyle name="Millares 2 13 2 3 3 2 2" xfId="11524" xr:uid="{00000000-0005-0000-0000-000099320000}"/>
    <cellStyle name="Millares 2 13 2 3 3 2 2 2" xfId="26632" xr:uid="{00000000-0005-0000-0000-00009A320000}"/>
    <cellStyle name="Millares 2 13 2 3 3 2 3" xfId="20268" xr:uid="{00000000-0005-0000-0000-00009B320000}"/>
    <cellStyle name="Millares 2 13 2 3 3 3" xfId="8990" xr:uid="{00000000-0005-0000-0000-00009C320000}"/>
    <cellStyle name="Millares 2 13 2 3 3 3 2" xfId="24098" xr:uid="{00000000-0005-0000-0000-00009D320000}"/>
    <cellStyle name="Millares 2 13 2 3 3 4" xfId="17646" xr:uid="{00000000-0005-0000-0000-00009E320000}"/>
    <cellStyle name="Millares 2 13 2 3 4" xfId="4035" xr:uid="{00000000-0005-0000-0000-00009F320000}"/>
    <cellStyle name="Millares 2 13 2 3 4 2" xfId="6672" xr:uid="{00000000-0005-0000-0000-0000A0320000}"/>
    <cellStyle name="Millares 2 13 2 3 4 2 2" xfId="12983" xr:uid="{00000000-0005-0000-0000-0000A1320000}"/>
    <cellStyle name="Millares 2 13 2 3 4 2 2 2" xfId="28091" xr:uid="{00000000-0005-0000-0000-0000A2320000}"/>
    <cellStyle name="Millares 2 13 2 3 4 2 3" xfId="21780" xr:uid="{00000000-0005-0000-0000-0000A3320000}"/>
    <cellStyle name="Millares 2 13 2 3 4 3" xfId="10417" xr:uid="{00000000-0005-0000-0000-0000A4320000}"/>
    <cellStyle name="Millares 2 13 2 3 4 3 2" xfId="25525" xr:uid="{00000000-0005-0000-0000-0000A5320000}"/>
    <cellStyle name="Millares 2 13 2 3 4 4" xfId="19143" xr:uid="{00000000-0005-0000-0000-0000A6320000}"/>
    <cellStyle name="Millares 2 13 2 3 5" xfId="4411" xr:uid="{00000000-0005-0000-0000-0000A7320000}"/>
    <cellStyle name="Millares 2 13 2 3 5 2" xfId="10793" xr:uid="{00000000-0005-0000-0000-0000A8320000}"/>
    <cellStyle name="Millares 2 13 2 3 5 2 2" xfId="25901" xr:uid="{00000000-0005-0000-0000-0000A9320000}"/>
    <cellStyle name="Millares 2 13 2 3 5 3" xfId="19519" xr:uid="{00000000-0005-0000-0000-0000AA320000}"/>
    <cellStyle name="Millares 2 13 2 3 6" xfId="4600" xr:uid="{00000000-0005-0000-0000-0000AB320000}"/>
    <cellStyle name="Millares 2 13 2 3 6 2" xfId="10982" xr:uid="{00000000-0005-0000-0000-0000AC320000}"/>
    <cellStyle name="Millares 2 13 2 3 6 2 2" xfId="26090" xr:uid="{00000000-0005-0000-0000-0000AD320000}"/>
    <cellStyle name="Millares 2 13 2 3 6 3" xfId="19708" xr:uid="{00000000-0005-0000-0000-0000AE320000}"/>
    <cellStyle name="Millares 2 13 2 3 7" xfId="8277" xr:uid="{00000000-0005-0000-0000-0000AF320000}"/>
    <cellStyle name="Millares 2 13 2 3 7 2" xfId="23385" xr:uid="{00000000-0005-0000-0000-0000B0320000}"/>
    <cellStyle name="Millares 2 13 2 3 8" xfId="17188" xr:uid="{00000000-0005-0000-0000-0000B1320000}"/>
    <cellStyle name="Millares 2 13 2 4" xfId="1879" xr:uid="{00000000-0005-0000-0000-0000B2320000}"/>
    <cellStyle name="Millares 2 13 2 4 2" xfId="2439" xr:uid="{00000000-0005-0000-0000-0000B3320000}"/>
    <cellStyle name="Millares 2 13 2 4 2 2" xfId="5076" xr:uid="{00000000-0005-0000-0000-0000B4320000}"/>
    <cellStyle name="Millares 2 13 2 4 2 2 2" xfId="11440" xr:uid="{00000000-0005-0000-0000-0000B5320000}"/>
    <cellStyle name="Millares 2 13 2 4 2 2 2 2" xfId="26548" xr:uid="{00000000-0005-0000-0000-0000B6320000}"/>
    <cellStyle name="Millares 2 13 2 4 2 2 3" xfId="20184" xr:uid="{00000000-0005-0000-0000-0000B7320000}"/>
    <cellStyle name="Millares 2 13 2 4 2 3" xfId="8906" xr:uid="{00000000-0005-0000-0000-0000B8320000}"/>
    <cellStyle name="Millares 2 13 2 4 2 3 2" xfId="24014" xr:uid="{00000000-0005-0000-0000-0000B9320000}"/>
    <cellStyle name="Millares 2 13 2 4 2 4" xfId="17613" xr:uid="{00000000-0005-0000-0000-0000BA320000}"/>
    <cellStyle name="Millares 2 13 2 4 3" xfId="3951" xr:uid="{00000000-0005-0000-0000-0000BB320000}"/>
    <cellStyle name="Millares 2 13 2 4 3 2" xfId="6588" xr:uid="{00000000-0005-0000-0000-0000BC320000}"/>
    <cellStyle name="Millares 2 13 2 4 3 2 2" xfId="12899" xr:uid="{00000000-0005-0000-0000-0000BD320000}"/>
    <cellStyle name="Millares 2 13 2 4 3 2 2 2" xfId="28007" xr:uid="{00000000-0005-0000-0000-0000BE320000}"/>
    <cellStyle name="Millares 2 13 2 4 3 2 3" xfId="21696" xr:uid="{00000000-0005-0000-0000-0000BF320000}"/>
    <cellStyle name="Millares 2 13 2 4 3 3" xfId="10333" xr:uid="{00000000-0005-0000-0000-0000C0320000}"/>
    <cellStyle name="Millares 2 13 2 4 3 3 2" xfId="25441" xr:uid="{00000000-0005-0000-0000-0000C1320000}"/>
    <cellStyle name="Millares 2 13 2 4 3 4" xfId="19059" xr:uid="{00000000-0005-0000-0000-0000C2320000}"/>
    <cellStyle name="Millares 2 13 2 4 4" xfId="4516" xr:uid="{00000000-0005-0000-0000-0000C3320000}"/>
    <cellStyle name="Millares 2 13 2 4 4 2" xfId="10898" xr:uid="{00000000-0005-0000-0000-0000C4320000}"/>
    <cellStyle name="Millares 2 13 2 4 4 2 2" xfId="26006" xr:uid="{00000000-0005-0000-0000-0000C5320000}"/>
    <cellStyle name="Millares 2 13 2 4 4 3" xfId="19624" xr:uid="{00000000-0005-0000-0000-0000C6320000}"/>
    <cellStyle name="Millares 2 13 2 4 5" xfId="8380" xr:uid="{00000000-0005-0000-0000-0000C7320000}"/>
    <cellStyle name="Millares 2 13 2 4 5 2" xfId="23488" xr:uid="{00000000-0005-0000-0000-0000C8320000}"/>
    <cellStyle name="Millares 2 13 2 4 6" xfId="17104" xr:uid="{00000000-0005-0000-0000-0000C9320000}"/>
    <cellStyle name="Millares 2 13 3" xfId="1962" xr:uid="{00000000-0005-0000-0000-0000CA320000}"/>
    <cellStyle name="Millares 2 13 3 2" xfId="2179" xr:uid="{00000000-0005-0000-0000-0000CB320000}"/>
    <cellStyle name="Millares 2 13 3 2 2" xfId="4816" xr:uid="{00000000-0005-0000-0000-0000CC320000}"/>
    <cellStyle name="Millares 2 13 3 2 2 2" xfId="11198" xr:uid="{00000000-0005-0000-0000-0000CD320000}"/>
    <cellStyle name="Millares 2 13 3 2 2 2 2" xfId="26306" xr:uid="{00000000-0005-0000-0000-0000CE320000}"/>
    <cellStyle name="Millares 2 13 3 2 2 3" xfId="19924" xr:uid="{00000000-0005-0000-0000-0000CF320000}"/>
    <cellStyle name="Millares 2 13 3 2 3" xfId="8677" xr:uid="{00000000-0005-0000-0000-0000D0320000}"/>
    <cellStyle name="Millares 2 13 3 2 3 2" xfId="23785" xr:uid="{00000000-0005-0000-0000-0000D1320000}"/>
    <cellStyle name="Millares 2 13 3 2 4" xfId="17404" xr:uid="{00000000-0005-0000-0000-0000D2320000}"/>
    <cellStyle name="Millares 2 13 3 3" xfId="2522" xr:uid="{00000000-0005-0000-0000-0000D3320000}"/>
    <cellStyle name="Millares 2 13 3 3 2" xfId="5159" xr:uid="{00000000-0005-0000-0000-0000D4320000}"/>
    <cellStyle name="Millares 2 13 3 3 2 2" xfId="11523" xr:uid="{00000000-0005-0000-0000-0000D5320000}"/>
    <cellStyle name="Millares 2 13 3 3 2 2 2" xfId="26631" xr:uid="{00000000-0005-0000-0000-0000D6320000}"/>
    <cellStyle name="Millares 2 13 3 3 2 3" xfId="20267" xr:uid="{00000000-0005-0000-0000-0000D7320000}"/>
    <cellStyle name="Millares 2 13 3 3 3" xfId="8989" xr:uid="{00000000-0005-0000-0000-0000D8320000}"/>
    <cellStyle name="Millares 2 13 3 3 3 2" xfId="24097" xr:uid="{00000000-0005-0000-0000-0000D9320000}"/>
    <cellStyle name="Millares 2 13 3 3 4" xfId="17645" xr:uid="{00000000-0005-0000-0000-0000DA320000}"/>
    <cellStyle name="Millares 2 13 3 4" xfId="4034" xr:uid="{00000000-0005-0000-0000-0000DB320000}"/>
    <cellStyle name="Millares 2 13 3 4 2" xfId="6671" xr:uid="{00000000-0005-0000-0000-0000DC320000}"/>
    <cellStyle name="Millares 2 13 3 4 2 2" xfId="12982" xr:uid="{00000000-0005-0000-0000-0000DD320000}"/>
    <cellStyle name="Millares 2 13 3 4 2 2 2" xfId="28090" xr:uid="{00000000-0005-0000-0000-0000DE320000}"/>
    <cellStyle name="Millares 2 13 3 4 2 3" xfId="21779" xr:uid="{00000000-0005-0000-0000-0000DF320000}"/>
    <cellStyle name="Millares 2 13 3 4 3" xfId="10416" xr:uid="{00000000-0005-0000-0000-0000E0320000}"/>
    <cellStyle name="Millares 2 13 3 4 3 2" xfId="25524" xr:uid="{00000000-0005-0000-0000-0000E1320000}"/>
    <cellStyle name="Millares 2 13 3 4 4" xfId="19142" xr:uid="{00000000-0005-0000-0000-0000E2320000}"/>
    <cellStyle name="Millares 2 13 3 5" xfId="4410" xr:uid="{00000000-0005-0000-0000-0000E3320000}"/>
    <cellStyle name="Millares 2 13 3 5 2" xfId="10792" xr:uid="{00000000-0005-0000-0000-0000E4320000}"/>
    <cellStyle name="Millares 2 13 3 5 2 2" xfId="25900" xr:uid="{00000000-0005-0000-0000-0000E5320000}"/>
    <cellStyle name="Millares 2 13 3 5 3" xfId="19518" xr:uid="{00000000-0005-0000-0000-0000E6320000}"/>
    <cellStyle name="Millares 2 13 3 6" xfId="4599" xr:uid="{00000000-0005-0000-0000-0000E7320000}"/>
    <cellStyle name="Millares 2 13 3 6 2" xfId="10981" xr:uid="{00000000-0005-0000-0000-0000E8320000}"/>
    <cellStyle name="Millares 2 13 3 6 2 2" xfId="26089" xr:uid="{00000000-0005-0000-0000-0000E9320000}"/>
    <cellStyle name="Millares 2 13 3 6 3" xfId="19707" xr:uid="{00000000-0005-0000-0000-0000EA320000}"/>
    <cellStyle name="Millares 2 13 3 7" xfId="8276" xr:uid="{00000000-0005-0000-0000-0000EB320000}"/>
    <cellStyle name="Millares 2 13 3 7 2" xfId="23384" xr:uid="{00000000-0005-0000-0000-0000EC320000}"/>
    <cellStyle name="Millares 2 13 3 8" xfId="17187" xr:uid="{00000000-0005-0000-0000-0000ED320000}"/>
    <cellStyle name="Millares 2 13 4" xfId="1878" xr:uid="{00000000-0005-0000-0000-0000EE320000}"/>
    <cellStyle name="Millares 2 13 4 2" xfId="2438" xr:uid="{00000000-0005-0000-0000-0000EF320000}"/>
    <cellStyle name="Millares 2 13 4 2 2" xfId="5075" xr:uid="{00000000-0005-0000-0000-0000F0320000}"/>
    <cellStyle name="Millares 2 13 4 2 2 2" xfId="11439" xr:uid="{00000000-0005-0000-0000-0000F1320000}"/>
    <cellStyle name="Millares 2 13 4 2 2 2 2" xfId="26547" xr:uid="{00000000-0005-0000-0000-0000F2320000}"/>
    <cellStyle name="Millares 2 13 4 2 2 3" xfId="20183" xr:uid="{00000000-0005-0000-0000-0000F3320000}"/>
    <cellStyle name="Millares 2 13 4 2 3" xfId="8905" xr:uid="{00000000-0005-0000-0000-0000F4320000}"/>
    <cellStyle name="Millares 2 13 4 2 3 2" xfId="24013" xr:uid="{00000000-0005-0000-0000-0000F5320000}"/>
    <cellStyle name="Millares 2 13 4 2 4" xfId="17612" xr:uid="{00000000-0005-0000-0000-0000F6320000}"/>
    <cellStyle name="Millares 2 13 4 3" xfId="3950" xr:uid="{00000000-0005-0000-0000-0000F7320000}"/>
    <cellStyle name="Millares 2 13 4 3 2" xfId="6587" xr:uid="{00000000-0005-0000-0000-0000F8320000}"/>
    <cellStyle name="Millares 2 13 4 3 2 2" xfId="12898" xr:uid="{00000000-0005-0000-0000-0000F9320000}"/>
    <cellStyle name="Millares 2 13 4 3 2 2 2" xfId="28006" xr:uid="{00000000-0005-0000-0000-0000FA320000}"/>
    <cellStyle name="Millares 2 13 4 3 2 3" xfId="21695" xr:uid="{00000000-0005-0000-0000-0000FB320000}"/>
    <cellStyle name="Millares 2 13 4 3 3" xfId="10332" xr:uid="{00000000-0005-0000-0000-0000FC320000}"/>
    <cellStyle name="Millares 2 13 4 3 3 2" xfId="25440" xr:uid="{00000000-0005-0000-0000-0000FD320000}"/>
    <cellStyle name="Millares 2 13 4 3 4" xfId="19058" xr:uid="{00000000-0005-0000-0000-0000FE320000}"/>
    <cellStyle name="Millares 2 13 4 4" xfId="4515" xr:uid="{00000000-0005-0000-0000-0000FF320000}"/>
    <cellStyle name="Millares 2 13 4 4 2" xfId="10897" xr:uid="{00000000-0005-0000-0000-000000330000}"/>
    <cellStyle name="Millares 2 13 4 4 2 2" xfId="26005" xr:uid="{00000000-0005-0000-0000-000001330000}"/>
    <cellStyle name="Millares 2 13 4 4 3" xfId="19623" xr:uid="{00000000-0005-0000-0000-000002330000}"/>
    <cellStyle name="Millares 2 13 4 5" xfId="8379" xr:uid="{00000000-0005-0000-0000-000003330000}"/>
    <cellStyle name="Millares 2 13 4 5 2" xfId="23487" xr:uid="{00000000-0005-0000-0000-000004330000}"/>
    <cellStyle name="Millares 2 13 4 6" xfId="17103" xr:uid="{00000000-0005-0000-0000-000005330000}"/>
    <cellStyle name="Millares 2 14" xfId="1261" xr:uid="{00000000-0005-0000-0000-000006330000}"/>
    <cellStyle name="Millares 2 14 2" xfId="1966" xr:uid="{00000000-0005-0000-0000-000007330000}"/>
    <cellStyle name="Millares 2 14 2 2" xfId="2183" xr:uid="{00000000-0005-0000-0000-000008330000}"/>
    <cellStyle name="Millares 2 14 2 2 2" xfId="4820" xr:uid="{00000000-0005-0000-0000-000009330000}"/>
    <cellStyle name="Millares 2 14 2 2 2 2" xfId="11202" xr:uid="{00000000-0005-0000-0000-00000A330000}"/>
    <cellStyle name="Millares 2 14 2 2 2 2 2" xfId="26310" xr:uid="{00000000-0005-0000-0000-00000B330000}"/>
    <cellStyle name="Millares 2 14 2 2 2 3" xfId="19928" xr:uid="{00000000-0005-0000-0000-00000C330000}"/>
    <cellStyle name="Millares 2 14 2 2 3" xfId="8681" xr:uid="{00000000-0005-0000-0000-00000D330000}"/>
    <cellStyle name="Millares 2 14 2 2 3 2" xfId="23789" xr:uid="{00000000-0005-0000-0000-00000E330000}"/>
    <cellStyle name="Millares 2 14 2 2 4" xfId="17408" xr:uid="{00000000-0005-0000-0000-00000F330000}"/>
    <cellStyle name="Millares 2 14 2 3" xfId="2526" xr:uid="{00000000-0005-0000-0000-000010330000}"/>
    <cellStyle name="Millares 2 14 2 3 2" xfId="5163" xr:uid="{00000000-0005-0000-0000-000011330000}"/>
    <cellStyle name="Millares 2 14 2 3 2 2" xfId="11527" xr:uid="{00000000-0005-0000-0000-000012330000}"/>
    <cellStyle name="Millares 2 14 2 3 2 2 2" xfId="26635" xr:uid="{00000000-0005-0000-0000-000013330000}"/>
    <cellStyle name="Millares 2 14 2 3 2 3" xfId="20271" xr:uid="{00000000-0005-0000-0000-000014330000}"/>
    <cellStyle name="Millares 2 14 2 3 3" xfId="8993" xr:uid="{00000000-0005-0000-0000-000015330000}"/>
    <cellStyle name="Millares 2 14 2 3 3 2" xfId="24101" xr:uid="{00000000-0005-0000-0000-000016330000}"/>
    <cellStyle name="Millares 2 14 2 3 4" xfId="17649" xr:uid="{00000000-0005-0000-0000-000017330000}"/>
    <cellStyle name="Millares 2 14 2 4" xfId="4038" xr:uid="{00000000-0005-0000-0000-000018330000}"/>
    <cellStyle name="Millares 2 14 2 4 2" xfId="6675" xr:uid="{00000000-0005-0000-0000-000019330000}"/>
    <cellStyle name="Millares 2 14 2 4 2 2" xfId="12986" xr:uid="{00000000-0005-0000-0000-00001A330000}"/>
    <cellStyle name="Millares 2 14 2 4 2 2 2" xfId="28094" xr:uid="{00000000-0005-0000-0000-00001B330000}"/>
    <cellStyle name="Millares 2 14 2 4 2 3" xfId="21783" xr:uid="{00000000-0005-0000-0000-00001C330000}"/>
    <cellStyle name="Millares 2 14 2 4 3" xfId="10420" xr:uid="{00000000-0005-0000-0000-00001D330000}"/>
    <cellStyle name="Millares 2 14 2 4 3 2" xfId="25528" xr:uid="{00000000-0005-0000-0000-00001E330000}"/>
    <cellStyle name="Millares 2 14 2 4 4" xfId="19146" xr:uid="{00000000-0005-0000-0000-00001F330000}"/>
    <cellStyle name="Millares 2 14 2 5" xfId="4414" xr:uid="{00000000-0005-0000-0000-000020330000}"/>
    <cellStyle name="Millares 2 14 2 5 2" xfId="10796" xr:uid="{00000000-0005-0000-0000-000021330000}"/>
    <cellStyle name="Millares 2 14 2 5 2 2" xfId="25904" xr:uid="{00000000-0005-0000-0000-000022330000}"/>
    <cellStyle name="Millares 2 14 2 5 3" xfId="19522" xr:uid="{00000000-0005-0000-0000-000023330000}"/>
    <cellStyle name="Millares 2 14 2 6" xfId="4603" xr:uid="{00000000-0005-0000-0000-000024330000}"/>
    <cellStyle name="Millares 2 14 2 6 2" xfId="10985" xr:uid="{00000000-0005-0000-0000-000025330000}"/>
    <cellStyle name="Millares 2 14 2 6 2 2" xfId="26093" xr:uid="{00000000-0005-0000-0000-000026330000}"/>
    <cellStyle name="Millares 2 14 2 6 3" xfId="19711" xr:uid="{00000000-0005-0000-0000-000027330000}"/>
    <cellStyle name="Millares 2 14 2 7" xfId="8280" xr:uid="{00000000-0005-0000-0000-000028330000}"/>
    <cellStyle name="Millares 2 14 2 7 2" xfId="23388" xr:uid="{00000000-0005-0000-0000-000029330000}"/>
    <cellStyle name="Millares 2 14 2 8" xfId="17191" xr:uid="{00000000-0005-0000-0000-00002A330000}"/>
    <cellStyle name="Millares 2 14 3" xfId="1882" xr:uid="{00000000-0005-0000-0000-00002B330000}"/>
    <cellStyle name="Millares 2 14 3 2" xfId="2442" xr:uid="{00000000-0005-0000-0000-00002C330000}"/>
    <cellStyle name="Millares 2 14 3 2 2" xfId="5079" xr:uid="{00000000-0005-0000-0000-00002D330000}"/>
    <cellStyle name="Millares 2 14 3 2 2 2" xfId="11443" xr:uid="{00000000-0005-0000-0000-00002E330000}"/>
    <cellStyle name="Millares 2 14 3 2 2 2 2" xfId="26551" xr:uid="{00000000-0005-0000-0000-00002F330000}"/>
    <cellStyle name="Millares 2 14 3 2 2 3" xfId="20187" xr:uid="{00000000-0005-0000-0000-000030330000}"/>
    <cellStyle name="Millares 2 14 3 2 3" xfId="8909" xr:uid="{00000000-0005-0000-0000-000031330000}"/>
    <cellStyle name="Millares 2 14 3 2 3 2" xfId="24017" xr:uid="{00000000-0005-0000-0000-000032330000}"/>
    <cellStyle name="Millares 2 14 3 2 4" xfId="17616" xr:uid="{00000000-0005-0000-0000-000033330000}"/>
    <cellStyle name="Millares 2 14 3 3" xfId="3954" xr:uid="{00000000-0005-0000-0000-000034330000}"/>
    <cellStyle name="Millares 2 14 3 3 2" xfId="6591" xr:uid="{00000000-0005-0000-0000-000035330000}"/>
    <cellStyle name="Millares 2 14 3 3 2 2" xfId="12902" xr:uid="{00000000-0005-0000-0000-000036330000}"/>
    <cellStyle name="Millares 2 14 3 3 2 2 2" xfId="28010" xr:uid="{00000000-0005-0000-0000-000037330000}"/>
    <cellStyle name="Millares 2 14 3 3 2 3" xfId="21699" xr:uid="{00000000-0005-0000-0000-000038330000}"/>
    <cellStyle name="Millares 2 14 3 3 3" xfId="10336" xr:uid="{00000000-0005-0000-0000-000039330000}"/>
    <cellStyle name="Millares 2 14 3 3 3 2" xfId="25444" xr:uid="{00000000-0005-0000-0000-00003A330000}"/>
    <cellStyle name="Millares 2 14 3 3 4" xfId="19062" xr:uid="{00000000-0005-0000-0000-00003B330000}"/>
    <cellStyle name="Millares 2 14 3 4" xfId="4519" xr:uid="{00000000-0005-0000-0000-00003C330000}"/>
    <cellStyle name="Millares 2 14 3 4 2" xfId="10901" xr:uid="{00000000-0005-0000-0000-00003D330000}"/>
    <cellStyle name="Millares 2 14 3 4 2 2" xfId="26009" xr:uid="{00000000-0005-0000-0000-00003E330000}"/>
    <cellStyle name="Millares 2 14 3 4 3" xfId="19627" xr:uid="{00000000-0005-0000-0000-00003F330000}"/>
    <cellStyle name="Millares 2 14 3 5" xfId="8383" xr:uid="{00000000-0005-0000-0000-000040330000}"/>
    <cellStyle name="Millares 2 14 3 5 2" xfId="23491" xr:uid="{00000000-0005-0000-0000-000041330000}"/>
    <cellStyle name="Millares 2 14 3 6" xfId="17107" xr:uid="{00000000-0005-0000-0000-000042330000}"/>
    <cellStyle name="Millares 2 2" xfId="1262" xr:uid="{00000000-0005-0000-0000-000043330000}"/>
    <cellStyle name="Millares 2 2 10" xfId="2290" xr:uid="{00000000-0005-0000-0000-000044330000}"/>
    <cellStyle name="Millares 2 2 10 2" xfId="4927" xr:uid="{00000000-0005-0000-0000-000045330000}"/>
    <cellStyle name="Millares 2 2 10 2 2" xfId="11291" xr:uid="{00000000-0005-0000-0000-000046330000}"/>
    <cellStyle name="Millares 2 2 10 2 2 2" xfId="26399" xr:uid="{00000000-0005-0000-0000-000047330000}"/>
    <cellStyle name="Millares 2 2 10 2 3" xfId="20035" xr:uid="{00000000-0005-0000-0000-000048330000}"/>
    <cellStyle name="Millares 2 2 10 3" xfId="8757" xr:uid="{00000000-0005-0000-0000-000049330000}"/>
    <cellStyle name="Millares 2 2 10 3 2" xfId="23865" xr:uid="{00000000-0005-0000-0000-00004A330000}"/>
    <cellStyle name="Millares 2 2 10 4" xfId="17515" xr:uid="{00000000-0005-0000-0000-00004B330000}"/>
    <cellStyle name="Millares 2 2 11" xfId="3859" xr:uid="{00000000-0005-0000-0000-00004C330000}"/>
    <cellStyle name="Millares 2 2 11 2" xfId="6496" xr:uid="{00000000-0005-0000-0000-00004D330000}"/>
    <cellStyle name="Millares 2 2 11 2 2" xfId="12807" xr:uid="{00000000-0005-0000-0000-00004E330000}"/>
    <cellStyle name="Millares 2 2 11 2 2 2" xfId="27915" xr:uid="{00000000-0005-0000-0000-00004F330000}"/>
    <cellStyle name="Millares 2 2 11 2 3" xfId="21604" xr:uid="{00000000-0005-0000-0000-000050330000}"/>
    <cellStyle name="Millares 2 2 11 3" xfId="10241" xr:uid="{00000000-0005-0000-0000-000051330000}"/>
    <cellStyle name="Millares 2 2 11 3 2" xfId="25349" xr:uid="{00000000-0005-0000-0000-000052330000}"/>
    <cellStyle name="Millares 2 2 11 4" xfId="18967" xr:uid="{00000000-0005-0000-0000-000053330000}"/>
    <cellStyle name="Millares 2 2 12" xfId="4400" xr:uid="{00000000-0005-0000-0000-000054330000}"/>
    <cellStyle name="Millares 2 2 12 2" xfId="7037" xr:uid="{00000000-0005-0000-0000-000055330000}"/>
    <cellStyle name="Millares 2 2 12 2 2" xfId="13348" xr:uid="{00000000-0005-0000-0000-000056330000}"/>
    <cellStyle name="Millares 2 2 12 2 2 2" xfId="28456" xr:uid="{00000000-0005-0000-0000-000057330000}"/>
    <cellStyle name="Millares 2 2 12 2 3" xfId="22145" xr:uid="{00000000-0005-0000-0000-000058330000}"/>
    <cellStyle name="Millares 2 2 12 3" xfId="10782" xr:uid="{00000000-0005-0000-0000-000059330000}"/>
    <cellStyle name="Millares 2 2 12 3 2" xfId="25890" xr:uid="{00000000-0005-0000-0000-00005A330000}"/>
    <cellStyle name="Millares 2 2 12 4" xfId="19508" xr:uid="{00000000-0005-0000-0000-00005B330000}"/>
    <cellStyle name="Millares 2 2 13" xfId="4406" xr:uid="{00000000-0005-0000-0000-00005C330000}"/>
    <cellStyle name="Millares 2 2 13 2" xfId="10788" xr:uid="{00000000-0005-0000-0000-00005D330000}"/>
    <cellStyle name="Millares 2 2 13 2 2" xfId="25896" xr:uid="{00000000-0005-0000-0000-00005E330000}"/>
    <cellStyle name="Millares 2 2 13 3" xfId="19514" xr:uid="{00000000-0005-0000-0000-00005F330000}"/>
    <cellStyle name="Millares 2 2 14" xfId="4424" xr:uid="{00000000-0005-0000-0000-000060330000}"/>
    <cellStyle name="Millares 2 2 14 2" xfId="10806" xr:uid="{00000000-0005-0000-0000-000061330000}"/>
    <cellStyle name="Millares 2 2 14 2 2" xfId="25914" xr:uid="{00000000-0005-0000-0000-000062330000}"/>
    <cellStyle name="Millares 2 2 14 3" xfId="19532" xr:uid="{00000000-0005-0000-0000-000063330000}"/>
    <cellStyle name="Millares 2 2 15" xfId="7921" xr:uid="{00000000-0005-0000-0000-000064330000}"/>
    <cellStyle name="Millares 2 2 15 2" xfId="23029" xr:uid="{00000000-0005-0000-0000-000065330000}"/>
    <cellStyle name="Millares 2 2 16" xfId="17012" xr:uid="{00000000-0005-0000-0000-000066330000}"/>
    <cellStyle name="Millares 2 2 2" xfId="1263" xr:uid="{00000000-0005-0000-0000-000067330000}"/>
    <cellStyle name="Millares 2 2 3" xfId="1264" xr:uid="{00000000-0005-0000-0000-000068330000}"/>
    <cellStyle name="Millares 2 2 4" xfId="1265" xr:uid="{00000000-0005-0000-0000-000069330000}"/>
    <cellStyle name="Millares 2 2 5" xfId="1967" xr:uid="{00000000-0005-0000-0000-00006A330000}"/>
    <cellStyle name="Millares 2 2 5 2" xfId="2184" xr:uid="{00000000-0005-0000-0000-00006B330000}"/>
    <cellStyle name="Millares 2 2 5 2 2" xfId="4821" xr:uid="{00000000-0005-0000-0000-00006C330000}"/>
    <cellStyle name="Millares 2 2 5 2 2 2" xfId="11203" xr:uid="{00000000-0005-0000-0000-00006D330000}"/>
    <cellStyle name="Millares 2 2 5 2 2 2 2" xfId="26311" xr:uid="{00000000-0005-0000-0000-00006E330000}"/>
    <cellStyle name="Millares 2 2 5 2 2 3" xfId="19929" xr:uid="{00000000-0005-0000-0000-00006F330000}"/>
    <cellStyle name="Millares 2 2 5 2 3" xfId="8682" xr:uid="{00000000-0005-0000-0000-000070330000}"/>
    <cellStyle name="Millares 2 2 5 2 3 2" xfId="23790" xr:uid="{00000000-0005-0000-0000-000071330000}"/>
    <cellStyle name="Millares 2 2 5 2 4" xfId="17409" xr:uid="{00000000-0005-0000-0000-000072330000}"/>
    <cellStyle name="Millares 2 2 5 3" xfId="2527" xr:uid="{00000000-0005-0000-0000-000073330000}"/>
    <cellStyle name="Millares 2 2 5 3 2" xfId="5164" xr:uid="{00000000-0005-0000-0000-000074330000}"/>
    <cellStyle name="Millares 2 2 5 3 2 2" xfId="11528" xr:uid="{00000000-0005-0000-0000-000075330000}"/>
    <cellStyle name="Millares 2 2 5 3 2 2 2" xfId="26636" xr:uid="{00000000-0005-0000-0000-000076330000}"/>
    <cellStyle name="Millares 2 2 5 3 2 3" xfId="20272" xr:uid="{00000000-0005-0000-0000-000077330000}"/>
    <cellStyle name="Millares 2 2 5 3 3" xfId="8994" xr:uid="{00000000-0005-0000-0000-000078330000}"/>
    <cellStyle name="Millares 2 2 5 3 3 2" xfId="24102" xr:uid="{00000000-0005-0000-0000-000079330000}"/>
    <cellStyle name="Millares 2 2 5 3 4" xfId="17650" xr:uid="{00000000-0005-0000-0000-00007A330000}"/>
    <cellStyle name="Millares 2 2 5 4" xfId="4039" xr:uid="{00000000-0005-0000-0000-00007B330000}"/>
    <cellStyle name="Millares 2 2 5 4 2" xfId="6676" xr:uid="{00000000-0005-0000-0000-00007C330000}"/>
    <cellStyle name="Millares 2 2 5 4 2 2" xfId="12987" xr:uid="{00000000-0005-0000-0000-00007D330000}"/>
    <cellStyle name="Millares 2 2 5 4 2 2 2" xfId="28095" xr:uid="{00000000-0005-0000-0000-00007E330000}"/>
    <cellStyle name="Millares 2 2 5 4 2 3" xfId="21784" xr:uid="{00000000-0005-0000-0000-00007F330000}"/>
    <cellStyle name="Millares 2 2 5 4 3" xfId="10421" xr:uid="{00000000-0005-0000-0000-000080330000}"/>
    <cellStyle name="Millares 2 2 5 4 3 2" xfId="25529" xr:uid="{00000000-0005-0000-0000-000081330000}"/>
    <cellStyle name="Millares 2 2 5 4 4" xfId="19147" xr:uid="{00000000-0005-0000-0000-000082330000}"/>
    <cellStyle name="Millares 2 2 5 5" xfId="4415" xr:uid="{00000000-0005-0000-0000-000083330000}"/>
    <cellStyle name="Millares 2 2 5 5 2" xfId="10797" xr:uid="{00000000-0005-0000-0000-000084330000}"/>
    <cellStyle name="Millares 2 2 5 5 2 2" xfId="25905" xr:uid="{00000000-0005-0000-0000-000085330000}"/>
    <cellStyle name="Millares 2 2 5 5 3" xfId="19523" xr:uid="{00000000-0005-0000-0000-000086330000}"/>
    <cellStyle name="Millares 2 2 5 6" xfId="4604" xr:uid="{00000000-0005-0000-0000-000087330000}"/>
    <cellStyle name="Millares 2 2 5 6 2" xfId="10986" xr:uid="{00000000-0005-0000-0000-000088330000}"/>
    <cellStyle name="Millares 2 2 5 6 2 2" xfId="26094" xr:uid="{00000000-0005-0000-0000-000089330000}"/>
    <cellStyle name="Millares 2 2 5 6 3" xfId="19712" xr:uid="{00000000-0005-0000-0000-00008A330000}"/>
    <cellStyle name="Millares 2 2 5 7" xfId="8281" xr:uid="{00000000-0005-0000-0000-00008B330000}"/>
    <cellStyle name="Millares 2 2 5 7 2" xfId="23389" xr:uid="{00000000-0005-0000-0000-00008C330000}"/>
    <cellStyle name="Millares 2 2 5 8" xfId="17192" xr:uid="{00000000-0005-0000-0000-00008D330000}"/>
    <cellStyle name="Millares 2 2 6" xfId="1883" xr:uid="{00000000-0005-0000-0000-00008E330000}"/>
    <cellStyle name="Millares 2 2 6 2" xfId="2443" xr:uid="{00000000-0005-0000-0000-00008F330000}"/>
    <cellStyle name="Millares 2 2 6 2 2" xfId="5080" xr:uid="{00000000-0005-0000-0000-000090330000}"/>
    <cellStyle name="Millares 2 2 6 2 2 2" xfId="11444" xr:uid="{00000000-0005-0000-0000-000091330000}"/>
    <cellStyle name="Millares 2 2 6 2 2 2 2" xfId="26552" xr:uid="{00000000-0005-0000-0000-000092330000}"/>
    <cellStyle name="Millares 2 2 6 2 2 3" xfId="20188" xr:uid="{00000000-0005-0000-0000-000093330000}"/>
    <cellStyle name="Millares 2 2 6 2 3" xfId="8910" xr:uid="{00000000-0005-0000-0000-000094330000}"/>
    <cellStyle name="Millares 2 2 6 2 3 2" xfId="24018" xr:uid="{00000000-0005-0000-0000-000095330000}"/>
    <cellStyle name="Millares 2 2 6 2 4" xfId="17617" xr:uid="{00000000-0005-0000-0000-000096330000}"/>
    <cellStyle name="Millares 2 2 6 3" xfId="3955" xr:uid="{00000000-0005-0000-0000-000097330000}"/>
    <cellStyle name="Millares 2 2 6 3 2" xfId="6592" xr:uid="{00000000-0005-0000-0000-000098330000}"/>
    <cellStyle name="Millares 2 2 6 3 2 2" xfId="12903" xr:uid="{00000000-0005-0000-0000-000099330000}"/>
    <cellStyle name="Millares 2 2 6 3 2 2 2" xfId="28011" xr:uid="{00000000-0005-0000-0000-00009A330000}"/>
    <cellStyle name="Millares 2 2 6 3 2 3" xfId="21700" xr:uid="{00000000-0005-0000-0000-00009B330000}"/>
    <cellStyle name="Millares 2 2 6 3 3" xfId="10337" xr:uid="{00000000-0005-0000-0000-00009C330000}"/>
    <cellStyle name="Millares 2 2 6 3 3 2" xfId="25445" xr:uid="{00000000-0005-0000-0000-00009D330000}"/>
    <cellStyle name="Millares 2 2 6 3 4" xfId="19063" xr:uid="{00000000-0005-0000-0000-00009E330000}"/>
    <cellStyle name="Millares 2 2 6 4" xfId="4520" xr:uid="{00000000-0005-0000-0000-00009F330000}"/>
    <cellStyle name="Millares 2 2 6 4 2" xfId="10902" xr:uid="{00000000-0005-0000-0000-0000A0330000}"/>
    <cellStyle name="Millares 2 2 6 4 2 2" xfId="26010" xr:uid="{00000000-0005-0000-0000-0000A1330000}"/>
    <cellStyle name="Millares 2 2 6 4 3" xfId="19628" xr:uid="{00000000-0005-0000-0000-0000A2330000}"/>
    <cellStyle name="Millares 2 2 6 5" xfId="8384" xr:uid="{00000000-0005-0000-0000-0000A3330000}"/>
    <cellStyle name="Millares 2 2 6 5 2" xfId="23492" xr:uid="{00000000-0005-0000-0000-0000A4330000}"/>
    <cellStyle name="Millares 2 2 6 6" xfId="17108" xr:uid="{00000000-0005-0000-0000-0000A5330000}"/>
    <cellStyle name="Millares 2 2 7" xfId="2098" xr:uid="{00000000-0005-0000-0000-0000A6330000}"/>
    <cellStyle name="Millares 2 2 7 2" xfId="2588" xr:uid="{00000000-0005-0000-0000-0000A7330000}"/>
    <cellStyle name="Millares 2 2 7 2 2" xfId="5225" xr:uid="{00000000-0005-0000-0000-0000A8330000}"/>
    <cellStyle name="Millares 2 2 7 2 2 2" xfId="11589" xr:uid="{00000000-0005-0000-0000-0000A9330000}"/>
    <cellStyle name="Millares 2 2 7 2 2 2 2" xfId="26697" xr:uid="{00000000-0005-0000-0000-0000AA330000}"/>
    <cellStyle name="Millares 2 2 7 2 2 3" xfId="20333" xr:uid="{00000000-0005-0000-0000-0000AB330000}"/>
    <cellStyle name="Millares 2 2 7 2 3" xfId="9055" xr:uid="{00000000-0005-0000-0000-0000AC330000}"/>
    <cellStyle name="Millares 2 2 7 2 3 2" xfId="24163" xr:uid="{00000000-0005-0000-0000-0000AD330000}"/>
    <cellStyle name="Millares 2 2 7 2 4" xfId="17696" xr:uid="{00000000-0005-0000-0000-0000AE330000}"/>
    <cellStyle name="Millares 2 2 7 3" xfId="4170" xr:uid="{00000000-0005-0000-0000-0000AF330000}"/>
    <cellStyle name="Millares 2 2 7 3 2" xfId="6807" xr:uid="{00000000-0005-0000-0000-0000B0330000}"/>
    <cellStyle name="Millares 2 2 7 3 2 2" xfId="13118" xr:uid="{00000000-0005-0000-0000-0000B1330000}"/>
    <cellStyle name="Millares 2 2 7 3 2 2 2" xfId="28226" xr:uid="{00000000-0005-0000-0000-0000B2330000}"/>
    <cellStyle name="Millares 2 2 7 3 2 3" xfId="21915" xr:uid="{00000000-0005-0000-0000-0000B3330000}"/>
    <cellStyle name="Millares 2 2 7 3 3" xfId="10552" xr:uid="{00000000-0005-0000-0000-0000B4330000}"/>
    <cellStyle name="Millares 2 2 7 3 3 2" xfId="25660" xr:uid="{00000000-0005-0000-0000-0000B5330000}"/>
    <cellStyle name="Millares 2 2 7 3 4" xfId="19278" xr:uid="{00000000-0005-0000-0000-0000B6330000}"/>
    <cellStyle name="Millares 2 2 7 4" xfId="4735" xr:uid="{00000000-0005-0000-0000-0000B7330000}"/>
    <cellStyle name="Millares 2 2 7 4 2" xfId="11117" xr:uid="{00000000-0005-0000-0000-0000B8330000}"/>
    <cellStyle name="Millares 2 2 7 4 2 2" xfId="26225" xr:uid="{00000000-0005-0000-0000-0000B9330000}"/>
    <cellStyle name="Millares 2 2 7 4 3" xfId="19843" xr:uid="{00000000-0005-0000-0000-0000BA330000}"/>
    <cellStyle name="Millares 2 2 7 5" xfId="8596" xr:uid="{00000000-0005-0000-0000-0000BB330000}"/>
    <cellStyle name="Millares 2 2 7 5 2" xfId="23704" xr:uid="{00000000-0005-0000-0000-0000BC330000}"/>
    <cellStyle name="Millares 2 2 7 6" xfId="17323" xr:uid="{00000000-0005-0000-0000-0000BD330000}"/>
    <cellStyle name="Millares 2 2 8" xfId="2169" xr:uid="{00000000-0005-0000-0000-0000BE330000}"/>
    <cellStyle name="Millares 2 2 8 2" xfId="2658" xr:uid="{00000000-0005-0000-0000-0000BF330000}"/>
    <cellStyle name="Millares 2 2 8 2 2" xfId="5295" xr:uid="{00000000-0005-0000-0000-0000C0330000}"/>
    <cellStyle name="Millares 2 2 8 2 2 2" xfId="11659" xr:uid="{00000000-0005-0000-0000-0000C1330000}"/>
    <cellStyle name="Millares 2 2 8 2 2 2 2" xfId="26767" xr:uid="{00000000-0005-0000-0000-0000C2330000}"/>
    <cellStyle name="Millares 2 2 8 2 2 3" xfId="20403" xr:uid="{00000000-0005-0000-0000-0000C3330000}"/>
    <cellStyle name="Millares 2 2 8 2 3" xfId="9125" xr:uid="{00000000-0005-0000-0000-0000C4330000}"/>
    <cellStyle name="Millares 2 2 8 2 3 2" xfId="24233" xr:uid="{00000000-0005-0000-0000-0000C5330000}"/>
    <cellStyle name="Millares 2 2 8 2 4" xfId="17766" xr:uid="{00000000-0005-0000-0000-0000C6330000}"/>
    <cellStyle name="Millares 2 2 8 3" xfId="4241" xr:uid="{00000000-0005-0000-0000-0000C7330000}"/>
    <cellStyle name="Millares 2 2 8 3 2" xfId="6878" xr:uid="{00000000-0005-0000-0000-0000C8330000}"/>
    <cellStyle name="Millares 2 2 8 3 2 2" xfId="13189" xr:uid="{00000000-0005-0000-0000-0000C9330000}"/>
    <cellStyle name="Millares 2 2 8 3 2 2 2" xfId="28297" xr:uid="{00000000-0005-0000-0000-0000CA330000}"/>
    <cellStyle name="Millares 2 2 8 3 2 3" xfId="21986" xr:uid="{00000000-0005-0000-0000-0000CB330000}"/>
    <cellStyle name="Millares 2 2 8 3 3" xfId="10623" xr:uid="{00000000-0005-0000-0000-0000CC330000}"/>
    <cellStyle name="Millares 2 2 8 3 3 2" xfId="25731" xr:uid="{00000000-0005-0000-0000-0000CD330000}"/>
    <cellStyle name="Millares 2 2 8 3 4" xfId="19349" xr:uid="{00000000-0005-0000-0000-0000CE330000}"/>
    <cellStyle name="Millares 2 2 8 4" xfId="4806" xr:uid="{00000000-0005-0000-0000-0000CF330000}"/>
    <cellStyle name="Millares 2 2 8 4 2" xfId="11188" xr:uid="{00000000-0005-0000-0000-0000D0330000}"/>
    <cellStyle name="Millares 2 2 8 4 2 2" xfId="26296" xr:uid="{00000000-0005-0000-0000-0000D1330000}"/>
    <cellStyle name="Millares 2 2 8 4 3" xfId="19914" xr:uid="{00000000-0005-0000-0000-0000D2330000}"/>
    <cellStyle name="Millares 2 2 8 5" xfId="8667" xr:uid="{00000000-0005-0000-0000-0000D3330000}"/>
    <cellStyle name="Millares 2 2 8 5 2" xfId="23775" xr:uid="{00000000-0005-0000-0000-0000D4330000}"/>
    <cellStyle name="Millares 2 2 8 6" xfId="17394" xr:uid="{00000000-0005-0000-0000-0000D5330000}"/>
    <cellStyle name="Millares 2 2 9" xfId="2175" xr:uid="{00000000-0005-0000-0000-0000D6330000}"/>
    <cellStyle name="Millares 2 2 9 2" xfId="4812" xr:uid="{00000000-0005-0000-0000-0000D7330000}"/>
    <cellStyle name="Millares 2 2 9 2 2" xfId="11194" xr:uid="{00000000-0005-0000-0000-0000D8330000}"/>
    <cellStyle name="Millares 2 2 9 2 2 2" xfId="26302" xr:uid="{00000000-0005-0000-0000-0000D9330000}"/>
    <cellStyle name="Millares 2 2 9 2 3" xfId="19920" xr:uid="{00000000-0005-0000-0000-0000DA330000}"/>
    <cellStyle name="Millares 2 2 9 3" xfId="8673" xr:uid="{00000000-0005-0000-0000-0000DB330000}"/>
    <cellStyle name="Millares 2 2 9 3 2" xfId="23781" xr:uid="{00000000-0005-0000-0000-0000DC330000}"/>
    <cellStyle name="Millares 2 2 9 4" xfId="17400" xr:uid="{00000000-0005-0000-0000-0000DD330000}"/>
    <cellStyle name="Millares 2 3" xfId="1266" xr:uid="{00000000-0005-0000-0000-0000DE330000}"/>
    <cellStyle name="Millares 2 4" xfId="1267" xr:uid="{00000000-0005-0000-0000-0000DF330000}"/>
    <cellStyle name="Millares 2 5" xfId="1268" xr:uid="{00000000-0005-0000-0000-0000E0330000}"/>
    <cellStyle name="Millares 2 6" xfId="1269" xr:uid="{00000000-0005-0000-0000-0000E1330000}"/>
    <cellStyle name="Millares 2 7" xfId="1270" xr:uid="{00000000-0005-0000-0000-0000E2330000}"/>
    <cellStyle name="Millares 2 8" xfId="1271" xr:uid="{00000000-0005-0000-0000-0000E3330000}"/>
    <cellStyle name="Millares 2 9" xfId="1272" xr:uid="{00000000-0005-0000-0000-0000E4330000}"/>
    <cellStyle name="Millares 20" xfId="2171" xr:uid="{00000000-0005-0000-0000-0000E5330000}"/>
    <cellStyle name="Millares 20 2" xfId="4808" xr:uid="{00000000-0005-0000-0000-0000E6330000}"/>
    <cellStyle name="Millares 20 2 2" xfId="11190" xr:uid="{00000000-0005-0000-0000-0000E7330000}"/>
    <cellStyle name="Millares 20 2 2 2" xfId="26298" xr:uid="{00000000-0005-0000-0000-0000E8330000}"/>
    <cellStyle name="Millares 20 2 3" xfId="19916" xr:uid="{00000000-0005-0000-0000-0000E9330000}"/>
    <cellStyle name="Millares 20 3" xfId="8669" xr:uid="{00000000-0005-0000-0000-0000EA330000}"/>
    <cellStyle name="Millares 20 3 2" xfId="23777" xr:uid="{00000000-0005-0000-0000-0000EB330000}"/>
    <cellStyle name="Millares 20 4" xfId="17396" xr:uid="{00000000-0005-0000-0000-0000EC330000}"/>
    <cellStyle name="Millares 21" xfId="2172" xr:uid="{00000000-0005-0000-0000-0000ED330000}"/>
    <cellStyle name="Millares 21 2" xfId="4809" xr:uid="{00000000-0005-0000-0000-0000EE330000}"/>
    <cellStyle name="Millares 21 2 2" xfId="11191" xr:uid="{00000000-0005-0000-0000-0000EF330000}"/>
    <cellStyle name="Millares 21 2 2 2" xfId="26299" xr:uid="{00000000-0005-0000-0000-0000F0330000}"/>
    <cellStyle name="Millares 21 2 3" xfId="19917" xr:uid="{00000000-0005-0000-0000-0000F1330000}"/>
    <cellStyle name="Millares 21 3" xfId="8670" xr:uid="{00000000-0005-0000-0000-0000F2330000}"/>
    <cellStyle name="Millares 21 3 2" xfId="23778" xr:uid="{00000000-0005-0000-0000-0000F3330000}"/>
    <cellStyle name="Millares 21 4" xfId="17397" xr:uid="{00000000-0005-0000-0000-0000F4330000}"/>
    <cellStyle name="Millares 22" xfId="2287" xr:uid="{00000000-0005-0000-0000-0000F5330000}"/>
    <cellStyle name="Millares 22 2" xfId="4924" xr:uid="{00000000-0005-0000-0000-0000F6330000}"/>
    <cellStyle name="Millares 22 2 2" xfId="11288" xr:uid="{00000000-0005-0000-0000-0000F7330000}"/>
    <cellStyle name="Millares 22 2 2 2" xfId="26396" xr:uid="{00000000-0005-0000-0000-0000F8330000}"/>
    <cellStyle name="Millares 22 2 3" xfId="20032" xr:uid="{00000000-0005-0000-0000-0000F9330000}"/>
    <cellStyle name="Millares 22 3" xfId="8754" xr:uid="{00000000-0005-0000-0000-0000FA330000}"/>
    <cellStyle name="Millares 22 3 2" xfId="23862" xr:uid="{00000000-0005-0000-0000-0000FB330000}"/>
    <cellStyle name="Millares 22 4" xfId="17512" xr:uid="{00000000-0005-0000-0000-0000FC330000}"/>
    <cellStyle name="Millares 23" xfId="2285" xr:uid="{00000000-0005-0000-0000-0000FD330000}"/>
    <cellStyle name="Millares 23 2" xfId="4922" xr:uid="{00000000-0005-0000-0000-0000FE330000}"/>
    <cellStyle name="Millares 23 2 2" xfId="11286" xr:uid="{00000000-0005-0000-0000-0000FF330000}"/>
    <cellStyle name="Millares 23 2 2 2" xfId="26394" xr:uid="{00000000-0005-0000-0000-000000340000}"/>
    <cellStyle name="Millares 23 2 3" xfId="20030" xr:uid="{00000000-0005-0000-0000-000001340000}"/>
    <cellStyle name="Millares 23 3" xfId="8752" xr:uid="{00000000-0005-0000-0000-000002340000}"/>
    <cellStyle name="Millares 23 3 2" xfId="23860" xr:uid="{00000000-0005-0000-0000-000003340000}"/>
    <cellStyle name="Millares 23 4" xfId="17510" xr:uid="{00000000-0005-0000-0000-000004340000}"/>
    <cellStyle name="Millares 24" xfId="2289" xr:uid="{00000000-0005-0000-0000-000005340000}"/>
    <cellStyle name="Millares 24 2" xfId="4926" xr:uid="{00000000-0005-0000-0000-000006340000}"/>
    <cellStyle name="Millares 24 2 2" xfId="11290" xr:uid="{00000000-0005-0000-0000-000007340000}"/>
    <cellStyle name="Millares 24 2 2 2" xfId="26398" xr:uid="{00000000-0005-0000-0000-000008340000}"/>
    <cellStyle name="Millares 24 2 3" xfId="20034" xr:uid="{00000000-0005-0000-0000-000009340000}"/>
    <cellStyle name="Millares 24 3" xfId="8756" xr:uid="{00000000-0005-0000-0000-00000A340000}"/>
    <cellStyle name="Millares 24 3 2" xfId="23864" xr:uid="{00000000-0005-0000-0000-00000B340000}"/>
    <cellStyle name="Millares 24 4" xfId="17514" xr:uid="{00000000-0005-0000-0000-00000C340000}"/>
    <cellStyle name="Millares 25" xfId="2665" xr:uid="{00000000-0005-0000-0000-00000D340000}"/>
    <cellStyle name="Millares 25 2" xfId="5302" xr:uid="{00000000-0005-0000-0000-00000E340000}"/>
    <cellStyle name="Millares 25 2 2" xfId="11663" xr:uid="{00000000-0005-0000-0000-00000F340000}"/>
    <cellStyle name="Millares 25 2 2 2" xfId="26771" xr:uid="{00000000-0005-0000-0000-000010340000}"/>
    <cellStyle name="Millares 25 2 3" xfId="20410" xr:uid="{00000000-0005-0000-0000-000011340000}"/>
    <cellStyle name="Millares 25 3" xfId="9130" xr:uid="{00000000-0005-0000-0000-000012340000}"/>
    <cellStyle name="Millares 25 3 2" xfId="24238" xr:uid="{00000000-0005-0000-0000-000013340000}"/>
    <cellStyle name="Millares 25 4" xfId="17773" xr:uid="{00000000-0005-0000-0000-000014340000}"/>
    <cellStyle name="Millares 26" xfId="2286" xr:uid="{00000000-0005-0000-0000-000015340000}"/>
    <cellStyle name="Millares 26 2" xfId="4923" xr:uid="{00000000-0005-0000-0000-000016340000}"/>
    <cellStyle name="Millares 26 2 2" xfId="11287" xr:uid="{00000000-0005-0000-0000-000017340000}"/>
    <cellStyle name="Millares 26 2 2 2" xfId="26395" xr:uid="{00000000-0005-0000-0000-000018340000}"/>
    <cellStyle name="Millares 26 2 3" xfId="20031" xr:uid="{00000000-0005-0000-0000-000019340000}"/>
    <cellStyle name="Millares 26 3" xfId="8753" xr:uid="{00000000-0005-0000-0000-00001A340000}"/>
    <cellStyle name="Millares 26 3 2" xfId="23861" xr:uid="{00000000-0005-0000-0000-00001B340000}"/>
    <cellStyle name="Millares 26 4" xfId="17511" xr:uid="{00000000-0005-0000-0000-00001C340000}"/>
    <cellStyle name="Millares 27" xfId="3857" xr:uid="{00000000-0005-0000-0000-00001D340000}"/>
    <cellStyle name="Millares 27 2" xfId="6494" xr:uid="{00000000-0005-0000-0000-00001E340000}"/>
    <cellStyle name="Millares 27 2 2" xfId="12805" xr:uid="{00000000-0005-0000-0000-00001F340000}"/>
    <cellStyle name="Millares 27 2 2 2" xfId="27913" xr:uid="{00000000-0005-0000-0000-000020340000}"/>
    <cellStyle name="Millares 27 2 3" xfId="21602" xr:uid="{00000000-0005-0000-0000-000021340000}"/>
    <cellStyle name="Millares 27 3" xfId="10239" xr:uid="{00000000-0005-0000-0000-000022340000}"/>
    <cellStyle name="Millares 27 3 2" xfId="25347" xr:uid="{00000000-0005-0000-0000-000023340000}"/>
    <cellStyle name="Millares 27 4" xfId="18965" xr:uid="{00000000-0005-0000-0000-000024340000}"/>
    <cellStyle name="Millares 28" xfId="3856" xr:uid="{00000000-0005-0000-0000-000025340000}"/>
    <cellStyle name="Millares 28 2" xfId="6493" xr:uid="{00000000-0005-0000-0000-000026340000}"/>
    <cellStyle name="Millares 28 2 2" xfId="12804" xr:uid="{00000000-0005-0000-0000-000027340000}"/>
    <cellStyle name="Millares 28 2 2 2" xfId="27912" xr:uid="{00000000-0005-0000-0000-000028340000}"/>
    <cellStyle name="Millares 28 2 3" xfId="21601" xr:uid="{00000000-0005-0000-0000-000029340000}"/>
    <cellStyle name="Millares 28 3" xfId="10238" xr:uid="{00000000-0005-0000-0000-00002A340000}"/>
    <cellStyle name="Millares 28 3 2" xfId="25346" xr:uid="{00000000-0005-0000-0000-00002B340000}"/>
    <cellStyle name="Millares 28 4" xfId="18964" xr:uid="{00000000-0005-0000-0000-00002C340000}"/>
    <cellStyle name="Millares 29" xfId="4398" xr:uid="{00000000-0005-0000-0000-00002D340000}"/>
    <cellStyle name="Millares 29 2" xfId="7035" xr:uid="{00000000-0005-0000-0000-00002E340000}"/>
    <cellStyle name="Millares 29 2 2" xfId="13346" xr:uid="{00000000-0005-0000-0000-00002F340000}"/>
    <cellStyle name="Millares 29 2 2 2" xfId="28454" xr:uid="{00000000-0005-0000-0000-000030340000}"/>
    <cellStyle name="Millares 29 2 3" xfId="22143" xr:uid="{00000000-0005-0000-0000-000031340000}"/>
    <cellStyle name="Millares 29 3" xfId="10780" xr:uid="{00000000-0005-0000-0000-000032340000}"/>
    <cellStyle name="Millares 29 3 2" xfId="25888" xr:uid="{00000000-0005-0000-0000-000033340000}"/>
    <cellStyle name="Millares 29 4" xfId="19506" xr:uid="{00000000-0005-0000-0000-000034340000}"/>
    <cellStyle name="Millares 3" xfId="1273" xr:uid="{00000000-0005-0000-0000-000035340000}"/>
    <cellStyle name="Millares 3 2" xfId="1274" xr:uid="{00000000-0005-0000-0000-000036340000}"/>
    <cellStyle name="Millares 3 3" xfId="1275" xr:uid="{00000000-0005-0000-0000-000037340000}"/>
    <cellStyle name="Millares 30" xfId="4404" xr:uid="{00000000-0005-0000-0000-000038340000}"/>
    <cellStyle name="Millares 30 2" xfId="10786" xr:uid="{00000000-0005-0000-0000-000039340000}"/>
    <cellStyle name="Millares 30 2 2" xfId="25894" xr:uid="{00000000-0005-0000-0000-00003A340000}"/>
    <cellStyle name="Millares 30 3" xfId="19512" xr:uid="{00000000-0005-0000-0000-00003B340000}"/>
    <cellStyle name="Millares 31" xfId="4402" xr:uid="{00000000-0005-0000-0000-00003C340000}"/>
    <cellStyle name="Millares 31 2" xfId="10784" xr:uid="{00000000-0005-0000-0000-00003D340000}"/>
    <cellStyle name="Millares 31 2 2" xfId="25892" xr:uid="{00000000-0005-0000-0000-00003E340000}"/>
    <cellStyle name="Millares 31 3" xfId="19510" xr:uid="{00000000-0005-0000-0000-00003F340000}"/>
    <cellStyle name="Millares 32" xfId="4403" xr:uid="{00000000-0005-0000-0000-000040340000}"/>
    <cellStyle name="Millares 32 2" xfId="10785" xr:uid="{00000000-0005-0000-0000-000041340000}"/>
    <cellStyle name="Millares 32 2 2" xfId="25893" xr:uid="{00000000-0005-0000-0000-000042340000}"/>
    <cellStyle name="Millares 32 3" xfId="19511" xr:uid="{00000000-0005-0000-0000-000043340000}"/>
    <cellStyle name="Millares 33" xfId="4422" xr:uid="{00000000-0005-0000-0000-000044340000}"/>
    <cellStyle name="Millares 33 2" xfId="10804" xr:uid="{00000000-0005-0000-0000-000045340000}"/>
    <cellStyle name="Millares 33 2 2" xfId="25912" xr:uid="{00000000-0005-0000-0000-000046340000}"/>
    <cellStyle name="Millares 33 3" xfId="19530" xr:uid="{00000000-0005-0000-0000-000047340000}"/>
    <cellStyle name="Millares 34" xfId="7913" xr:uid="{00000000-0005-0000-0000-000048340000}"/>
    <cellStyle name="Millares 34 2" xfId="7418" xr:uid="{00000000-0005-0000-0000-000049340000}"/>
    <cellStyle name="Millares 34 2 2" xfId="22526" xr:uid="{00000000-0005-0000-0000-00004A340000}"/>
    <cellStyle name="Millares 34 3" xfId="23021" xr:uid="{00000000-0005-0000-0000-00004B340000}"/>
    <cellStyle name="Millares 35" xfId="7416" xr:uid="{00000000-0005-0000-0000-00004C340000}"/>
    <cellStyle name="Millares 35 2" xfId="22524" xr:uid="{00000000-0005-0000-0000-00004D340000}"/>
    <cellStyle name="Millares 36" xfId="7904" xr:uid="{00000000-0005-0000-0000-00004E340000}"/>
    <cellStyle name="Millares 36 2" xfId="23012" xr:uid="{00000000-0005-0000-0000-00004F340000}"/>
    <cellStyle name="Millares 37" xfId="7705" xr:uid="{00000000-0005-0000-0000-000050340000}"/>
    <cellStyle name="Millares 37 2" xfId="22813" xr:uid="{00000000-0005-0000-0000-000051340000}"/>
    <cellStyle name="Millares 38" xfId="7309" xr:uid="{00000000-0005-0000-0000-000052340000}"/>
    <cellStyle name="Millares 38 2" xfId="22417" xr:uid="{00000000-0005-0000-0000-000053340000}"/>
    <cellStyle name="Millares 39" xfId="14326" xr:uid="{00000000-0005-0000-0000-000054340000}"/>
    <cellStyle name="Millares 39 2" xfId="29434" xr:uid="{00000000-0005-0000-0000-000055340000}"/>
    <cellStyle name="Millares 4" xfId="1276" xr:uid="{00000000-0005-0000-0000-000056340000}"/>
    <cellStyle name="Millares 4 10" xfId="3860" xr:uid="{00000000-0005-0000-0000-000057340000}"/>
    <cellStyle name="Millares 4 10 2" xfId="6497" xr:uid="{00000000-0005-0000-0000-000058340000}"/>
    <cellStyle name="Millares 4 10 2 2" xfId="12808" xr:uid="{00000000-0005-0000-0000-000059340000}"/>
    <cellStyle name="Millares 4 10 2 2 2" xfId="27916" xr:uid="{00000000-0005-0000-0000-00005A340000}"/>
    <cellStyle name="Millares 4 10 2 3" xfId="21605" xr:uid="{00000000-0005-0000-0000-00005B340000}"/>
    <cellStyle name="Millares 4 10 3" xfId="10242" xr:uid="{00000000-0005-0000-0000-00005C340000}"/>
    <cellStyle name="Millares 4 10 3 2" xfId="25350" xr:uid="{00000000-0005-0000-0000-00005D340000}"/>
    <cellStyle name="Millares 4 10 4" xfId="18968" xr:uid="{00000000-0005-0000-0000-00005E340000}"/>
    <cellStyle name="Millares 4 11" xfId="4401" xr:uid="{00000000-0005-0000-0000-00005F340000}"/>
    <cellStyle name="Millares 4 11 2" xfId="7038" xr:uid="{00000000-0005-0000-0000-000060340000}"/>
    <cellStyle name="Millares 4 11 2 2" xfId="13349" xr:uid="{00000000-0005-0000-0000-000061340000}"/>
    <cellStyle name="Millares 4 11 2 2 2" xfId="28457" xr:uid="{00000000-0005-0000-0000-000062340000}"/>
    <cellStyle name="Millares 4 11 2 3" xfId="22146" xr:uid="{00000000-0005-0000-0000-000063340000}"/>
    <cellStyle name="Millares 4 11 3" xfId="10783" xr:uid="{00000000-0005-0000-0000-000064340000}"/>
    <cellStyle name="Millares 4 11 3 2" xfId="25891" xr:uid="{00000000-0005-0000-0000-000065340000}"/>
    <cellStyle name="Millares 4 11 4" xfId="19509" xr:uid="{00000000-0005-0000-0000-000066340000}"/>
    <cellStyle name="Millares 4 12" xfId="4407" xr:uid="{00000000-0005-0000-0000-000067340000}"/>
    <cellStyle name="Millares 4 12 2" xfId="10789" xr:uid="{00000000-0005-0000-0000-000068340000}"/>
    <cellStyle name="Millares 4 12 2 2" xfId="25897" xr:uid="{00000000-0005-0000-0000-000069340000}"/>
    <cellStyle name="Millares 4 12 3" xfId="19515" xr:uid="{00000000-0005-0000-0000-00006A340000}"/>
    <cellStyle name="Millares 4 13" xfId="4425" xr:uid="{00000000-0005-0000-0000-00006B340000}"/>
    <cellStyle name="Millares 4 13 2" xfId="10807" xr:uid="{00000000-0005-0000-0000-00006C340000}"/>
    <cellStyle name="Millares 4 13 2 2" xfId="25915" xr:uid="{00000000-0005-0000-0000-00006D340000}"/>
    <cellStyle name="Millares 4 13 3" xfId="19533" xr:uid="{00000000-0005-0000-0000-00006E340000}"/>
    <cellStyle name="Millares 4 14" xfId="7929" xr:uid="{00000000-0005-0000-0000-00006F340000}"/>
    <cellStyle name="Millares 4 14 2" xfId="23037" xr:uid="{00000000-0005-0000-0000-000070340000}"/>
    <cellStyle name="Millares 4 15" xfId="17013" xr:uid="{00000000-0005-0000-0000-000071340000}"/>
    <cellStyle name="Millares 4 2" xfId="1277" xr:uid="{00000000-0005-0000-0000-000072340000}"/>
    <cellStyle name="Millares 4 2 2" xfId="1278" xr:uid="{00000000-0005-0000-0000-000073340000}"/>
    <cellStyle name="Millares 4 2 2 2" xfId="1279" xr:uid="{00000000-0005-0000-0000-000074340000}"/>
    <cellStyle name="Millares 4 2 2 2 2" xfId="1971" xr:uid="{00000000-0005-0000-0000-000075340000}"/>
    <cellStyle name="Millares 4 2 2 2 2 2" xfId="2188" xr:uid="{00000000-0005-0000-0000-000076340000}"/>
    <cellStyle name="Millares 4 2 2 2 2 2 2" xfId="4825" xr:uid="{00000000-0005-0000-0000-000077340000}"/>
    <cellStyle name="Millares 4 2 2 2 2 2 2 2" xfId="11207" xr:uid="{00000000-0005-0000-0000-000078340000}"/>
    <cellStyle name="Millares 4 2 2 2 2 2 2 2 2" xfId="26315" xr:uid="{00000000-0005-0000-0000-000079340000}"/>
    <cellStyle name="Millares 4 2 2 2 2 2 2 3" xfId="19933" xr:uid="{00000000-0005-0000-0000-00007A340000}"/>
    <cellStyle name="Millares 4 2 2 2 2 2 3" xfId="8686" xr:uid="{00000000-0005-0000-0000-00007B340000}"/>
    <cellStyle name="Millares 4 2 2 2 2 2 3 2" xfId="23794" xr:uid="{00000000-0005-0000-0000-00007C340000}"/>
    <cellStyle name="Millares 4 2 2 2 2 2 4" xfId="17413" xr:uid="{00000000-0005-0000-0000-00007D340000}"/>
    <cellStyle name="Millares 4 2 2 2 2 3" xfId="2531" xr:uid="{00000000-0005-0000-0000-00007E340000}"/>
    <cellStyle name="Millares 4 2 2 2 2 3 2" xfId="5168" xr:uid="{00000000-0005-0000-0000-00007F340000}"/>
    <cellStyle name="Millares 4 2 2 2 2 3 2 2" xfId="11532" xr:uid="{00000000-0005-0000-0000-000080340000}"/>
    <cellStyle name="Millares 4 2 2 2 2 3 2 2 2" xfId="26640" xr:uid="{00000000-0005-0000-0000-000081340000}"/>
    <cellStyle name="Millares 4 2 2 2 2 3 2 3" xfId="20276" xr:uid="{00000000-0005-0000-0000-000082340000}"/>
    <cellStyle name="Millares 4 2 2 2 2 3 3" xfId="8998" xr:uid="{00000000-0005-0000-0000-000083340000}"/>
    <cellStyle name="Millares 4 2 2 2 2 3 3 2" xfId="24106" xr:uid="{00000000-0005-0000-0000-000084340000}"/>
    <cellStyle name="Millares 4 2 2 2 2 3 4" xfId="17654" xr:uid="{00000000-0005-0000-0000-000085340000}"/>
    <cellStyle name="Millares 4 2 2 2 2 4" xfId="4043" xr:uid="{00000000-0005-0000-0000-000086340000}"/>
    <cellStyle name="Millares 4 2 2 2 2 4 2" xfId="6680" xr:uid="{00000000-0005-0000-0000-000087340000}"/>
    <cellStyle name="Millares 4 2 2 2 2 4 2 2" xfId="12991" xr:uid="{00000000-0005-0000-0000-000088340000}"/>
    <cellStyle name="Millares 4 2 2 2 2 4 2 2 2" xfId="28099" xr:uid="{00000000-0005-0000-0000-000089340000}"/>
    <cellStyle name="Millares 4 2 2 2 2 4 2 3" xfId="21788" xr:uid="{00000000-0005-0000-0000-00008A340000}"/>
    <cellStyle name="Millares 4 2 2 2 2 4 3" xfId="10425" xr:uid="{00000000-0005-0000-0000-00008B340000}"/>
    <cellStyle name="Millares 4 2 2 2 2 4 3 2" xfId="25533" xr:uid="{00000000-0005-0000-0000-00008C340000}"/>
    <cellStyle name="Millares 4 2 2 2 2 4 4" xfId="19151" xr:uid="{00000000-0005-0000-0000-00008D340000}"/>
    <cellStyle name="Millares 4 2 2 2 2 5" xfId="4419" xr:uid="{00000000-0005-0000-0000-00008E340000}"/>
    <cellStyle name="Millares 4 2 2 2 2 5 2" xfId="10801" xr:uid="{00000000-0005-0000-0000-00008F340000}"/>
    <cellStyle name="Millares 4 2 2 2 2 5 2 2" xfId="25909" xr:uid="{00000000-0005-0000-0000-000090340000}"/>
    <cellStyle name="Millares 4 2 2 2 2 5 3" xfId="19527" xr:uid="{00000000-0005-0000-0000-000091340000}"/>
    <cellStyle name="Millares 4 2 2 2 2 6" xfId="4608" xr:uid="{00000000-0005-0000-0000-000092340000}"/>
    <cellStyle name="Millares 4 2 2 2 2 6 2" xfId="10990" xr:uid="{00000000-0005-0000-0000-000093340000}"/>
    <cellStyle name="Millares 4 2 2 2 2 6 2 2" xfId="26098" xr:uid="{00000000-0005-0000-0000-000094340000}"/>
    <cellStyle name="Millares 4 2 2 2 2 6 3" xfId="19716" xr:uid="{00000000-0005-0000-0000-000095340000}"/>
    <cellStyle name="Millares 4 2 2 2 2 7" xfId="8285" xr:uid="{00000000-0005-0000-0000-000096340000}"/>
    <cellStyle name="Millares 4 2 2 2 2 7 2" xfId="23393" xr:uid="{00000000-0005-0000-0000-000097340000}"/>
    <cellStyle name="Millares 4 2 2 2 2 8" xfId="17196" xr:uid="{00000000-0005-0000-0000-000098340000}"/>
    <cellStyle name="Millares 4 2 2 2 3" xfId="1887" xr:uid="{00000000-0005-0000-0000-000099340000}"/>
    <cellStyle name="Millares 4 2 2 2 3 2" xfId="2447" xr:uid="{00000000-0005-0000-0000-00009A340000}"/>
    <cellStyle name="Millares 4 2 2 2 3 2 2" xfId="5084" xr:uid="{00000000-0005-0000-0000-00009B340000}"/>
    <cellStyle name="Millares 4 2 2 2 3 2 2 2" xfId="11448" xr:uid="{00000000-0005-0000-0000-00009C340000}"/>
    <cellStyle name="Millares 4 2 2 2 3 2 2 2 2" xfId="26556" xr:uid="{00000000-0005-0000-0000-00009D340000}"/>
    <cellStyle name="Millares 4 2 2 2 3 2 2 3" xfId="20192" xr:uid="{00000000-0005-0000-0000-00009E340000}"/>
    <cellStyle name="Millares 4 2 2 2 3 2 3" xfId="8914" xr:uid="{00000000-0005-0000-0000-00009F340000}"/>
    <cellStyle name="Millares 4 2 2 2 3 2 3 2" xfId="24022" xr:uid="{00000000-0005-0000-0000-0000A0340000}"/>
    <cellStyle name="Millares 4 2 2 2 3 2 4" xfId="17621" xr:uid="{00000000-0005-0000-0000-0000A1340000}"/>
    <cellStyle name="Millares 4 2 2 2 3 3" xfId="3959" xr:uid="{00000000-0005-0000-0000-0000A2340000}"/>
    <cellStyle name="Millares 4 2 2 2 3 3 2" xfId="6596" xr:uid="{00000000-0005-0000-0000-0000A3340000}"/>
    <cellStyle name="Millares 4 2 2 2 3 3 2 2" xfId="12907" xr:uid="{00000000-0005-0000-0000-0000A4340000}"/>
    <cellStyle name="Millares 4 2 2 2 3 3 2 2 2" xfId="28015" xr:uid="{00000000-0005-0000-0000-0000A5340000}"/>
    <cellStyle name="Millares 4 2 2 2 3 3 2 3" xfId="21704" xr:uid="{00000000-0005-0000-0000-0000A6340000}"/>
    <cellStyle name="Millares 4 2 2 2 3 3 3" xfId="10341" xr:uid="{00000000-0005-0000-0000-0000A7340000}"/>
    <cellStyle name="Millares 4 2 2 2 3 3 3 2" xfId="25449" xr:uid="{00000000-0005-0000-0000-0000A8340000}"/>
    <cellStyle name="Millares 4 2 2 2 3 3 4" xfId="19067" xr:uid="{00000000-0005-0000-0000-0000A9340000}"/>
    <cellStyle name="Millares 4 2 2 2 3 4" xfId="4524" xr:uid="{00000000-0005-0000-0000-0000AA340000}"/>
    <cellStyle name="Millares 4 2 2 2 3 4 2" xfId="10906" xr:uid="{00000000-0005-0000-0000-0000AB340000}"/>
    <cellStyle name="Millares 4 2 2 2 3 4 2 2" xfId="26014" xr:uid="{00000000-0005-0000-0000-0000AC340000}"/>
    <cellStyle name="Millares 4 2 2 2 3 4 3" xfId="19632" xr:uid="{00000000-0005-0000-0000-0000AD340000}"/>
    <cellStyle name="Millares 4 2 2 2 3 5" xfId="8388" xr:uid="{00000000-0005-0000-0000-0000AE340000}"/>
    <cellStyle name="Millares 4 2 2 2 3 5 2" xfId="23496" xr:uid="{00000000-0005-0000-0000-0000AF340000}"/>
    <cellStyle name="Millares 4 2 2 2 3 6" xfId="17112" xr:uid="{00000000-0005-0000-0000-0000B0340000}"/>
    <cellStyle name="Millares 4 2 2 3" xfId="1970" xr:uid="{00000000-0005-0000-0000-0000B1340000}"/>
    <cellStyle name="Millares 4 2 2 3 2" xfId="2187" xr:uid="{00000000-0005-0000-0000-0000B2340000}"/>
    <cellStyle name="Millares 4 2 2 3 2 2" xfId="4824" xr:uid="{00000000-0005-0000-0000-0000B3340000}"/>
    <cellStyle name="Millares 4 2 2 3 2 2 2" xfId="11206" xr:uid="{00000000-0005-0000-0000-0000B4340000}"/>
    <cellStyle name="Millares 4 2 2 3 2 2 2 2" xfId="26314" xr:uid="{00000000-0005-0000-0000-0000B5340000}"/>
    <cellStyle name="Millares 4 2 2 3 2 2 3" xfId="19932" xr:uid="{00000000-0005-0000-0000-0000B6340000}"/>
    <cellStyle name="Millares 4 2 2 3 2 3" xfId="8685" xr:uid="{00000000-0005-0000-0000-0000B7340000}"/>
    <cellStyle name="Millares 4 2 2 3 2 3 2" xfId="23793" xr:uid="{00000000-0005-0000-0000-0000B8340000}"/>
    <cellStyle name="Millares 4 2 2 3 2 4" xfId="17412" xr:uid="{00000000-0005-0000-0000-0000B9340000}"/>
    <cellStyle name="Millares 4 2 2 3 3" xfId="2530" xr:uid="{00000000-0005-0000-0000-0000BA340000}"/>
    <cellStyle name="Millares 4 2 2 3 3 2" xfId="5167" xr:uid="{00000000-0005-0000-0000-0000BB340000}"/>
    <cellStyle name="Millares 4 2 2 3 3 2 2" xfId="11531" xr:uid="{00000000-0005-0000-0000-0000BC340000}"/>
    <cellStyle name="Millares 4 2 2 3 3 2 2 2" xfId="26639" xr:uid="{00000000-0005-0000-0000-0000BD340000}"/>
    <cellStyle name="Millares 4 2 2 3 3 2 3" xfId="20275" xr:uid="{00000000-0005-0000-0000-0000BE340000}"/>
    <cellStyle name="Millares 4 2 2 3 3 3" xfId="8997" xr:uid="{00000000-0005-0000-0000-0000BF340000}"/>
    <cellStyle name="Millares 4 2 2 3 3 3 2" xfId="24105" xr:uid="{00000000-0005-0000-0000-0000C0340000}"/>
    <cellStyle name="Millares 4 2 2 3 3 4" xfId="17653" xr:uid="{00000000-0005-0000-0000-0000C1340000}"/>
    <cellStyle name="Millares 4 2 2 3 4" xfId="4042" xr:uid="{00000000-0005-0000-0000-0000C2340000}"/>
    <cellStyle name="Millares 4 2 2 3 4 2" xfId="6679" xr:uid="{00000000-0005-0000-0000-0000C3340000}"/>
    <cellStyle name="Millares 4 2 2 3 4 2 2" xfId="12990" xr:uid="{00000000-0005-0000-0000-0000C4340000}"/>
    <cellStyle name="Millares 4 2 2 3 4 2 2 2" xfId="28098" xr:uid="{00000000-0005-0000-0000-0000C5340000}"/>
    <cellStyle name="Millares 4 2 2 3 4 2 3" xfId="21787" xr:uid="{00000000-0005-0000-0000-0000C6340000}"/>
    <cellStyle name="Millares 4 2 2 3 4 3" xfId="10424" xr:uid="{00000000-0005-0000-0000-0000C7340000}"/>
    <cellStyle name="Millares 4 2 2 3 4 3 2" xfId="25532" xr:uid="{00000000-0005-0000-0000-0000C8340000}"/>
    <cellStyle name="Millares 4 2 2 3 4 4" xfId="19150" xr:uid="{00000000-0005-0000-0000-0000C9340000}"/>
    <cellStyle name="Millares 4 2 2 3 5" xfId="4418" xr:uid="{00000000-0005-0000-0000-0000CA340000}"/>
    <cellStyle name="Millares 4 2 2 3 5 2" xfId="10800" xr:uid="{00000000-0005-0000-0000-0000CB340000}"/>
    <cellStyle name="Millares 4 2 2 3 5 2 2" xfId="25908" xr:uid="{00000000-0005-0000-0000-0000CC340000}"/>
    <cellStyle name="Millares 4 2 2 3 5 3" xfId="19526" xr:uid="{00000000-0005-0000-0000-0000CD340000}"/>
    <cellStyle name="Millares 4 2 2 3 6" xfId="4607" xr:uid="{00000000-0005-0000-0000-0000CE340000}"/>
    <cellStyle name="Millares 4 2 2 3 6 2" xfId="10989" xr:uid="{00000000-0005-0000-0000-0000CF340000}"/>
    <cellStyle name="Millares 4 2 2 3 6 2 2" xfId="26097" xr:uid="{00000000-0005-0000-0000-0000D0340000}"/>
    <cellStyle name="Millares 4 2 2 3 6 3" xfId="19715" xr:uid="{00000000-0005-0000-0000-0000D1340000}"/>
    <cellStyle name="Millares 4 2 2 3 7" xfId="8284" xr:uid="{00000000-0005-0000-0000-0000D2340000}"/>
    <cellStyle name="Millares 4 2 2 3 7 2" xfId="23392" xr:uid="{00000000-0005-0000-0000-0000D3340000}"/>
    <cellStyle name="Millares 4 2 2 3 8" xfId="17195" xr:uid="{00000000-0005-0000-0000-0000D4340000}"/>
    <cellStyle name="Millares 4 2 2 4" xfId="1886" xr:uid="{00000000-0005-0000-0000-0000D5340000}"/>
    <cellStyle name="Millares 4 2 2 4 2" xfId="2446" xr:uid="{00000000-0005-0000-0000-0000D6340000}"/>
    <cellStyle name="Millares 4 2 2 4 2 2" xfId="5083" xr:uid="{00000000-0005-0000-0000-0000D7340000}"/>
    <cellStyle name="Millares 4 2 2 4 2 2 2" xfId="11447" xr:uid="{00000000-0005-0000-0000-0000D8340000}"/>
    <cellStyle name="Millares 4 2 2 4 2 2 2 2" xfId="26555" xr:uid="{00000000-0005-0000-0000-0000D9340000}"/>
    <cellStyle name="Millares 4 2 2 4 2 2 3" xfId="20191" xr:uid="{00000000-0005-0000-0000-0000DA340000}"/>
    <cellStyle name="Millares 4 2 2 4 2 3" xfId="8913" xr:uid="{00000000-0005-0000-0000-0000DB340000}"/>
    <cellStyle name="Millares 4 2 2 4 2 3 2" xfId="24021" xr:uid="{00000000-0005-0000-0000-0000DC340000}"/>
    <cellStyle name="Millares 4 2 2 4 2 4" xfId="17620" xr:uid="{00000000-0005-0000-0000-0000DD340000}"/>
    <cellStyle name="Millares 4 2 2 4 3" xfId="3958" xr:uid="{00000000-0005-0000-0000-0000DE340000}"/>
    <cellStyle name="Millares 4 2 2 4 3 2" xfId="6595" xr:uid="{00000000-0005-0000-0000-0000DF340000}"/>
    <cellStyle name="Millares 4 2 2 4 3 2 2" xfId="12906" xr:uid="{00000000-0005-0000-0000-0000E0340000}"/>
    <cellStyle name="Millares 4 2 2 4 3 2 2 2" xfId="28014" xr:uid="{00000000-0005-0000-0000-0000E1340000}"/>
    <cellStyle name="Millares 4 2 2 4 3 2 3" xfId="21703" xr:uid="{00000000-0005-0000-0000-0000E2340000}"/>
    <cellStyle name="Millares 4 2 2 4 3 3" xfId="10340" xr:uid="{00000000-0005-0000-0000-0000E3340000}"/>
    <cellStyle name="Millares 4 2 2 4 3 3 2" xfId="25448" xr:uid="{00000000-0005-0000-0000-0000E4340000}"/>
    <cellStyle name="Millares 4 2 2 4 3 4" xfId="19066" xr:uid="{00000000-0005-0000-0000-0000E5340000}"/>
    <cellStyle name="Millares 4 2 2 4 4" xfId="4523" xr:uid="{00000000-0005-0000-0000-0000E6340000}"/>
    <cellStyle name="Millares 4 2 2 4 4 2" xfId="10905" xr:uid="{00000000-0005-0000-0000-0000E7340000}"/>
    <cellStyle name="Millares 4 2 2 4 4 2 2" xfId="26013" xr:uid="{00000000-0005-0000-0000-0000E8340000}"/>
    <cellStyle name="Millares 4 2 2 4 4 3" xfId="19631" xr:uid="{00000000-0005-0000-0000-0000E9340000}"/>
    <cellStyle name="Millares 4 2 2 4 5" xfId="8387" xr:uid="{00000000-0005-0000-0000-0000EA340000}"/>
    <cellStyle name="Millares 4 2 2 4 5 2" xfId="23495" xr:uid="{00000000-0005-0000-0000-0000EB340000}"/>
    <cellStyle name="Millares 4 2 2 4 6" xfId="17111" xr:uid="{00000000-0005-0000-0000-0000EC340000}"/>
    <cellStyle name="Millares 4 2 3" xfId="1969" xr:uid="{00000000-0005-0000-0000-0000ED340000}"/>
    <cellStyle name="Millares 4 2 3 2" xfId="2186" xr:uid="{00000000-0005-0000-0000-0000EE340000}"/>
    <cellStyle name="Millares 4 2 3 2 2" xfId="4823" xr:uid="{00000000-0005-0000-0000-0000EF340000}"/>
    <cellStyle name="Millares 4 2 3 2 2 2" xfId="11205" xr:uid="{00000000-0005-0000-0000-0000F0340000}"/>
    <cellStyle name="Millares 4 2 3 2 2 2 2" xfId="26313" xr:uid="{00000000-0005-0000-0000-0000F1340000}"/>
    <cellStyle name="Millares 4 2 3 2 2 3" xfId="19931" xr:uid="{00000000-0005-0000-0000-0000F2340000}"/>
    <cellStyle name="Millares 4 2 3 2 3" xfId="8684" xr:uid="{00000000-0005-0000-0000-0000F3340000}"/>
    <cellStyle name="Millares 4 2 3 2 3 2" xfId="23792" xr:uid="{00000000-0005-0000-0000-0000F4340000}"/>
    <cellStyle name="Millares 4 2 3 2 4" xfId="17411" xr:uid="{00000000-0005-0000-0000-0000F5340000}"/>
    <cellStyle name="Millares 4 2 3 3" xfId="2529" xr:uid="{00000000-0005-0000-0000-0000F6340000}"/>
    <cellStyle name="Millares 4 2 3 3 2" xfId="5166" xr:uid="{00000000-0005-0000-0000-0000F7340000}"/>
    <cellStyle name="Millares 4 2 3 3 2 2" xfId="11530" xr:uid="{00000000-0005-0000-0000-0000F8340000}"/>
    <cellStyle name="Millares 4 2 3 3 2 2 2" xfId="26638" xr:uid="{00000000-0005-0000-0000-0000F9340000}"/>
    <cellStyle name="Millares 4 2 3 3 2 3" xfId="20274" xr:uid="{00000000-0005-0000-0000-0000FA340000}"/>
    <cellStyle name="Millares 4 2 3 3 3" xfId="8996" xr:uid="{00000000-0005-0000-0000-0000FB340000}"/>
    <cellStyle name="Millares 4 2 3 3 3 2" xfId="24104" xr:uid="{00000000-0005-0000-0000-0000FC340000}"/>
    <cellStyle name="Millares 4 2 3 3 4" xfId="17652" xr:uid="{00000000-0005-0000-0000-0000FD340000}"/>
    <cellStyle name="Millares 4 2 3 4" xfId="4041" xr:uid="{00000000-0005-0000-0000-0000FE340000}"/>
    <cellStyle name="Millares 4 2 3 4 2" xfId="6678" xr:uid="{00000000-0005-0000-0000-0000FF340000}"/>
    <cellStyle name="Millares 4 2 3 4 2 2" xfId="12989" xr:uid="{00000000-0005-0000-0000-000000350000}"/>
    <cellStyle name="Millares 4 2 3 4 2 2 2" xfId="28097" xr:uid="{00000000-0005-0000-0000-000001350000}"/>
    <cellStyle name="Millares 4 2 3 4 2 3" xfId="21786" xr:uid="{00000000-0005-0000-0000-000002350000}"/>
    <cellStyle name="Millares 4 2 3 4 3" xfId="10423" xr:uid="{00000000-0005-0000-0000-000003350000}"/>
    <cellStyle name="Millares 4 2 3 4 3 2" xfId="25531" xr:uid="{00000000-0005-0000-0000-000004350000}"/>
    <cellStyle name="Millares 4 2 3 4 4" xfId="19149" xr:uid="{00000000-0005-0000-0000-000005350000}"/>
    <cellStyle name="Millares 4 2 3 5" xfId="4417" xr:uid="{00000000-0005-0000-0000-000006350000}"/>
    <cellStyle name="Millares 4 2 3 5 2" xfId="10799" xr:uid="{00000000-0005-0000-0000-000007350000}"/>
    <cellStyle name="Millares 4 2 3 5 2 2" xfId="25907" xr:uid="{00000000-0005-0000-0000-000008350000}"/>
    <cellStyle name="Millares 4 2 3 5 3" xfId="19525" xr:uid="{00000000-0005-0000-0000-000009350000}"/>
    <cellStyle name="Millares 4 2 3 6" xfId="4606" xr:uid="{00000000-0005-0000-0000-00000A350000}"/>
    <cellStyle name="Millares 4 2 3 6 2" xfId="10988" xr:uid="{00000000-0005-0000-0000-00000B350000}"/>
    <cellStyle name="Millares 4 2 3 6 2 2" xfId="26096" xr:uid="{00000000-0005-0000-0000-00000C350000}"/>
    <cellStyle name="Millares 4 2 3 6 3" xfId="19714" xr:uid="{00000000-0005-0000-0000-00000D350000}"/>
    <cellStyle name="Millares 4 2 3 7" xfId="8283" xr:uid="{00000000-0005-0000-0000-00000E350000}"/>
    <cellStyle name="Millares 4 2 3 7 2" xfId="23391" xr:uid="{00000000-0005-0000-0000-00000F350000}"/>
    <cellStyle name="Millares 4 2 3 8" xfId="17194" xr:uid="{00000000-0005-0000-0000-000010350000}"/>
    <cellStyle name="Millares 4 2 4" xfId="1885" xr:uid="{00000000-0005-0000-0000-000011350000}"/>
    <cellStyle name="Millares 4 2 4 2" xfId="2445" xr:uid="{00000000-0005-0000-0000-000012350000}"/>
    <cellStyle name="Millares 4 2 4 2 2" xfId="5082" xr:uid="{00000000-0005-0000-0000-000013350000}"/>
    <cellStyle name="Millares 4 2 4 2 2 2" xfId="11446" xr:uid="{00000000-0005-0000-0000-000014350000}"/>
    <cellStyle name="Millares 4 2 4 2 2 2 2" xfId="26554" xr:uid="{00000000-0005-0000-0000-000015350000}"/>
    <cellStyle name="Millares 4 2 4 2 2 3" xfId="20190" xr:uid="{00000000-0005-0000-0000-000016350000}"/>
    <cellStyle name="Millares 4 2 4 2 3" xfId="8912" xr:uid="{00000000-0005-0000-0000-000017350000}"/>
    <cellStyle name="Millares 4 2 4 2 3 2" xfId="24020" xr:uid="{00000000-0005-0000-0000-000018350000}"/>
    <cellStyle name="Millares 4 2 4 2 4" xfId="17619" xr:uid="{00000000-0005-0000-0000-000019350000}"/>
    <cellStyle name="Millares 4 2 4 3" xfId="3957" xr:uid="{00000000-0005-0000-0000-00001A350000}"/>
    <cellStyle name="Millares 4 2 4 3 2" xfId="6594" xr:uid="{00000000-0005-0000-0000-00001B350000}"/>
    <cellStyle name="Millares 4 2 4 3 2 2" xfId="12905" xr:uid="{00000000-0005-0000-0000-00001C350000}"/>
    <cellStyle name="Millares 4 2 4 3 2 2 2" xfId="28013" xr:uid="{00000000-0005-0000-0000-00001D350000}"/>
    <cellStyle name="Millares 4 2 4 3 2 3" xfId="21702" xr:uid="{00000000-0005-0000-0000-00001E350000}"/>
    <cellStyle name="Millares 4 2 4 3 3" xfId="10339" xr:uid="{00000000-0005-0000-0000-00001F350000}"/>
    <cellStyle name="Millares 4 2 4 3 3 2" xfId="25447" xr:uid="{00000000-0005-0000-0000-000020350000}"/>
    <cellStyle name="Millares 4 2 4 3 4" xfId="19065" xr:uid="{00000000-0005-0000-0000-000021350000}"/>
    <cellStyle name="Millares 4 2 4 4" xfId="4522" xr:uid="{00000000-0005-0000-0000-000022350000}"/>
    <cellStyle name="Millares 4 2 4 4 2" xfId="10904" xr:uid="{00000000-0005-0000-0000-000023350000}"/>
    <cellStyle name="Millares 4 2 4 4 2 2" xfId="26012" xr:uid="{00000000-0005-0000-0000-000024350000}"/>
    <cellStyle name="Millares 4 2 4 4 3" xfId="19630" xr:uid="{00000000-0005-0000-0000-000025350000}"/>
    <cellStyle name="Millares 4 2 4 5" xfId="8386" xr:uid="{00000000-0005-0000-0000-000026350000}"/>
    <cellStyle name="Millares 4 2 4 5 2" xfId="23494" xr:uid="{00000000-0005-0000-0000-000027350000}"/>
    <cellStyle name="Millares 4 2 4 6" xfId="17110" xr:uid="{00000000-0005-0000-0000-000028350000}"/>
    <cellStyle name="Millares 4 3" xfId="1280" xr:uid="{00000000-0005-0000-0000-000029350000}"/>
    <cellStyle name="Millares 4 3 2" xfId="1972" xr:uid="{00000000-0005-0000-0000-00002A350000}"/>
    <cellStyle name="Millares 4 3 2 2" xfId="2189" xr:uid="{00000000-0005-0000-0000-00002B350000}"/>
    <cellStyle name="Millares 4 3 2 2 2" xfId="4826" xr:uid="{00000000-0005-0000-0000-00002C350000}"/>
    <cellStyle name="Millares 4 3 2 2 2 2" xfId="11208" xr:uid="{00000000-0005-0000-0000-00002D350000}"/>
    <cellStyle name="Millares 4 3 2 2 2 2 2" xfId="26316" xr:uid="{00000000-0005-0000-0000-00002E350000}"/>
    <cellStyle name="Millares 4 3 2 2 2 3" xfId="19934" xr:uid="{00000000-0005-0000-0000-00002F350000}"/>
    <cellStyle name="Millares 4 3 2 2 3" xfId="8687" xr:uid="{00000000-0005-0000-0000-000030350000}"/>
    <cellStyle name="Millares 4 3 2 2 3 2" xfId="23795" xr:uid="{00000000-0005-0000-0000-000031350000}"/>
    <cellStyle name="Millares 4 3 2 2 4" xfId="17414" xr:uid="{00000000-0005-0000-0000-000032350000}"/>
    <cellStyle name="Millares 4 3 2 3" xfId="2532" xr:uid="{00000000-0005-0000-0000-000033350000}"/>
    <cellStyle name="Millares 4 3 2 3 2" xfId="5169" xr:uid="{00000000-0005-0000-0000-000034350000}"/>
    <cellStyle name="Millares 4 3 2 3 2 2" xfId="11533" xr:uid="{00000000-0005-0000-0000-000035350000}"/>
    <cellStyle name="Millares 4 3 2 3 2 2 2" xfId="26641" xr:uid="{00000000-0005-0000-0000-000036350000}"/>
    <cellStyle name="Millares 4 3 2 3 2 3" xfId="20277" xr:uid="{00000000-0005-0000-0000-000037350000}"/>
    <cellStyle name="Millares 4 3 2 3 3" xfId="8999" xr:uid="{00000000-0005-0000-0000-000038350000}"/>
    <cellStyle name="Millares 4 3 2 3 3 2" xfId="24107" xr:uid="{00000000-0005-0000-0000-000039350000}"/>
    <cellStyle name="Millares 4 3 2 3 4" xfId="17655" xr:uid="{00000000-0005-0000-0000-00003A350000}"/>
    <cellStyle name="Millares 4 3 2 4" xfId="4044" xr:uid="{00000000-0005-0000-0000-00003B350000}"/>
    <cellStyle name="Millares 4 3 2 4 2" xfId="6681" xr:uid="{00000000-0005-0000-0000-00003C350000}"/>
    <cellStyle name="Millares 4 3 2 4 2 2" xfId="12992" xr:uid="{00000000-0005-0000-0000-00003D350000}"/>
    <cellStyle name="Millares 4 3 2 4 2 2 2" xfId="28100" xr:uid="{00000000-0005-0000-0000-00003E350000}"/>
    <cellStyle name="Millares 4 3 2 4 2 3" xfId="21789" xr:uid="{00000000-0005-0000-0000-00003F350000}"/>
    <cellStyle name="Millares 4 3 2 4 3" xfId="10426" xr:uid="{00000000-0005-0000-0000-000040350000}"/>
    <cellStyle name="Millares 4 3 2 4 3 2" xfId="25534" xr:uid="{00000000-0005-0000-0000-000041350000}"/>
    <cellStyle name="Millares 4 3 2 4 4" xfId="19152" xr:uid="{00000000-0005-0000-0000-000042350000}"/>
    <cellStyle name="Millares 4 3 2 5" xfId="4420" xr:uid="{00000000-0005-0000-0000-000043350000}"/>
    <cellStyle name="Millares 4 3 2 5 2" xfId="10802" xr:uid="{00000000-0005-0000-0000-000044350000}"/>
    <cellStyle name="Millares 4 3 2 5 2 2" xfId="25910" xr:uid="{00000000-0005-0000-0000-000045350000}"/>
    <cellStyle name="Millares 4 3 2 5 3" xfId="19528" xr:uid="{00000000-0005-0000-0000-000046350000}"/>
    <cellStyle name="Millares 4 3 2 6" xfId="4609" xr:uid="{00000000-0005-0000-0000-000047350000}"/>
    <cellStyle name="Millares 4 3 2 6 2" xfId="10991" xr:uid="{00000000-0005-0000-0000-000048350000}"/>
    <cellStyle name="Millares 4 3 2 6 2 2" xfId="26099" xr:uid="{00000000-0005-0000-0000-000049350000}"/>
    <cellStyle name="Millares 4 3 2 6 3" xfId="19717" xr:uid="{00000000-0005-0000-0000-00004A350000}"/>
    <cellStyle name="Millares 4 3 2 7" xfId="8286" xr:uid="{00000000-0005-0000-0000-00004B350000}"/>
    <cellStyle name="Millares 4 3 2 7 2" xfId="23394" xr:uid="{00000000-0005-0000-0000-00004C350000}"/>
    <cellStyle name="Millares 4 3 2 8" xfId="17197" xr:uid="{00000000-0005-0000-0000-00004D350000}"/>
    <cellStyle name="Millares 4 3 3" xfId="1888" xr:uid="{00000000-0005-0000-0000-00004E350000}"/>
    <cellStyle name="Millares 4 3 3 2" xfId="2448" xr:uid="{00000000-0005-0000-0000-00004F350000}"/>
    <cellStyle name="Millares 4 3 3 2 2" xfId="5085" xr:uid="{00000000-0005-0000-0000-000050350000}"/>
    <cellStyle name="Millares 4 3 3 2 2 2" xfId="11449" xr:uid="{00000000-0005-0000-0000-000051350000}"/>
    <cellStyle name="Millares 4 3 3 2 2 2 2" xfId="26557" xr:uid="{00000000-0005-0000-0000-000052350000}"/>
    <cellStyle name="Millares 4 3 3 2 2 3" xfId="20193" xr:uid="{00000000-0005-0000-0000-000053350000}"/>
    <cellStyle name="Millares 4 3 3 2 3" xfId="8915" xr:uid="{00000000-0005-0000-0000-000054350000}"/>
    <cellStyle name="Millares 4 3 3 2 3 2" xfId="24023" xr:uid="{00000000-0005-0000-0000-000055350000}"/>
    <cellStyle name="Millares 4 3 3 2 4" xfId="17622" xr:uid="{00000000-0005-0000-0000-000056350000}"/>
    <cellStyle name="Millares 4 3 3 3" xfId="3960" xr:uid="{00000000-0005-0000-0000-000057350000}"/>
    <cellStyle name="Millares 4 3 3 3 2" xfId="6597" xr:uid="{00000000-0005-0000-0000-000058350000}"/>
    <cellStyle name="Millares 4 3 3 3 2 2" xfId="12908" xr:uid="{00000000-0005-0000-0000-000059350000}"/>
    <cellStyle name="Millares 4 3 3 3 2 2 2" xfId="28016" xr:uid="{00000000-0005-0000-0000-00005A350000}"/>
    <cellStyle name="Millares 4 3 3 3 2 3" xfId="21705" xr:uid="{00000000-0005-0000-0000-00005B350000}"/>
    <cellStyle name="Millares 4 3 3 3 3" xfId="10342" xr:uid="{00000000-0005-0000-0000-00005C350000}"/>
    <cellStyle name="Millares 4 3 3 3 3 2" xfId="25450" xr:uid="{00000000-0005-0000-0000-00005D350000}"/>
    <cellStyle name="Millares 4 3 3 3 4" xfId="19068" xr:uid="{00000000-0005-0000-0000-00005E350000}"/>
    <cellStyle name="Millares 4 3 3 4" xfId="4525" xr:uid="{00000000-0005-0000-0000-00005F350000}"/>
    <cellStyle name="Millares 4 3 3 4 2" xfId="10907" xr:uid="{00000000-0005-0000-0000-000060350000}"/>
    <cellStyle name="Millares 4 3 3 4 2 2" xfId="26015" xr:uid="{00000000-0005-0000-0000-000061350000}"/>
    <cellStyle name="Millares 4 3 3 4 3" xfId="19633" xr:uid="{00000000-0005-0000-0000-000062350000}"/>
    <cellStyle name="Millares 4 3 3 5" xfId="8389" xr:uid="{00000000-0005-0000-0000-000063350000}"/>
    <cellStyle name="Millares 4 3 3 5 2" xfId="23497" xr:uid="{00000000-0005-0000-0000-000064350000}"/>
    <cellStyle name="Millares 4 3 3 6" xfId="17113" xr:uid="{00000000-0005-0000-0000-000065350000}"/>
    <cellStyle name="Millares 4 4" xfId="1968" xr:uid="{00000000-0005-0000-0000-000066350000}"/>
    <cellStyle name="Millares 4 4 2" xfId="2185" xr:uid="{00000000-0005-0000-0000-000067350000}"/>
    <cellStyle name="Millares 4 4 2 2" xfId="4822" xr:uid="{00000000-0005-0000-0000-000068350000}"/>
    <cellStyle name="Millares 4 4 2 2 2" xfId="11204" xr:uid="{00000000-0005-0000-0000-000069350000}"/>
    <cellStyle name="Millares 4 4 2 2 2 2" xfId="26312" xr:uid="{00000000-0005-0000-0000-00006A350000}"/>
    <cellStyle name="Millares 4 4 2 2 3" xfId="19930" xr:uid="{00000000-0005-0000-0000-00006B350000}"/>
    <cellStyle name="Millares 4 4 2 3" xfId="8683" xr:uid="{00000000-0005-0000-0000-00006C350000}"/>
    <cellStyle name="Millares 4 4 2 3 2" xfId="23791" xr:uid="{00000000-0005-0000-0000-00006D350000}"/>
    <cellStyle name="Millares 4 4 2 4" xfId="17410" xr:uid="{00000000-0005-0000-0000-00006E350000}"/>
    <cellStyle name="Millares 4 4 3" xfId="2528" xr:uid="{00000000-0005-0000-0000-00006F350000}"/>
    <cellStyle name="Millares 4 4 3 2" xfId="5165" xr:uid="{00000000-0005-0000-0000-000070350000}"/>
    <cellStyle name="Millares 4 4 3 2 2" xfId="11529" xr:uid="{00000000-0005-0000-0000-000071350000}"/>
    <cellStyle name="Millares 4 4 3 2 2 2" xfId="26637" xr:uid="{00000000-0005-0000-0000-000072350000}"/>
    <cellStyle name="Millares 4 4 3 2 3" xfId="20273" xr:uid="{00000000-0005-0000-0000-000073350000}"/>
    <cellStyle name="Millares 4 4 3 3" xfId="8995" xr:uid="{00000000-0005-0000-0000-000074350000}"/>
    <cellStyle name="Millares 4 4 3 3 2" xfId="24103" xr:uid="{00000000-0005-0000-0000-000075350000}"/>
    <cellStyle name="Millares 4 4 3 4" xfId="17651" xr:uid="{00000000-0005-0000-0000-000076350000}"/>
    <cellStyle name="Millares 4 4 4" xfId="4040" xr:uid="{00000000-0005-0000-0000-000077350000}"/>
    <cellStyle name="Millares 4 4 4 2" xfId="6677" xr:uid="{00000000-0005-0000-0000-000078350000}"/>
    <cellStyle name="Millares 4 4 4 2 2" xfId="12988" xr:uid="{00000000-0005-0000-0000-000079350000}"/>
    <cellStyle name="Millares 4 4 4 2 2 2" xfId="28096" xr:uid="{00000000-0005-0000-0000-00007A350000}"/>
    <cellStyle name="Millares 4 4 4 2 3" xfId="21785" xr:uid="{00000000-0005-0000-0000-00007B350000}"/>
    <cellStyle name="Millares 4 4 4 3" xfId="10422" xr:uid="{00000000-0005-0000-0000-00007C350000}"/>
    <cellStyle name="Millares 4 4 4 3 2" xfId="25530" xr:uid="{00000000-0005-0000-0000-00007D350000}"/>
    <cellStyle name="Millares 4 4 4 4" xfId="19148" xr:uid="{00000000-0005-0000-0000-00007E350000}"/>
    <cellStyle name="Millares 4 4 5" xfId="4416" xr:uid="{00000000-0005-0000-0000-00007F350000}"/>
    <cellStyle name="Millares 4 4 5 2" xfId="10798" xr:uid="{00000000-0005-0000-0000-000080350000}"/>
    <cellStyle name="Millares 4 4 5 2 2" xfId="25906" xr:uid="{00000000-0005-0000-0000-000081350000}"/>
    <cellStyle name="Millares 4 4 5 3" xfId="19524" xr:uid="{00000000-0005-0000-0000-000082350000}"/>
    <cellStyle name="Millares 4 4 6" xfId="4605" xr:uid="{00000000-0005-0000-0000-000083350000}"/>
    <cellStyle name="Millares 4 4 6 2" xfId="10987" xr:uid="{00000000-0005-0000-0000-000084350000}"/>
    <cellStyle name="Millares 4 4 6 2 2" xfId="26095" xr:uid="{00000000-0005-0000-0000-000085350000}"/>
    <cellStyle name="Millares 4 4 6 3" xfId="19713" xr:uid="{00000000-0005-0000-0000-000086350000}"/>
    <cellStyle name="Millares 4 4 7" xfId="8282" xr:uid="{00000000-0005-0000-0000-000087350000}"/>
    <cellStyle name="Millares 4 4 7 2" xfId="23390" xr:uid="{00000000-0005-0000-0000-000088350000}"/>
    <cellStyle name="Millares 4 4 8" xfId="17193" xr:uid="{00000000-0005-0000-0000-000089350000}"/>
    <cellStyle name="Millares 4 5" xfId="1884" xr:uid="{00000000-0005-0000-0000-00008A350000}"/>
    <cellStyle name="Millares 4 5 2" xfId="2444" xr:uid="{00000000-0005-0000-0000-00008B350000}"/>
    <cellStyle name="Millares 4 5 2 2" xfId="5081" xr:uid="{00000000-0005-0000-0000-00008C350000}"/>
    <cellStyle name="Millares 4 5 2 2 2" xfId="11445" xr:uid="{00000000-0005-0000-0000-00008D350000}"/>
    <cellStyle name="Millares 4 5 2 2 2 2" xfId="26553" xr:uid="{00000000-0005-0000-0000-00008E350000}"/>
    <cellStyle name="Millares 4 5 2 2 3" xfId="20189" xr:uid="{00000000-0005-0000-0000-00008F350000}"/>
    <cellStyle name="Millares 4 5 2 3" xfId="8911" xr:uid="{00000000-0005-0000-0000-000090350000}"/>
    <cellStyle name="Millares 4 5 2 3 2" xfId="24019" xr:uid="{00000000-0005-0000-0000-000091350000}"/>
    <cellStyle name="Millares 4 5 2 4" xfId="17618" xr:uid="{00000000-0005-0000-0000-000092350000}"/>
    <cellStyle name="Millares 4 5 3" xfId="3956" xr:uid="{00000000-0005-0000-0000-000093350000}"/>
    <cellStyle name="Millares 4 5 3 2" xfId="6593" xr:uid="{00000000-0005-0000-0000-000094350000}"/>
    <cellStyle name="Millares 4 5 3 2 2" xfId="12904" xr:uid="{00000000-0005-0000-0000-000095350000}"/>
    <cellStyle name="Millares 4 5 3 2 2 2" xfId="28012" xr:uid="{00000000-0005-0000-0000-000096350000}"/>
    <cellStyle name="Millares 4 5 3 2 3" xfId="21701" xr:uid="{00000000-0005-0000-0000-000097350000}"/>
    <cellStyle name="Millares 4 5 3 3" xfId="10338" xr:uid="{00000000-0005-0000-0000-000098350000}"/>
    <cellStyle name="Millares 4 5 3 3 2" xfId="25446" xr:uid="{00000000-0005-0000-0000-000099350000}"/>
    <cellStyle name="Millares 4 5 3 4" xfId="19064" xr:uid="{00000000-0005-0000-0000-00009A350000}"/>
    <cellStyle name="Millares 4 5 4" xfId="4521" xr:uid="{00000000-0005-0000-0000-00009B350000}"/>
    <cellStyle name="Millares 4 5 4 2" xfId="10903" xr:uid="{00000000-0005-0000-0000-00009C350000}"/>
    <cellStyle name="Millares 4 5 4 2 2" xfId="26011" xr:uid="{00000000-0005-0000-0000-00009D350000}"/>
    <cellStyle name="Millares 4 5 4 3" xfId="19629" xr:uid="{00000000-0005-0000-0000-00009E350000}"/>
    <cellStyle name="Millares 4 5 5" xfId="8385" xr:uid="{00000000-0005-0000-0000-00009F350000}"/>
    <cellStyle name="Millares 4 5 5 2" xfId="23493" xr:uid="{00000000-0005-0000-0000-0000A0350000}"/>
    <cellStyle name="Millares 4 5 6" xfId="17109" xr:uid="{00000000-0005-0000-0000-0000A1350000}"/>
    <cellStyle name="Millares 4 6" xfId="2099" xr:uid="{00000000-0005-0000-0000-0000A2350000}"/>
    <cellStyle name="Millares 4 6 2" xfId="2589" xr:uid="{00000000-0005-0000-0000-0000A3350000}"/>
    <cellStyle name="Millares 4 6 2 2" xfId="5226" xr:uid="{00000000-0005-0000-0000-0000A4350000}"/>
    <cellStyle name="Millares 4 6 2 2 2" xfId="11590" xr:uid="{00000000-0005-0000-0000-0000A5350000}"/>
    <cellStyle name="Millares 4 6 2 2 2 2" xfId="26698" xr:uid="{00000000-0005-0000-0000-0000A6350000}"/>
    <cellStyle name="Millares 4 6 2 2 3" xfId="20334" xr:uid="{00000000-0005-0000-0000-0000A7350000}"/>
    <cellStyle name="Millares 4 6 2 3" xfId="9056" xr:uid="{00000000-0005-0000-0000-0000A8350000}"/>
    <cellStyle name="Millares 4 6 2 3 2" xfId="24164" xr:uid="{00000000-0005-0000-0000-0000A9350000}"/>
    <cellStyle name="Millares 4 6 2 4" xfId="17697" xr:uid="{00000000-0005-0000-0000-0000AA350000}"/>
    <cellStyle name="Millares 4 6 3" xfId="4171" xr:uid="{00000000-0005-0000-0000-0000AB350000}"/>
    <cellStyle name="Millares 4 6 3 2" xfId="6808" xr:uid="{00000000-0005-0000-0000-0000AC350000}"/>
    <cellStyle name="Millares 4 6 3 2 2" xfId="13119" xr:uid="{00000000-0005-0000-0000-0000AD350000}"/>
    <cellStyle name="Millares 4 6 3 2 2 2" xfId="28227" xr:uid="{00000000-0005-0000-0000-0000AE350000}"/>
    <cellStyle name="Millares 4 6 3 2 3" xfId="21916" xr:uid="{00000000-0005-0000-0000-0000AF350000}"/>
    <cellStyle name="Millares 4 6 3 3" xfId="10553" xr:uid="{00000000-0005-0000-0000-0000B0350000}"/>
    <cellStyle name="Millares 4 6 3 3 2" xfId="25661" xr:uid="{00000000-0005-0000-0000-0000B1350000}"/>
    <cellStyle name="Millares 4 6 3 4" xfId="19279" xr:uid="{00000000-0005-0000-0000-0000B2350000}"/>
    <cellStyle name="Millares 4 6 4" xfId="4736" xr:uid="{00000000-0005-0000-0000-0000B3350000}"/>
    <cellStyle name="Millares 4 6 4 2" xfId="11118" xr:uid="{00000000-0005-0000-0000-0000B4350000}"/>
    <cellStyle name="Millares 4 6 4 2 2" xfId="26226" xr:uid="{00000000-0005-0000-0000-0000B5350000}"/>
    <cellStyle name="Millares 4 6 4 3" xfId="19844" xr:uid="{00000000-0005-0000-0000-0000B6350000}"/>
    <cellStyle name="Millares 4 6 5" xfId="8597" xr:uid="{00000000-0005-0000-0000-0000B7350000}"/>
    <cellStyle name="Millares 4 6 5 2" xfId="23705" xr:uid="{00000000-0005-0000-0000-0000B8350000}"/>
    <cellStyle name="Millares 4 6 6" xfId="17324" xr:uid="{00000000-0005-0000-0000-0000B9350000}"/>
    <cellStyle name="Millares 4 7" xfId="2170" xr:uid="{00000000-0005-0000-0000-0000BA350000}"/>
    <cellStyle name="Millares 4 7 2" xfId="2659" xr:uid="{00000000-0005-0000-0000-0000BB350000}"/>
    <cellStyle name="Millares 4 7 2 2" xfId="5296" xr:uid="{00000000-0005-0000-0000-0000BC350000}"/>
    <cellStyle name="Millares 4 7 2 2 2" xfId="11660" xr:uid="{00000000-0005-0000-0000-0000BD350000}"/>
    <cellStyle name="Millares 4 7 2 2 2 2" xfId="26768" xr:uid="{00000000-0005-0000-0000-0000BE350000}"/>
    <cellStyle name="Millares 4 7 2 2 3" xfId="20404" xr:uid="{00000000-0005-0000-0000-0000BF350000}"/>
    <cellStyle name="Millares 4 7 2 3" xfId="9126" xr:uid="{00000000-0005-0000-0000-0000C0350000}"/>
    <cellStyle name="Millares 4 7 2 3 2" xfId="24234" xr:uid="{00000000-0005-0000-0000-0000C1350000}"/>
    <cellStyle name="Millares 4 7 2 4" xfId="17767" xr:uid="{00000000-0005-0000-0000-0000C2350000}"/>
    <cellStyle name="Millares 4 7 3" xfId="4242" xr:uid="{00000000-0005-0000-0000-0000C3350000}"/>
    <cellStyle name="Millares 4 7 3 2" xfId="6879" xr:uid="{00000000-0005-0000-0000-0000C4350000}"/>
    <cellStyle name="Millares 4 7 3 2 2" xfId="13190" xr:uid="{00000000-0005-0000-0000-0000C5350000}"/>
    <cellStyle name="Millares 4 7 3 2 2 2" xfId="28298" xr:uid="{00000000-0005-0000-0000-0000C6350000}"/>
    <cellStyle name="Millares 4 7 3 2 3" xfId="21987" xr:uid="{00000000-0005-0000-0000-0000C7350000}"/>
    <cellStyle name="Millares 4 7 3 3" xfId="10624" xr:uid="{00000000-0005-0000-0000-0000C8350000}"/>
    <cellStyle name="Millares 4 7 3 3 2" xfId="25732" xr:uid="{00000000-0005-0000-0000-0000C9350000}"/>
    <cellStyle name="Millares 4 7 3 4" xfId="19350" xr:uid="{00000000-0005-0000-0000-0000CA350000}"/>
    <cellStyle name="Millares 4 7 4" xfId="4807" xr:uid="{00000000-0005-0000-0000-0000CB350000}"/>
    <cellStyle name="Millares 4 7 4 2" xfId="11189" xr:uid="{00000000-0005-0000-0000-0000CC350000}"/>
    <cellStyle name="Millares 4 7 4 2 2" xfId="26297" xr:uid="{00000000-0005-0000-0000-0000CD350000}"/>
    <cellStyle name="Millares 4 7 4 3" xfId="19915" xr:uid="{00000000-0005-0000-0000-0000CE350000}"/>
    <cellStyle name="Millares 4 7 5" xfId="8668" xr:uid="{00000000-0005-0000-0000-0000CF350000}"/>
    <cellStyle name="Millares 4 7 5 2" xfId="23776" xr:uid="{00000000-0005-0000-0000-0000D0350000}"/>
    <cellStyle name="Millares 4 7 6" xfId="17395" xr:uid="{00000000-0005-0000-0000-0000D1350000}"/>
    <cellStyle name="Millares 4 8" xfId="2176" xr:uid="{00000000-0005-0000-0000-0000D2350000}"/>
    <cellStyle name="Millares 4 8 2" xfId="4813" xr:uid="{00000000-0005-0000-0000-0000D3350000}"/>
    <cellStyle name="Millares 4 8 2 2" xfId="11195" xr:uid="{00000000-0005-0000-0000-0000D4350000}"/>
    <cellStyle name="Millares 4 8 2 2 2" xfId="26303" xr:uid="{00000000-0005-0000-0000-0000D5350000}"/>
    <cellStyle name="Millares 4 8 2 3" xfId="19921" xr:uid="{00000000-0005-0000-0000-0000D6350000}"/>
    <cellStyle name="Millares 4 8 3" xfId="8674" xr:uid="{00000000-0005-0000-0000-0000D7350000}"/>
    <cellStyle name="Millares 4 8 3 2" xfId="23782" xr:uid="{00000000-0005-0000-0000-0000D8350000}"/>
    <cellStyle name="Millares 4 8 4" xfId="17401" xr:uid="{00000000-0005-0000-0000-0000D9350000}"/>
    <cellStyle name="Millares 4 9" xfId="2291" xr:uid="{00000000-0005-0000-0000-0000DA350000}"/>
    <cellStyle name="Millares 4 9 2" xfId="4928" xr:uid="{00000000-0005-0000-0000-0000DB350000}"/>
    <cellStyle name="Millares 4 9 2 2" xfId="11292" xr:uid="{00000000-0005-0000-0000-0000DC350000}"/>
    <cellStyle name="Millares 4 9 2 2 2" xfId="26400" xr:uid="{00000000-0005-0000-0000-0000DD350000}"/>
    <cellStyle name="Millares 4 9 2 3" xfId="20036" xr:uid="{00000000-0005-0000-0000-0000DE350000}"/>
    <cellStyle name="Millares 4 9 3" xfId="8758" xr:uid="{00000000-0005-0000-0000-0000DF350000}"/>
    <cellStyle name="Millares 4 9 3 2" xfId="23866" xr:uid="{00000000-0005-0000-0000-0000E0350000}"/>
    <cellStyle name="Millares 4 9 4" xfId="17516" xr:uid="{00000000-0005-0000-0000-0000E1350000}"/>
    <cellStyle name="Millares 40" xfId="15863" xr:uid="{00000000-0005-0000-0000-0000E2350000}"/>
    <cellStyle name="Millares 40 2" xfId="30971" xr:uid="{00000000-0005-0000-0000-0000E3350000}"/>
    <cellStyle name="Millares 41" xfId="14746" xr:uid="{00000000-0005-0000-0000-0000E4350000}"/>
    <cellStyle name="Millares 41 2" xfId="29854" xr:uid="{00000000-0005-0000-0000-0000E5350000}"/>
    <cellStyle name="Millares 42" xfId="17010" xr:uid="{00000000-0005-0000-0000-0000E6350000}"/>
    <cellStyle name="Millares 43" xfId="32118" xr:uid="{00000000-0005-0000-0000-0000E7350000}"/>
    <cellStyle name="Millares 5" xfId="1281" xr:uid="{00000000-0005-0000-0000-0000E8350000}"/>
    <cellStyle name="Millares 6" xfId="1282" xr:uid="{00000000-0005-0000-0000-0000E9350000}"/>
    <cellStyle name="Millares 7" xfId="1283" xr:uid="{00000000-0005-0000-0000-0000EA350000}"/>
    <cellStyle name="Millares 8" xfId="1284" xr:uid="{00000000-0005-0000-0000-0000EB350000}"/>
    <cellStyle name="Millares 8 2" xfId="1973" xr:uid="{00000000-0005-0000-0000-0000EC350000}"/>
    <cellStyle name="Millares 8 2 2" xfId="2190" xr:uid="{00000000-0005-0000-0000-0000ED350000}"/>
    <cellStyle name="Millares 8 2 2 2" xfId="4827" xr:uid="{00000000-0005-0000-0000-0000EE350000}"/>
    <cellStyle name="Millares 8 2 2 2 2" xfId="11209" xr:uid="{00000000-0005-0000-0000-0000EF350000}"/>
    <cellStyle name="Millares 8 2 2 2 2 2" xfId="26317" xr:uid="{00000000-0005-0000-0000-0000F0350000}"/>
    <cellStyle name="Millares 8 2 2 2 3" xfId="19935" xr:uid="{00000000-0005-0000-0000-0000F1350000}"/>
    <cellStyle name="Millares 8 2 2 3" xfId="8688" xr:uid="{00000000-0005-0000-0000-0000F2350000}"/>
    <cellStyle name="Millares 8 2 2 3 2" xfId="23796" xr:uid="{00000000-0005-0000-0000-0000F3350000}"/>
    <cellStyle name="Millares 8 2 2 4" xfId="17415" xr:uid="{00000000-0005-0000-0000-0000F4350000}"/>
    <cellStyle name="Millares 8 2 3" xfId="2533" xr:uid="{00000000-0005-0000-0000-0000F5350000}"/>
    <cellStyle name="Millares 8 2 3 2" xfId="5170" xr:uid="{00000000-0005-0000-0000-0000F6350000}"/>
    <cellStyle name="Millares 8 2 3 2 2" xfId="11534" xr:uid="{00000000-0005-0000-0000-0000F7350000}"/>
    <cellStyle name="Millares 8 2 3 2 2 2" xfId="26642" xr:uid="{00000000-0005-0000-0000-0000F8350000}"/>
    <cellStyle name="Millares 8 2 3 2 3" xfId="20278" xr:uid="{00000000-0005-0000-0000-0000F9350000}"/>
    <cellStyle name="Millares 8 2 3 3" xfId="9000" xr:uid="{00000000-0005-0000-0000-0000FA350000}"/>
    <cellStyle name="Millares 8 2 3 3 2" xfId="24108" xr:uid="{00000000-0005-0000-0000-0000FB350000}"/>
    <cellStyle name="Millares 8 2 3 4" xfId="17656" xr:uid="{00000000-0005-0000-0000-0000FC350000}"/>
    <cellStyle name="Millares 8 2 4" xfId="4045" xr:uid="{00000000-0005-0000-0000-0000FD350000}"/>
    <cellStyle name="Millares 8 2 4 2" xfId="6682" xr:uid="{00000000-0005-0000-0000-0000FE350000}"/>
    <cellStyle name="Millares 8 2 4 2 2" xfId="12993" xr:uid="{00000000-0005-0000-0000-0000FF350000}"/>
    <cellStyle name="Millares 8 2 4 2 2 2" xfId="28101" xr:uid="{00000000-0005-0000-0000-000000360000}"/>
    <cellStyle name="Millares 8 2 4 2 3" xfId="21790" xr:uid="{00000000-0005-0000-0000-000001360000}"/>
    <cellStyle name="Millares 8 2 4 3" xfId="10427" xr:uid="{00000000-0005-0000-0000-000002360000}"/>
    <cellStyle name="Millares 8 2 4 3 2" xfId="25535" xr:uid="{00000000-0005-0000-0000-000003360000}"/>
    <cellStyle name="Millares 8 2 4 4" xfId="19153" xr:uid="{00000000-0005-0000-0000-000004360000}"/>
    <cellStyle name="Millares 8 2 5" xfId="4421" xr:uid="{00000000-0005-0000-0000-000005360000}"/>
    <cellStyle name="Millares 8 2 5 2" xfId="10803" xr:uid="{00000000-0005-0000-0000-000006360000}"/>
    <cellStyle name="Millares 8 2 5 2 2" xfId="25911" xr:uid="{00000000-0005-0000-0000-000007360000}"/>
    <cellStyle name="Millares 8 2 5 3" xfId="19529" xr:uid="{00000000-0005-0000-0000-000008360000}"/>
    <cellStyle name="Millares 8 2 6" xfId="4610" xr:uid="{00000000-0005-0000-0000-000009360000}"/>
    <cellStyle name="Millares 8 2 6 2" xfId="10992" xr:uid="{00000000-0005-0000-0000-00000A360000}"/>
    <cellStyle name="Millares 8 2 6 2 2" xfId="26100" xr:uid="{00000000-0005-0000-0000-00000B360000}"/>
    <cellStyle name="Millares 8 2 6 3" xfId="19718" xr:uid="{00000000-0005-0000-0000-00000C360000}"/>
    <cellStyle name="Millares 8 2 7" xfId="8287" xr:uid="{00000000-0005-0000-0000-00000D360000}"/>
    <cellStyle name="Millares 8 2 7 2" xfId="23395" xr:uid="{00000000-0005-0000-0000-00000E360000}"/>
    <cellStyle name="Millares 8 2 8" xfId="17198" xr:uid="{00000000-0005-0000-0000-00000F360000}"/>
    <cellStyle name="Millares 8 3" xfId="1889" xr:uid="{00000000-0005-0000-0000-000010360000}"/>
    <cellStyle name="Millares 8 3 2" xfId="2449" xr:uid="{00000000-0005-0000-0000-000011360000}"/>
    <cellStyle name="Millares 8 3 2 2" xfId="5086" xr:uid="{00000000-0005-0000-0000-000012360000}"/>
    <cellStyle name="Millares 8 3 2 2 2" xfId="11450" xr:uid="{00000000-0005-0000-0000-000013360000}"/>
    <cellStyle name="Millares 8 3 2 2 2 2" xfId="26558" xr:uid="{00000000-0005-0000-0000-000014360000}"/>
    <cellStyle name="Millares 8 3 2 2 3" xfId="20194" xr:uid="{00000000-0005-0000-0000-000015360000}"/>
    <cellStyle name="Millares 8 3 2 3" xfId="8916" xr:uid="{00000000-0005-0000-0000-000016360000}"/>
    <cellStyle name="Millares 8 3 2 3 2" xfId="24024" xr:uid="{00000000-0005-0000-0000-000017360000}"/>
    <cellStyle name="Millares 8 3 2 4" xfId="17623" xr:uid="{00000000-0005-0000-0000-000018360000}"/>
    <cellStyle name="Millares 8 3 3" xfId="3961" xr:uid="{00000000-0005-0000-0000-000019360000}"/>
    <cellStyle name="Millares 8 3 3 2" xfId="6598" xr:uid="{00000000-0005-0000-0000-00001A360000}"/>
    <cellStyle name="Millares 8 3 3 2 2" xfId="12909" xr:uid="{00000000-0005-0000-0000-00001B360000}"/>
    <cellStyle name="Millares 8 3 3 2 2 2" xfId="28017" xr:uid="{00000000-0005-0000-0000-00001C360000}"/>
    <cellStyle name="Millares 8 3 3 2 3" xfId="21706" xr:uid="{00000000-0005-0000-0000-00001D360000}"/>
    <cellStyle name="Millares 8 3 3 3" xfId="10343" xr:uid="{00000000-0005-0000-0000-00001E360000}"/>
    <cellStyle name="Millares 8 3 3 3 2" xfId="25451" xr:uid="{00000000-0005-0000-0000-00001F360000}"/>
    <cellStyle name="Millares 8 3 3 4" xfId="19069" xr:uid="{00000000-0005-0000-0000-000020360000}"/>
    <cellStyle name="Millares 8 3 4" xfId="4526" xr:uid="{00000000-0005-0000-0000-000021360000}"/>
    <cellStyle name="Millares 8 3 4 2" xfId="10908" xr:uid="{00000000-0005-0000-0000-000022360000}"/>
    <cellStyle name="Millares 8 3 4 2 2" xfId="26016" xr:uid="{00000000-0005-0000-0000-000023360000}"/>
    <cellStyle name="Millares 8 3 4 3" xfId="19634" xr:uid="{00000000-0005-0000-0000-000024360000}"/>
    <cellStyle name="Millares 8 3 5" xfId="8390" xr:uid="{00000000-0005-0000-0000-000025360000}"/>
    <cellStyle name="Millares 8 3 5 2" xfId="23498" xr:uid="{00000000-0005-0000-0000-000026360000}"/>
    <cellStyle name="Millares 8 3 6" xfId="17114" xr:uid="{00000000-0005-0000-0000-000027360000}"/>
    <cellStyle name="Millares 9" xfId="1960" xr:uid="{00000000-0005-0000-0000-000028360000}"/>
    <cellStyle name="Millares 9 2" xfId="2177" xr:uid="{00000000-0005-0000-0000-000029360000}"/>
    <cellStyle name="Millares 9 2 2" xfId="4814" xr:uid="{00000000-0005-0000-0000-00002A360000}"/>
    <cellStyle name="Millares 9 2 2 2" xfId="11196" xr:uid="{00000000-0005-0000-0000-00002B360000}"/>
    <cellStyle name="Millares 9 2 2 2 2" xfId="26304" xr:uid="{00000000-0005-0000-0000-00002C360000}"/>
    <cellStyle name="Millares 9 2 2 3" xfId="19922" xr:uid="{00000000-0005-0000-0000-00002D360000}"/>
    <cellStyle name="Millares 9 2 3" xfId="8675" xr:uid="{00000000-0005-0000-0000-00002E360000}"/>
    <cellStyle name="Millares 9 2 3 2" xfId="23783" xr:uid="{00000000-0005-0000-0000-00002F360000}"/>
    <cellStyle name="Millares 9 2 4" xfId="17402" xr:uid="{00000000-0005-0000-0000-000030360000}"/>
    <cellStyle name="Millares 9 3" xfId="2520" xr:uid="{00000000-0005-0000-0000-000031360000}"/>
    <cellStyle name="Millares 9 3 2" xfId="5157" xr:uid="{00000000-0005-0000-0000-000032360000}"/>
    <cellStyle name="Millares 9 3 2 2" xfId="11521" xr:uid="{00000000-0005-0000-0000-000033360000}"/>
    <cellStyle name="Millares 9 3 2 2 2" xfId="26629" xr:uid="{00000000-0005-0000-0000-000034360000}"/>
    <cellStyle name="Millares 9 3 2 3" xfId="20265" xr:uid="{00000000-0005-0000-0000-000035360000}"/>
    <cellStyle name="Millares 9 3 3" xfId="8987" xr:uid="{00000000-0005-0000-0000-000036360000}"/>
    <cellStyle name="Millares 9 3 3 2" xfId="24095" xr:uid="{00000000-0005-0000-0000-000037360000}"/>
    <cellStyle name="Millares 9 3 4" xfId="17643" xr:uid="{00000000-0005-0000-0000-000038360000}"/>
    <cellStyle name="Millares 9 4" xfId="4032" xr:uid="{00000000-0005-0000-0000-000039360000}"/>
    <cellStyle name="Millares 9 4 2" xfId="6669" xr:uid="{00000000-0005-0000-0000-00003A360000}"/>
    <cellStyle name="Millares 9 4 2 2" xfId="12980" xr:uid="{00000000-0005-0000-0000-00003B360000}"/>
    <cellStyle name="Millares 9 4 2 2 2" xfId="28088" xr:uid="{00000000-0005-0000-0000-00003C360000}"/>
    <cellStyle name="Millares 9 4 2 3" xfId="21777" xr:uid="{00000000-0005-0000-0000-00003D360000}"/>
    <cellStyle name="Millares 9 4 3" xfId="10414" xr:uid="{00000000-0005-0000-0000-00003E360000}"/>
    <cellStyle name="Millares 9 4 3 2" xfId="25522" xr:uid="{00000000-0005-0000-0000-00003F360000}"/>
    <cellStyle name="Millares 9 4 4" xfId="19140" xr:uid="{00000000-0005-0000-0000-000040360000}"/>
    <cellStyle name="Millares 9 5" xfId="4408" xr:uid="{00000000-0005-0000-0000-000041360000}"/>
    <cellStyle name="Millares 9 5 2" xfId="10790" xr:uid="{00000000-0005-0000-0000-000042360000}"/>
    <cellStyle name="Millares 9 5 2 2" xfId="25898" xr:uid="{00000000-0005-0000-0000-000043360000}"/>
    <cellStyle name="Millares 9 5 3" xfId="19516" xr:uid="{00000000-0005-0000-0000-000044360000}"/>
    <cellStyle name="Millares 9 6" xfId="4597" xr:uid="{00000000-0005-0000-0000-000045360000}"/>
    <cellStyle name="Millares 9 6 2" xfId="10979" xr:uid="{00000000-0005-0000-0000-000046360000}"/>
    <cellStyle name="Millares 9 6 2 2" xfId="26087" xr:uid="{00000000-0005-0000-0000-000047360000}"/>
    <cellStyle name="Millares 9 6 3" xfId="19705" xr:uid="{00000000-0005-0000-0000-000048360000}"/>
    <cellStyle name="Millares 9 7" xfId="8274" xr:uid="{00000000-0005-0000-0000-000049360000}"/>
    <cellStyle name="Millares 9 7 2" xfId="23382" xr:uid="{00000000-0005-0000-0000-00004A360000}"/>
    <cellStyle name="Millares 9 8" xfId="17185" xr:uid="{00000000-0005-0000-0000-00004B360000}"/>
    <cellStyle name="Moneda [0] 2" xfId="32120" xr:uid="{00000000-0005-0000-0000-00004D360000}"/>
    <cellStyle name="Moneda 2" xfId="1285" xr:uid="{00000000-0005-0000-0000-00004E360000}"/>
    <cellStyle name="Moneda 2 2" xfId="1286" xr:uid="{00000000-0005-0000-0000-00004F360000}"/>
    <cellStyle name="Moneda 2 3" xfId="1287" xr:uid="{00000000-0005-0000-0000-000050360000}"/>
    <cellStyle name="Neutral" xfId="1288" builtinId="28" customBuiltin="1"/>
    <cellStyle name="Neutral 10" xfId="1289" xr:uid="{00000000-0005-0000-0000-000052360000}"/>
    <cellStyle name="Neutral 11" xfId="1290" xr:uid="{00000000-0005-0000-0000-000053360000}"/>
    <cellStyle name="Neutral 12" xfId="1291" xr:uid="{00000000-0005-0000-0000-000054360000}"/>
    <cellStyle name="Neutral 13" xfId="1292" xr:uid="{00000000-0005-0000-0000-000055360000}"/>
    <cellStyle name="Neutral 14" xfId="1293" xr:uid="{00000000-0005-0000-0000-000056360000}"/>
    <cellStyle name="Neutral 15" xfId="1294" xr:uid="{00000000-0005-0000-0000-000057360000}"/>
    <cellStyle name="Neutral 16" xfId="1295" xr:uid="{00000000-0005-0000-0000-000058360000}"/>
    <cellStyle name="Neutral 2" xfId="1296" xr:uid="{00000000-0005-0000-0000-000059360000}"/>
    <cellStyle name="Neutral 3" xfId="1297" xr:uid="{00000000-0005-0000-0000-00005A360000}"/>
    <cellStyle name="Neutral 4" xfId="1298" xr:uid="{00000000-0005-0000-0000-00005B360000}"/>
    <cellStyle name="Neutral 5" xfId="1299" xr:uid="{00000000-0005-0000-0000-00005C360000}"/>
    <cellStyle name="Neutral 6" xfId="1300" xr:uid="{00000000-0005-0000-0000-00005D360000}"/>
    <cellStyle name="Neutral 7" xfId="1301" xr:uid="{00000000-0005-0000-0000-00005E360000}"/>
    <cellStyle name="Neutral 8" xfId="1302" xr:uid="{00000000-0005-0000-0000-00005F360000}"/>
    <cellStyle name="Neutral 9" xfId="1303" xr:uid="{00000000-0005-0000-0000-000060360000}"/>
    <cellStyle name="Normal" xfId="0" builtinId="0"/>
    <cellStyle name="Normal 10" xfId="1304" xr:uid="{00000000-0005-0000-0000-000062360000}"/>
    <cellStyle name="Normal 10 2" xfId="1305" xr:uid="{00000000-0005-0000-0000-000063360000}"/>
    <cellStyle name="Normal 11" xfId="1306" xr:uid="{00000000-0005-0000-0000-000064360000}"/>
    <cellStyle name="Normal 11 2" xfId="1307" xr:uid="{00000000-0005-0000-0000-000065360000}"/>
    <cellStyle name="Normal 110" xfId="1308" xr:uid="{00000000-0005-0000-0000-000066360000}"/>
    <cellStyle name="Normal 112" xfId="1309" xr:uid="{00000000-0005-0000-0000-000067360000}"/>
    <cellStyle name="Normal 113" xfId="1310" xr:uid="{00000000-0005-0000-0000-000068360000}"/>
    <cellStyle name="Normal 115" xfId="1311" xr:uid="{00000000-0005-0000-0000-000069360000}"/>
    <cellStyle name="Normal 12" xfId="1312" xr:uid="{00000000-0005-0000-0000-00006A360000}"/>
    <cellStyle name="Normal 12 2" xfId="1313" xr:uid="{00000000-0005-0000-0000-00006B360000}"/>
    <cellStyle name="Normal 13" xfId="1314" xr:uid="{00000000-0005-0000-0000-00006C360000}"/>
    <cellStyle name="Normal 13 2" xfId="1315" xr:uid="{00000000-0005-0000-0000-00006D360000}"/>
    <cellStyle name="Normal 14" xfId="1316" xr:uid="{00000000-0005-0000-0000-00006E360000}"/>
    <cellStyle name="Normal 14 2" xfId="1317" xr:uid="{00000000-0005-0000-0000-00006F360000}"/>
    <cellStyle name="Normal 15" xfId="1318" xr:uid="{00000000-0005-0000-0000-000070360000}"/>
    <cellStyle name="Normal 15 2" xfId="1319" xr:uid="{00000000-0005-0000-0000-000071360000}"/>
    <cellStyle name="Normal 16" xfId="1320" xr:uid="{00000000-0005-0000-0000-000072360000}"/>
    <cellStyle name="Normal 16 2" xfId="1321" xr:uid="{00000000-0005-0000-0000-000073360000}"/>
    <cellStyle name="Normal 17" xfId="1322" xr:uid="{00000000-0005-0000-0000-000074360000}"/>
    <cellStyle name="Normal 17 2" xfId="1323" xr:uid="{00000000-0005-0000-0000-000075360000}"/>
    <cellStyle name="Normal 18 2" xfId="1324" xr:uid="{00000000-0005-0000-0000-000076360000}"/>
    <cellStyle name="Normal 19" xfId="1325" xr:uid="{00000000-0005-0000-0000-000077360000}"/>
    <cellStyle name="Normal 19 2" xfId="1326" xr:uid="{00000000-0005-0000-0000-000078360000}"/>
    <cellStyle name="Normal 2" xfId="1327" xr:uid="{00000000-0005-0000-0000-000079360000}"/>
    <cellStyle name="Normal 2 10" xfId="1328" xr:uid="{00000000-0005-0000-0000-00007A360000}"/>
    <cellStyle name="Normal 2 11" xfId="1329" xr:uid="{00000000-0005-0000-0000-00007B360000}"/>
    <cellStyle name="Normal 2 12" xfId="1330" xr:uid="{00000000-0005-0000-0000-00007C360000}"/>
    <cellStyle name="Normal 2 13" xfId="32123" xr:uid="{00000000-0005-0000-0000-00007D360000}"/>
    <cellStyle name="Normal 2 2" xfId="1331" xr:uid="{00000000-0005-0000-0000-00007E360000}"/>
    <cellStyle name="Normal 2 2 2" xfId="1332" xr:uid="{00000000-0005-0000-0000-00007F360000}"/>
    <cellStyle name="Normal 2 2 3" xfId="1333" xr:uid="{00000000-0005-0000-0000-000080360000}"/>
    <cellStyle name="Normal 2 2 4" xfId="1334" xr:uid="{00000000-0005-0000-0000-000081360000}"/>
    <cellStyle name="Normal 2 2 5" xfId="1335" xr:uid="{00000000-0005-0000-0000-000082360000}"/>
    <cellStyle name="Normal 2 3" xfId="1336" xr:uid="{00000000-0005-0000-0000-000083360000}"/>
    <cellStyle name="Normal 2 4" xfId="1337" xr:uid="{00000000-0005-0000-0000-000084360000}"/>
    <cellStyle name="Normal 2 5" xfId="1338" xr:uid="{00000000-0005-0000-0000-000085360000}"/>
    <cellStyle name="Normal 2 6" xfId="1339" xr:uid="{00000000-0005-0000-0000-000086360000}"/>
    <cellStyle name="Normal 2 7" xfId="1340" xr:uid="{00000000-0005-0000-0000-000087360000}"/>
    <cellStyle name="Normal 2 8" xfId="1341" xr:uid="{00000000-0005-0000-0000-000088360000}"/>
    <cellStyle name="Normal 2 9" xfId="1342" xr:uid="{00000000-0005-0000-0000-000089360000}"/>
    <cellStyle name="Normal 20 2" xfId="1343" xr:uid="{00000000-0005-0000-0000-00008A360000}"/>
    <cellStyle name="Normal 21 2" xfId="1344" xr:uid="{00000000-0005-0000-0000-00008B360000}"/>
    <cellStyle name="Normal 22 2" xfId="1345" xr:uid="{00000000-0005-0000-0000-00008C360000}"/>
    <cellStyle name="Normal 23 2" xfId="1346" xr:uid="{00000000-0005-0000-0000-00008D360000}"/>
    <cellStyle name="Normal 24 2" xfId="1347" xr:uid="{00000000-0005-0000-0000-00008E360000}"/>
    <cellStyle name="Normal 25 2" xfId="1348" xr:uid="{00000000-0005-0000-0000-00008F360000}"/>
    <cellStyle name="Normal 3" xfId="1349" xr:uid="{00000000-0005-0000-0000-000090360000}"/>
    <cellStyle name="Normal 3 10" xfId="1350" xr:uid="{00000000-0005-0000-0000-000091360000}"/>
    <cellStyle name="Normal 3 11" xfId="1351" xr:uid="{00000000-0005-0000-0000-000092360000}"/>
    <cellStyle name="Normal 3 12" xfId="1352" xr:uid="{00000000-0005-0000-0000-000093360000}"/>
    <cellStyle name="Normal 3 13" xfId="1353" xr:uid="{00000000-0005-0000-0000-000094360000}"/>
    <cellStyle name="Normal 3 14" xfId="1354" xr:uid="{00000000-0005-0000-0000-000095360000}"/>
    <cellStyle name="Normal 3 15" xfId="1355" xr:uid="{00000000-0005-0000-0000-000096360000}"/>
    <cellStyle name="Normal 3 16" xfId="1356" xr:uid="{00000000-0005-0000-0000-000097360000}"/>
    <cellStyle name="Normal 3 17" xfId="1357" xr:uid="{00000000-0005-0000-0000-000098360000}"/>
    <cellStyle name="Normal 3 18" xfId="1358" xr:uid="{00000000-0005-0000-0000-000099360000}"/>
    <cellStyle name="Normal 3 19" xfId="1359" xr:uid="{00000000-0005-0000-0000-00009A360000}"/>
    <cellStyle name="Normal 3 2" xfId="1360" xr:uid="{00000000-0005-0000-0000-00009B360000}"/>
    <cellStyle name="Normal 3 20" xfId="1361" xr:uid="{00000000-0005-0000-0000-00009C360000}"/>
    <cellStyle name="Normal 3 21" xfId="1362" xr:uid="{00000000-0005-0000-0000-00009D360000}"/>
    <cellStyle name="Normal 3 3" xfId="1363" xr:uid="{00000000-0005-0000-0000-00009E360000}"/>
    <cellStyle name="Normal 3 4" xfId="1364" xr:uid="{00000000-0005-0000-0000-00009F360000}"/>
    <cellStyle name="Normal 3 5" xfId="1365" xr:uid="{00000000-0005-0000-0000-0000A0360000}"/>
    <cellStyle name="Normal 3 6" xfId="1366" xr:uid="{00000000-0005-0000-0000-0000A1360000}"/>
    <cellStyle name="Normal 3 7" xfId="1367" xr:uid="{00000000-0005-0000-0000-0000A2360000}"/>
    <cellStyle name="Normal 3 8" xfId="1368" xr:uid="{00000000-0005-0000-0000-0000A3360000}"/>
    <cellStyle name="Normal 3 9" xfId="1369" xr:uid="{00000000-0005-0000-0000-0000A4360000}"/>
    <cellStyle name="Normal 3_PLAN DE ACTIVIDADES 10 DE ABRIL RURALIDAD" xfId="1370" xr:uid="{00000000-0005-0000-0000-0000A5360000}"/>
    <cellStyle name="Normal 4" xfId="1371" xr:uid="{00000000-0005-0000-0000-0000A6360000}"/>
    <cellStyle name="Normal 4 10" xfId="1372" xr:uid="{00000000-0005-0000-0000-0000A7360000}"/>
    <cellStyle name="Normal 4 11" xfId="1373" xr:uid="{00000000-0005-0000-0000-0000A8360000}"/>
    <cellStyle name="Normal 4 12" xfId="1374" xr:uid="{00000000-0005-0000-0000-0000A9360000}"/>
    <cellStyle name="Normal 4 13" xfId="1375" xr:uid="{00000000-0005-0000-0000-0000AA360000}"/>
    <cellStyle name="Normal 4 14" xfId="1376" xr:uid="{00000000-0005-0000-0000-0000AB360000}"/>
    <cellStyle name="Normal 4 15" xfId="1377" xr:uid="{00000000-0005-0000-0000-0000AC360000}"/>
    <cellStyle name="Normal 4 16" xfId="1378" xr:uid="{00000000-0005-0000-0000-0000AD360000}"/>
    <cellStyle name="Normal 4 17" xfId="1379" xr:uid="{00000000-0005-0000-0000-0000AE360000}"/>
    <cellStyle name="Normal 4 18" xfId="1380" xr:uid="{00000000-0005-0000-0000-0000AF360000}"/>
    <cellStyle name="Normal 4 19" xfId="1381" xr:uid="{00000000-0005-0000-0000-0000B0360000}"/>
    <cellStyle name="Normal 4 2" xfId="1382" xr:uid="{00000000-0005-0000-0000-0000B1360000}"/>
    <cellStyle name="Normal 4 20" xfId="1383" xr:uid="{00000000-0005-0000-0000-0000B2360000}"/>
    <cellStyle name="Normal 4 21" xfId="1384" xr:uid="{00000000-0005-0000-0000-0000B3360000}"/>
    <cellStyle name="Normal 4 3" xfId="1385" xr:uid="{00000000-0005-0000-0000-0000B4360000}"/>
    <cellStyle name="Normal 4 4" xfId="1386" xr:uid="{00000000-0005-0000-0000-0000B5360000}"/>
    <cellStyle name="Normal 4 5" xfId="1387" xr:uid="{00000000-0005-0000-0000-0000B6360000}"/>
    <cellStyle name="Normal 4 6" xfId="1388" xr:uid="{00000000-0005-0000-0000-0000B7360000}"/>
    <cellStyle name="Normal 4 7" xfId="1389" xr:uid="{00000000-0005-0000-0000-0000B8360000}"/>
    <cellStyle name="Normal 4 8" xfId="1390" xr:uid="{00000000-0005-0000-0000-0000B9360000}"/>
    <cellStyle name="Normal 4 9" xfId="1391" xr:uid="{00000000-0005-0000-0000-0000BA360000}"/>
    <cellStyle name="Normal 47" xfId="1392" xr:uid="{00000000-0005-0000-0000-0000BB360000}"/>
    <cellStyle name="Normal 48" xfId="1393" xr:uid="{00000000-0005-0000-0000-0000BC360000}"/>
    <cellStyle name="Normal 5" xfId="1394" xr:uid="{00000000-0005-0000-0000-0000BD360000}"/>
    <cellStyle name="Normal 5 10" xfId="1395" xr:uid="{00000000-0005-0000-0000-0000BE360000}"/>
    <cellStyle name="Normal 5 11" xfId="1396" xr:uid="{00000000-0005-0000-0000-0000BF360000}"/>
    <cellStyle name="Normal 5 12" xfId="1397" xr:uid="{00000000-0005-0000-0000-0000C0360000}"/>
    <cellStyle name="Normal 5 13" xfId="1398" xr:uid="{00000000-0005-0000-0000-0000C1360000}"/>
    <cellStyle name="Normal 5 14" xfId="1399" xr:uid="{00000000-0005-0000-0000-0000C2360000}"/>
    <cellStyle name="Normal 5 15" xfId="1400" xr:uid="{00000000-0005-0000-0000-0000C3360000}"/>
    <cellStyle name="Normal 5 16" xfId="1401" xr:uid="{00000000-0005-0000-0000-0000C4360000}"/>
    <cellStyle name="Normal 5 17" xfId="1402" xr:uid="{00000000-0005-0000-0000-0000C5360000}"/>
    <cellStyle name="Normal 5 18" xfId="1403" xr:uid="{00000000-0005-0000-0000-0000C6360000}"/>
    <cellStyle name="Normal 5 19" xfId="1404" xr:uid="{00000000-0005-0000-0000-0000C7360000}"/>
    <cellStyle name="Normal 5 2" xfId="1405" xr:uid="{00000000-0005-0000-0000-0000C8360000}"/>
    <cellStyle name="Normal 5 20" xfId="1406" xr:uid="{00000000-0005-0000-0000-0000C9360000}"/>
    <cellStyle name="Normal 5 21" xfId="1407" xr:uid="{00000000-0005-0000-0000-0000CA360000}"/>
    <cellStyle name="Normal 5 3" xfId="1408" xr:uid="{00000000-0005-0000-0000-0000CB360000}"/>
    <cellStyle name="Normal 5 4" xfId="1409" xr:uid="{00000000-0005-0000-0000-0000CC360000}"/>
    <cellStyle name="Normal 5 5" xfId="1410" xr:uid="{00000000-0005-0000-0000-0000CD360000}"/>
    <cellStyle name="Normal 5 6" xfId="1411" xr:uid="{00000000-0005-0000-0000-0000CE360000}"/>
    <cellStyle name="Normal 5 7" xfId="1412" xr:uid="{00000000-0005-0000-0000-0000CF360000}"/>
    <cellStyle name="Normal 5 8" xfId="1413" xr:uid="{00000000-0005-0000-0000-0000D0360000}"/>
    <cellStyle name="Normal 5 9" xfId="1414" xr:uid="{00000000-0005-0000-0000-0000D1360000}"/>
    <cellStyle name="Normal 53" xfId="1415" xr:uid="{00000000-0005-0000-0000-0000D2360000}"/>
    <cellStyle name="Normal 54" xfId="1416" xr:uid="{00000000-0005-0000-0000-0000D3360000}"/>
    <cellStyle name="Normal 55" xfId="1417" xr:uid="{00000000-0005-0000-0000-0000D4360000}"/>
    <cellStyle name="Normal 56" xfId="1418" xr:uid="{00000000-0005-0000-0000-0000D5360000}"/>
    <cellStyle name="Normal 57" xfId="1419" xr:uid="{00000000-0005-0000-0000-0000D6360000}"/>
    <cellStyle name="Normal 58" xfId="1420" xr:uid="{00000000-0005-0000-0000-0000D7360000}"/>
    <cellStyle name="Normal 59" xfId="1421" xr:uid="{00000000-0005-0000-0000-0000D8360000}"/>
    <cellStyle name="Normal 6" xfId="1422" xr:uid="{00000000-0005-0000-0000-0000D9360000}"/>
    <cellStyle name="Normal 6 2" xfId="1423" xr:uid="{00000000-0005-0000-0000-0000DA360000}"/>
    <cellStyle name="Normal 61" xfId="1424" xr:uid="{00000000-0005-0000-0000-0000DB360000}"/>
    <cellStyle name="Normal 65" xfId="1425" xr:uid="{00000000-0005-0000-0000-0000DC360000}"/>
    <cellStyle name="Normal 66" xfId="1426" xr:uid="{00000000-0005-0000-0000-0000DD360000}"/>
    <cellStyle name="Normal 69" xfId="1427" xr:uid="{00000000-0005-0000-0000-0000DE360000}"/>
    <cellStyle name="Normal 7" xfId="1428" xr:uid="{00000000-0005-0000-0000-0000DF360000}"/>
    <cellStyle name="Normal 7 2" xfId="1429" xr:uid="{00000000-0005-0000-0000-0000E0360000}"/>
    <cellStyle name="Normal 70" xfId="1430" xr:uid="{00000000-0005-0000-0000-0000E1360000}"/>
    <cellStyle name="Normal 75" xfId="1431" xr:uid="{00000000-0005-0000-0000-0000E2360000}"/>
    <cellStyle name="Normal 76" xfId="1432" xr:uid="{00000000-0005-0000-0000-0000E3360000}"/>
    <cellStyle name="Normal 77" xfId="1433" xr:uid="{00000000-0005-0000-0000-0000E4360000}"/>
    <cellStyle name="Normal 78" xfId="1434" xr:uid="{00000000-0005-0000-0000-0000E5360000}"/>
    <cellStyle name="Normal 79" xfId="1435" xr:uid="{00000000-0005-0000-0000-0000E6360000}"/>
    <cellStyle name="Normal 8" xfId="1436" xr:uid="{00000000-0005-0000-0000-0000E7360000}"/>
    <cellStyle name="Normal 8 2" xfId="1437" xr:uid="{00000000-0005-0000-0000-0000E8360000}"/>
    <cellStyle name="Normal 8 3" xfId="1438" xr:uid="{00000000-0005-0000-0000-0000E9360000}"/>
    <cellStyle name="Normal 80" xfId="1439" xr:uid="{00000000-0005-0000-0000-0000EA360000}"/>
    <cellStyle name="Normal 81" xfId="1440" xr:uid="{00000000-0005-0000-0000-0000EB360000}"/>
    <cellStyle name="Normal 82" xfId="1441" xr:uid="{00000000-0005-0000-0000-0000EC360000}"/>
    <cellStyle name="Normal 87" xfId="1442" xr:uid="{00000000-0005-0000-0000-0000ED360000}"/>
    <cellStyle name="Normal 89" xfId="1443" xr:uid="{00000000-0005-0000-0000-0000EE360000}"/>
    <cellStyle name="Normal 9" xfId="1444" xr:uid="{00000000-0005-0000-0000-0000EF360000}"/>
    <cellStyle name="Normal 9 2" xfId="1445" xr:uid="{00000000-0005-0000-0000-0000F0360000}"/>
    <cellStyle name="Normal 97" xfId="1446" xr:uid="{00000000-0005-0000-0000-0000F1360000}"/>
    <cellStyle name="Normal 99" xfId="1447" xr:uid="{00000000-0005-0000-0000-0000F2360000}"/>
    <cellStyle name="Notas 10" xfId="1448" xr:uid="{00000000-0005-0000-0000-0000F3360000}"/>
    <cellStyle name="Notas 10 2" xfId="1903" xr:uid="{00000000-0005-0000-0000-0000F4360000}"/>
    <cellStyle name="Notas 10 2 10" xfId="15308" xr:uid="{00000000-0005-0000-0000-0000F5360000}"/>
    <cellStyle name="Notas 10 2 10 2" xfId="30416" xr:uid="{00000000-0005-0000-0000-0000F6360000}"/>
    <cellStyle name="Notas 10 2 11" xfId="13464" xr:uid="{00000000-0005-0000-0000-0000F7360000}"/>
    <cellStyle name="Notas 10 2 11 2" xfId="28572" xr:uid="{00000000-0005-0000-0000-0000F8360000}"/>
    <cellStyle name="Notas 10 2 12" xfId="17128" xr:uid="{00000000-0005-0000-0000-0000F9360000}"/>
    <cellStyle name="Notas 10 2 2" xfId="2463" xr:uid="{00000000-0005-0000-0000-0000FA360000}"/>
    <cellStyle name="Notas 10 2 2 2" xfId="5100" xr:uid="{00000000-0005-0000-0000-0000FB360000}"/>
    <cellStyle name="Notas 10 2 2 2 2" xfId="11464" xr:uid="{00000000-0005-0000-0000-0000FC360000}"/>
    <cellStyle name="Notas 10 2 2 2 2 2" xfId="26572" xr:uid="{00000000-0005-0000-0000-0000FD360000}"/>
    <cellStyle name="Notas 10 2 2 2 3" xfId="13850" xr:uid="{00000000-0005-0000-0000-0000FE360000}"/>
    <cellStyle name="Notas 10 2 2 2 3 2" xfId="28958" xr:uid="{00000000-0005-0000-0000-0000FF360000}"/>
    <cellStyle name="Notas 10 2 2 2 4" xfId="20208" xr:uid="{00000000-0005-0000-0000-000000370000}"/>
    <cellStyle name="Notas 10 2 2 3" xfId="8930" xr:uid="{00000000-0005-0000-0000-000001370000}"/>
    <cellStyle name="Notas 10 2 2 3 2" xfId="24038" xr:uid="{00000000-0005-0000-0000-000002370000}"/>
    <cellStyle name="Notas 10 2 3" xfId="2679" xr:uid="{00000000-0005-0000-0000-000003370000}"/>
    <cellStyle name="Notas 10 2 3 2" xfId="5316" xr:uid="{00000000-0005-0000-0000-000004370000}"/>
    <cellStyle name="Notas 10 2 3 2 2" xfId="15944" xr:uid="{00000000-0005-0000-0000-000005370000}"/>
    <cellStyle name="Notas 10 2 3 2 2 2" xfId="31052" xr:uid="{00000000-0005-0000-0000-000006370000}"/>
    <cellStyle name="Notas 10 2 3 2 3" xfId="20424" xr:uid="{00000000-0005-0000-0000-000007370000}"/>
    <cellStyle name="Notas 10 2 3 3" xfId="7284" xr:uid="{00000000-0005-0000-0000-000008370000}"/>
    <cellStyle name="Notas 10 2 3 3 2" xfId="22392" xr:uid="{00000000-0005-0000-0000-000009370000}"/>
    <cellStyle name="Notas 10 2 3 4" xfId="17787" xr:uid="{00000000-0005-0000-0000-00000A370000}"/>
    <cellStyle name="Notas 10 2 4" xfId="2982" xr:uid="{00000000-0005-0000-0000-00000B370000}"/>
    <cellStyle name="Notas 10 2 4 2" xfId="5619" xr:uid="{00000000-0005-0000-0000-00000C370000}"/>
    <cellStyle name="Notas 10 2 4 2 2" xfId="11930" xr:uid="{00000000-0005-0000-0000-00000D370000}"/>
    <cellStyle name="Notas 10 2 4 2 2 2" xfId="27038" xr:uid="{00000000-0005-0000-0000-00000E370000}"/>
    <cellStyle name="Notas 10 2 4 2 3" xfId="15448" xr:uid="{00000000-0005-0000-0000-00000F370000}"/>
    <cellStyle name="Notas 10 2 4 2 3 2" xfId="30556" xr:uid="{00000000-0005-0000-0000-000010370000}"/>
    <cellStyle name="Notas 10 2 4 2 4" xfId="20727" xr:uid="{00000000-0005-0000-0000-000011370000}"/>
    <cellStyle name="Notas 10 2 4 3" xfId="9364" xr:uid="{00000000-0005-0000-0000-000012370000}"/>
    <cellStyle name="Notas 10 2 4 3 2" xfId="24472" xr:uid="{00000000-0005-0000-0000-000013370000}"/>
    <cellStyle name="Notas 10 2 4 4" xfId="16025" xr:uid="{00000000-0005-0000-0000-000014370000}"/>
    <cellStyle name="Notas 10 2 4 4 2" xfId="31133" xr:uid="{00000000-0005-0000-0000-000015370000}"/>
    <cellStyle name="Notas 10 2 4 5" xfId="18090" xr:uid="{00000000-0005-0000-0000-000016370000}"/>
    <cellStyle name="Notas 10 2 5" xfId="3308" xr:uid="{00000000-0005-0000-0000-000017370000}"/>
    <cellStyle name="Notas 10 2 5 2" xfId="5945" xr:uid="{00000000-0005-0000-0000-000018370000}"/>
    <cellStyle name="Notas 10 2 5 2 2" xfId="12256" xr:uid="{00000000-0005-0000-0000-000019370000}"/>
    <cellStyle name="Notas 10 2 5 2 2 2" xfId="27364" xr:uid="{00000000-0005-0000-0000-00001A370000}"/>
    <cellStyle name="Notas 10 2 5 2 3" xfId="7235" xr:uid="{00000000-0005-0000-0000-00001B370000}"/>
    <cellStyle name="Notas 10 2 5 2 3 2" xfId="22343" xr:uid="{00000000-0005-0000-0000-00001C370000}"/>
    <cellStyle name="Notas 10 2 5 2 4" xfId="21053" xr:uid="{00000000-0005-0000-0000-00001D370000}"/>
    <cellStyle name="Notas 10 2 5 3" xfId="9690" xr:uid="{00000000-0005-0000-0000-00001E370000}"/>
    <cellStyle name="Notas 10 2 5 3 2" xfId="24798" xr:uid="{00000000-0005-0000-0000-00001F370000}"/>
    <cellStyle name="Notas 10 2 5 4" xfId="14841" xr:uid="{00000000-0005-0000-0000-000020370000}"/>
    <cellStyle name="Notas 10 2 5 4 2" xfId="29949" xr:uid="{00000000-0005-0000-0000-000021370000}"/>
    <cellStyle name="Notas 10 2 5 5" xfId="18416" xr:uid="{00000000-0005-0000-0000-000022370000}"/>
    <cellStyle name="Notas 10 2 6" xfId="3614" xr:uid="{00000000-0005-0000-0000-000023370000}"/>
    <cellStyle name="Notas 10 2 6 2" xfId="6251" xr:uid="{00000000-0005-0000-0000-000024370000}"/>
    <cellStyle name="Notas 10 2 6 2 2" xfId="12562" xr:uid="{00000000-0005-0000-0000-000025370000}"/>
    <cellStyle name="Notas 10 2 6 2 2 2" xfId="27670" xr:uid="{00000000-0005-0000-0000-000026370000}"/>
    <cellStyle name="Notas 10 2 6 2 3" xfId="15377" xr:uid="{00000000-0005-0000-0000-000027370000}"/>
    <cellStyle name="Notas 10 2 6 2 3 2" xfId="30485" xr:uid="{00000000-0005-0000-0000-000028370000}"/>
    <cellStyle name="Notas 10 2 6 2 4" xfId="21359" xr:uid="{00000000-0005-0000-0000-000029370000}"/>
    <cellStyle name="Notas 10 2 6 3" xfId="9996" xr:uid="{00000000-0005-0000-0000-00002A370000}"/>
    <cellStyle name="Notas 10 2 6 3 2" xfId="25104" xr:uid="{00000000-0005-0000-0000-00002B370000}"/>
    <cellStyle name="Notas 10 2 6 4" xfId="14249" xr:uid="{00000000-0005-0000-0000-00002C370000}"/>
    <cellStyle name="Notas 10 2 6 4 2" xfId="29357" xr:uid="{00000000-0005-0000-0000-00002D370000}"/>
    <cellStyle name="Notas 10 2 6 5" xfId="18722" xr:uid="{00000000-0005-0000-0000-00002E370000}"/>
    <cellStyle name="Notas 10 2 7" xfId="3975" xr:uid="{00000000-0005-0000-0000-00002F370000}"/>
    <cellStyle name="Notas 10 2 7 2" xfId="6612" xr:uid="{00000000-0005-0000-0000-000030370000}"/>
    <cellStyle name="Notas 10 2 7 2 2" xfId="12923" xr:uid="{00000000-0005-0000-0000-000031370000}"/>
    <cellStyle name="Notas 10 2 7 2 2 2" xfId="28031" xr:uid="{00000000-0005-0000-0000-000032370000}"/>
    <cellStyle name="Notas 10 2 7 2 3" xfId="16613" xr:uid="{00000000-0005-0000-0000-000033370000}"/>
    <cellStyle name="Notas 10 2 7 2 3 2" xfId="31721" xr:uid="{00000000-0005-0000-0000-000034370000}"/>
    <cellStyle name="Notas 10 2 7 2 4" xfId="21720" xr:uid="{00000000-0005-0000-0000-000035370000}"/>
    <cellStyle name="Notas 10 2 7 3" xfId="10357" xr:uid="{00000000-0005-0000-0000-000036370000}"/>
    <cellStyle name="Notas 10 2 7 3 2" xfId="25465" xr:uid="{00000000-0005-0000-0000-000037370000}"/>
    <cellStyle name="Notas 10 2 7 4" xfId="15937" xr:uid="{00000000-0005-0000-0000-000038370000}"/>
    <cellStyle name="Notas 10 2 7 4 2" xfId="31045" xr:uid="{00000000-0005-0000-0000-000039370000}"/>
    <cellStyle name="Notas 10 2 7 5" xfId="19083" xr:uid="{00000000-0005-0000-0000-00003A370000}"/>
    <cellStyle name="Notas 10 2 8" xfId="4540" xr:uid="{00000000-0005-0000-0000-00003B370000}"/>
    <cellStyle name="Notas 10 2 8 2" xfId="10922" xr:uid="{00000000-0005-0000-0000-00003C370000}"/>
    <cellStyle name="Notas 10 2 8 2 2" xfId="26030" xr:uid="{00000000-0005-0000-0000-00003D370000}"/>
    <cellStyle name="Notas 10 2 8 3" xfId="15556" xr:uid="{00000000-0005-0000-0000-00003E370000}"/>
    <cellStyle name="Notas 10 2 8 3 2" xfId="30664" xr:uid="{00000000-0005-0000-0000-00003F370000}"/>
    <cellStyle name="Notas 10 2 8 4" xfId="19648" xr:uid="{00000000-0005-0000-0000-000040370000}"/>
    <cellStyle name="Notas 10 2 9" xfId="8404" xr:uid="{00000000-0005-0000-0000-000041370000}"/>
    <cellStyle name="Notas 10 2 9 2" xfId="23512" xr:uid="{00000000-0005-0000-0000-000042370000}"/>
    <cellStyle name="Notas 10 3" xfId="1890" xr:uid="{00000000-0005-0000-0000-000043370000}"/>
    <cellStyle name="Notas 10 3 10" xfId="8391" xr:uid="{00000000-0005-0000-0000-000044370000}"/>
    <cellStyle name="Notas 10 3 10 2" xfId="23499" xr:uid="{00000000-0005-0000-0000-000045370000}"/>
    <cellStyle name="Notas 10 3 11" xfId="11759" xr:uid="{00000000-0005-0000-0000-000046370000}"/>
    <cellStyle name="Notas 10 3 11 2" xfId="26867" xr:uid="{00000000-0005-0000-0000-000047370000}"/>
    <cellStyle name="Notas 10 3 12" xfId="8110" xr:uid="{00000000-0005-0000-0000-000048370000}"/>
    <cellStyle name="Notas 10 3 12 2" xfId="23218" xr:uid="{00000000-0005-0000-0000-000049370000}"/>
    <cellStyle name="Notas 10 3 13" xfId="17115" xr:uid="{00000000-0005-0000-0000-00004A370000}"/>
    <cellStyle name="Notas 10 3 2" xfId="2450" xr:uid="{00000000-0005-0000-0000-00004B370000}"/>
    <cellStyle name="Notas 10 3 2 2" xfId="5087" xr:uid="{00000000-0005-0000-0000-00004C370000}"/>
    <cellStyle name="Notas 10 3 2 2 2" xfId="11451" xr:uid="{00000000-0005-0000-0000-00004D370000}"/>
    <cellStyle name="Notas 10 3 2 2 2 2" xfId="26559" xr:uid="{00000000-0005-0000-0000-00004E370000}"/>
    <cellStyle name="Notas 10 3 2 2 3" xfId="15392" xr:uid="{00000000-0005-0000-0000-00004F370000}"/>
    <cellStyle name="Notas 10 3 2 2 3 2" xfId="30500" xr:uid="{00000000-0005-0000-0000-000050370000}"/>
    <cellStyle name="Notas 10 3 2 2 4" xfId="20195" xr:uid="{00000000-0005-0000-0000-000051370000}"/>
    <cellStyle name="Notas 10 3 2 3" xfId="8917" xr:uid="{00000000-0005-0000-0000-000052370000}"/>
    <cellStyle name="Notas 10 3 2 3 2" xfId="24025" xr:uid="{00000000-0005-0000-0000-000053370000}"/>
    <cellStyle name="Notas 10 3 2 4" xfId="8689" xr:uid="{00000000-0005-0000-0000-000054370000}"/>
    <cellStyle name="Notas 10 3 2 4 2" xfId="23797" xr:uid="{00000000-0005-0000-0000-000055370000}"/>
    <cellStyle name="Notas 10 3 2 5" xfId="14980" xr:uid="{00000000-0005-0000-0000-000056370000}"/>
    <cellStyle name="Notas 10 3 2 5 2" xfId="30088" xr:uid="{00000000-0005-0000-0000-000057370000}"/>
    <cellStyle name="Notas 10 3 2 6" xfId="17624" xr:uid="{00000000-0005-0000-0000-000058370000}"/>
    <cellStyle name="Notas 10 3 3" xfId="2666" xr:uid="{00000000-0005-0000-0000-000059370000}"/>
    <cellStyle name="Notas 10 3 3 2" xfId="5303" xr:uid="{00000000-0005-0000-0000-00005A370000}"/>
    <cellStyle name="Notas 10 3 3 2 2" xfId="14373" xr:uid="{00000000-0005-0000-0000-00005B370000}"/>
    <cellStyle name="Notas 10 3 3 2 2 2" xfId="29481" xr:uid="{00000000-0005-0000-0000-00005C370000}"/>
    <cellStyle name="Notas 10 3 3 2 3" xfId="20411" xr:uid="{00000000-0005-0000-0000-00005D370000}"/>
    <cellStyle name="Notas 10 3 3 3" xfId="14057" xr:uid="{00000000-0005-0000-0000-00005E370000}"/>
    <cellStyle name="Notas 10 3 3 3 2" xfId="29165" xr:uid="{00000000-0005-0000-0000-00005F370000}"/>
    <cellStyle name="Notas 10 3 3 4" xfId="17774" xr:uid="{00000000-0005-0000-0000-000060370000}"/>
    <cellStyle name="Notas 10 3 4" xfId="2969" xr:uid="{00000000-0005-0000-0000-000061370000}"/>
    <cellStyle name="Notas 10 3 4 2" xfId="5606" xr:uid="{00000000-0005-0000-0000-000062370000}"/>
    <cellStyle name="Notas 10 3 4 2 2" xfId="11917" xr:uid="{00000000-0005-0000-0000-000063370000}"/>
    <cellStyle name="Notas 10 3 4 2 2 2" xfId="27025" xr:uid="{00000000-0005-0000-0000-000064370000}"/>
    <cellStyle name="Notas 10 3 4 2 3" xfId="16472" xr:uid="{00000000-0005-0000-0000-000065370000}"/>
    <cellStyle name="Notas 10 3 4 2 3 2" xfId="31580" xr:uid="{00000000-0005-0000-0000-000066370000}"/>
    <cellStyle name="Notas 10 3 4 2 4" xfId="20714" xr:uid="{00000000-0005-0000-0000-000067370000}"/>
    <cellStyle name="Notas 10 3 4 3" xfId="9351" xr:uid="{00000000-0005-0000-0000-000068370000}"/>
    <cellStyle name="Notas 10 3 4 3 2" xfId="24459" xr:uid="{00000000-0005-0000-0000-000069370000}"/>
    <cellStyle name="Notas 10 3 4 4" xfId="7981" xr:uid="{00000000-0005-0000-0000-00006A370000}"/>
    <cellStyle name="Notas 10 3 4 4 2" xfId="23089" xr:uid="{00000000-0005-0000-0000-00006B370000}"/>
    <cellStyle name="Notas 10 3 4 5" xfId="18077" xr:uid="{00000000-0005-0000-0000-00006C370000}"/>
    <cellStyle name="Notas 10 3 5" xfId="3295" xr:uid="{00000000-0005-0000-0000-00006D370000}"/>
    <cellStyle name="Notas 10 3 5 2" xfId="5932" xr:uid="{00000000-0005-0000-0000-00006E370000}"/>
    <cellStyle name="Notas 10 3 5 2 2" xfId="12243" xr:uid="{00000000-0005-0000-0000-00006F370000}"/>
    <cellStyle name="Notas 10 3 5 2 2 2" xfId="27351" xr:uid="{00000000-0005-0000-0000-000070370000}"/>
    <cellStyle name="Notas 10 3 5 2 3" xfId="14760" xr:uid="{00000000-0005-0000-0000-000071370000}"/>
    <cellStyle name="Notas 10 3 5 2 3 2" xfId="29868" xr:uid="{00000000-0005-0000-0000-000072370000}"/>
    <cellStyle name="Notas 10 3 5 2 4" xfId="21040" xr:uid="{00000000-0005-0000-0000-000073370000}"/>
    <cellStyle name="Notas 10 3 5 3" xfId="9677" xr:uid="{00000000-0005-0000-0000-000074370000}"/>
    <cellStyle name="Notas 10 3 5 3 2" xfId="24785" xr:uid="{00000000-0005-0000-0000-000075370000}"/>
    <cellStyle name="Notas 10 3 5 4" xfId="11683" xr:uid="{00000000-0005-0000-0000-000076370000}"/>
    <cellStyle name="Notas 10 3 5 4 2" xfId="26791" xr:uid="{00000000-0005-0000-0000-000077370000}"/>
    <cellStyle name="Notas 10 3 5 5" xfId="18403" xr:uid="{00000000-0005-0000-0000-000078370000}"/>
    <cellStyle name="Notas 10 3 6" xfId="3601" xr:uid="{00000000-0005-0000-0000-000079370000}"/>
    <cellStyle name="Notas 10 3 6 2" xfId="6238" xr:uid="{00000000-0005-0000-0000-00007A370000}"/>
    <cellStyle name="Notas 10 3 6 2 2" xfId="12549" xr:uid="{00000000-0005-0000-0000-00007B370000}"/>
    <cellStyle name="Notas 10 3 6 2 2 2" xfId="27657" xr:uid="{00000000-0005-0000-0000-00007C370000}"/>
    <cellStyle name="Notas 10 3 6 2 3" xfId="13531" xr:uid="{00000000-0005-0000-0000-00007D370000}"/>
    <cellStyle name="Notas 10 3 6 2 3 2" xfId="28639" xr:uid="{00000000-0005-0000-0000-00007E370000}"/>
    <cellStyle name="Notas 10 3 6 2 4" xfId="21346" xr:uid="{00000000-0005-0000-0000-00007F370000}"/>
    <cellStyle name="Notas 10 3 6 3" xfId="9983" xr:uid="{00000000-0005-0000-0000-000080370000}"/>
    <cellStyle name="Notas 10 3 6 3 2" xfId="25091" xr:uid="{00000000-0005-0000-0000-000081370000}"/>
    <cellStyle name="Notas 10 3 6 4" xfId="15828" xr:uid="{00000000-0005-0000-0000-000082370000}"/>
    <cellStyle name="Notas 10 3 6 4 2" xfId="30936" xr:uid="{00000000-0005-0000-0000-000083370000}"/>
    <cellStyle name="Notas 10 3 6 5" xfId="18709" xr:uid="{00000000-0005-0000-0000-000084370000}"/>
    <cellStyle name="Notas 10 3 7" xfId="3962" xr:uid="{00000000-0005-0000-0000-000085370000}"/>
    <cellStyle name="Notas 10 3 7 2" xfId="6599" xr:uid="{00000000-0005-0000-0000-000086370000}"/>
    <cellStyle name="Notas 10 3 7 2 2" xfId="12910" xr:uid="{00000000-0005-0000-0000-000087370000}"/>
    <cellStyle name="Notas 10 3 7 2 2 2" xfId="28018" xr:uid="{00000000-0005-0000-0000-000088370000}"/>
    <cellStyle name="Notas 10 3 7 2 3" xfId="16600" xr:uid="{00000000-0005-0000-0000-000089370000}"/>
    <cellStyle name="Notas 10 3 7 2 3 2" xfId="31708" xr:uid="{00000000-0005-0000-0000-00008A370000}"/>
    <cellStyle name="Notas 10 3 7 2 4" xfId="21707" xr:uid="{00000000-0005-0000-0000-00008B370000}"/>
    <cellStyle name="Notas 10 3 7 3" xfId="10344" xr:uid="{00000000-0005-0000-0000-00008C370000}"/>
    <cellStyle name="Notas 10 3 7 3 2" xfId="25452" xr:uid="{00000000-0005-0000-0000-00008D370000}"/>
    <cellStyle name="Notas 10 3 7 4" xfId="13382" xr:uid="{00000000-0005-0000-0000-00008E370000}"/>
    <cellStyle name="Notas 10 3 7 4 2" xfId="28490" xr:uid="{00000000-0005-0000-0000-00008F370000}"/>
    <cellStyle name="Notas 10 3 7 5" xfId="19070" xr:uid="{00000000-0005-0000-0000-000090370000}"/>
    <cellStyle name="Notas 10 3 8" xfId="4294" xr:uid="{00000000-0005-0000-0000-000091370000}"/>
    <cellStyle name="Notas 10 3 8 2" xfId="6931" xr:uid="{00000000-0005-0000-0000-000092370000}"/>
    <cellStyle name="Notas 10 3 8 2 2" xfId="13242" xr:uid="{00000000-0005-0000-0000-000093370000}"/>
    <cellStyle name="Notas 10 3 8 2 2 2" xfId="28350" xr:uid="{00000000-0005-0000-0000-000094370000}"/>
    <cellStyle name="Notas 10 3 8 2 3" xfId="16906" xr:uid="{00000000-0005-0000-0000-000095370000}"/>
    <cellStyle name="Notas 10 3 8 2 3 2" xfId="32014" xr:uid="{00000000-0005-0000-0000-000096370000}"/>
    <cellStyle name="Notas 10 3 8 2 4" xfId="22039" xr:uid="{00000000-0005-0000-0000-000097370000}"/>
    <cellStyle name="Notas 10 3 8 3" xfId="10676" xr:uid="{00000000-0005-0000-0000-000098370000}"/>
    <cellStyle name="Notas 10 3 8 3 2" xfId="25784" xr:uid="{00000000-0005-0000-0000-000099370000}"/>
    <cellStyle name="Notas 10 3 8 4" xfId="13685" xr:uid="{00000000-0005-0000-0000-00009A370000}"/>
    <cellStyle name="Notas 10 3 8 4 2" xfId="28793" xr:uid="{00000000-0005-0000-0000-00009B370000}"/>
    <cellStyle name="Notas 10 3 8 5" xfId="19402" xr:uid="{00000000-0005-0000-0000-00009C370000}"/>
    <cellStyle name="Notas 10 3 9" xfId="4527" xr:uid="{00000000-0005-0000-0000-00009D370000}"/>
    <cellStyle name="Notas 10 3 9 2" xfId="10909" xr:uid="{00000000-0005-0000-0000-00009E370000}"/>
    <cellStyle name="Notas 10 3 9 2 2" xfId="26017" xr:uid="{00000000-0005-0000-0000-00009F370000}"/>
    <cellStyle name="Notas 10 3 9 3" xfId="16221" xr:uid="{00000000-0005-0000-0000-0000A0370000}"/>
    <cellStyle name="Notas 10 3 9 3 2" xfId="31329" xr:uid="{00000000-0005-0000-0000-0000A1370000}"/>
    <cellStyle name="Notas 10 3 9 4" xfId="19635" xr:uid="{00000000-0005-0000-0000-0000A2370000}"/>
    <cellStyle name="Notas 10 4" xfId="2100" xr:uid="{00000000-0005-0000-0000-0000A3370000}"/>
    <cellStyle name="Notas 10 4 10" xfId="8598" xr:uid="{00000000-0005-0000-0000-0000A4370000}"/>
    <cellStyle name="Notas 10 4 10 2" xfId="23706" xr:uid="{00000000-0005-0000-0000-0000A5370000}"/>
    <cellStyle name="Notas 10 4 11" xfId="14675" xr:uid="{00000000-0005-0000-0000-0000A6370000}"/>
    <cellStyle name="Notas 10 4 11 2" xfId="29783" xr:uid="{00000000-0005-0000-0000-0000A7370000}"/>
    <cellStyle name="Notas 10 4 12" xfId="14494" xr:uid="{00000000-0005-0000-0000-0000A8370000}"/>
    <cellStyle name="Notas 10 4 12 2" xfId="29602" xr:uid="{00000000-0005-0000-0000-0000A9370000}"/>
    <cellStyle name="Notas 10 4 13" xfId="17325" xr:uid="{00000000-0005-0000-0000-0000AA370000}"/>
    <cellStyle name="Notas 10 4 2" xfId="2590" xr:uid="{00000000-0005-0000-0000-0000AB370000}"/>
    <cellStyle name="Notas 10 4 2 2" xfId="5227" xr:uid="{00000000-0005-0000-0000-0000AC370000}"/>
    <cellStyle name="Notas 10 4 2 2 2" xfId="11591" xr:uid="{00000000-0005-0000-0000-0000AD370000}"/>
    <cellStyle name="Notas 10 4 2 2 2 2" xfId="26699" xr:uid="{00000000-0005-0000-0000-0000AE370000}"/>
    <cellStyle name="Notas 10 4 2 2 3" xfId="15112" xr:uid="{00000000-0005-0000-0000-0000AF370000}"/>
    <cellStyle name="Notas 10 4 2 2 3 2" xfId="30220" xr:uid="{00000000-0005-0000-0000-0000B0370000}"/>
    <cellStyle name="Notas 10 4 2 2 4" xfId="20335" xr:uid="{00000000-0005-0000-0000-0000B1370000}"/>
    <cellStyle name="Notas 10 4 2 3" xfId="9057" xr:uid="{00000000-0005-0000-0000-0000B2370000}"/>
    <cellStyle name="Notas 10 4 2 3 2" xfId="24165" xr:uid="{00000000-0005-0000-0000-0000B3370000}"/>
    <cellStyle name="Notas 10 4 2 4" xfId="16312" xr:uid="{00000000-0005-0000-0000-0000B4370000}"/>
    <cellStyle name="Notas 10 4 2 4 2" xfId="31420" xr:uid="{00000000-0005-0000-0000-0000B5370000}"/>
    <cellStyle name="Notas 10 4 2 5" xfId="16134" xr:uid="{00000000-0005-0000-0000-0000B6370000}"/>
    <cellStyle name="Notas 10 4 2 5 2" xfId="31242" xr:uid="{00000000-0005-0000-0000-0000B7370000}"/>
    <cellStyle name="Notas 10 4 2 6" xfId="17698" xr:uid="{00000000-0005-0000-0000-0000B8370000}"/>
    <cellStyle name="Notas 10 4 3" xfId="2855" xr:uid="{00000000-0005-0000-0000-0000B9370000}"/>
    <cellStyle name="Notas 10 4 3 2" xfId="5492" xr:uid="{00000000-0005-0000-0000-0000BA370000}"/>
    <cellStyle name="Notas 10 4 3 2 2" xfId="15661" xr:uid="{00000000-0005-0000-0000-0000BB370000}"/>
    <cellStyle name="Notas 10 4 3 2 2 2" xfId="30769" xr:uid="{00000000-0005-0000-0000-0000BC370000}"/>
    <cellStyle name="Notas 10 4 3 2 3" xfId="20600" xr:uid="{00000000-0005-0000-0000-0000BD370000}"/>
    <cellStyle name="Notas 10 4 3 3" xfId="9173" xr:uid="{00000000-0005-0000-0000-0000BE370000}"/>
    <cellStyle name="Notas 10 4 3 3 2" xfId="24281" xr:uid="{00000000-0005-0000-0000-0000BF370000}"/>
    <cellStyle name="Notas 10 4 3 4" xfId="17963" xr:uid="{00000000-0005-0000-0000-0000C0370000}"/>
    <cellStyle name="Notas 10 4 4" xfId="3158" xr:uid="{00000000-0005-0000-0000-0000C1370000}"/>
    <cellStyle name="Notas 10 4 4 2" xfId="5795" xr:uid="{00000000-0005-0000-0000-0000C2370000}"/>
    <cellStyle name="Notas 10 4 4 2 2" xfId="12106" xr:uid="{00000000-0005-0000-0000-0000C3370000}"/>
    <cellStyle name="Notas 10 4 4 2 2 2" xfId="27214" xr:uid="{00000000-0005-0000-0000-0000C4370000}"/>
    <cellStyle name="Notas 10 4 4 2 3" xfId="16224" xr:uid="{00000000-0005-0000-0000-0000C5370000}"/>
    <cellStyle name="Notas 10 4 4 2 3 2" xfId="31332" xr:uid="{00000000-0005-0000-0000-0000C6370000}"/>
    <cellStyle name="Notas 10 4 4 2 4" xfId="20903" xr:uid="{00000000-0005-0000-0000-0000C7370000}"/>
    <cellStyle name="Notas 10 4 4 3" xfId="9540" xr:uid="{00000000-0005-0000-0000-0000C8370000}"/>
    <cellStyle name="Notas 10 4 4 3 2" xfId="24648" xr:uid="{00000000-0005-0000-0000-0000C9370000}"/>
    <cellStyle name="Notas 10 4 4 4" xfId="16209" xr:uid="{00000000-0005-0000-0000-0000CA370000}"/>
    <cellStyle name="Notas 10 4 4 4 2" xfId="31317" xr:uid="{00000000-0005-0000-0000-0000CB370000}"/>
    <cellStyle name="Notas 10 4 4 5" xfId="18266" xr:uid="{00000000-0005-0000-0000-0000CC370000}"/>
    <cellStyle name="Notas 10 4 5" xfId="3484" xr:uid="{00000000-0005-0000-0000-0000CD370000}"/>
    <cellStyle name="Notas 10 4 5 2" xfId="6121" xr:uid="{00000000-0005-0000-0000-0000CE370000}"/>
    <cellStyle name="Notas 10 4 5 2 2" xfId="12432" xr:uid="{00000000-0005-0000-0000-0000CF370000}"/>
    <cellStyle name="Notas 10 4 5 2 2 2" xfId="27540" xr:uid="{00000000-0005-0000-0000-0000D0370000}"/>
    <cellStyle name="Notas 10 4 5 2 3" xfId="15022" xr:uid="{00000000-0005-0000-0000-0000D1370000}"/>
    <cellStyle name="Notas 10 4 5 2 3 2" xfId="30130" xr:uid="{00000000-0005-0000-0000-0000D2370000}"/>
    <cellStyle name="Notas 10 4 5 2 4" xfId="21229" xr:uid="{00000000-0005-0000-0000-0000D3370000}"/>
    <cellStyle name="Notas 10 4 5 3" xfId="9866" xr:uid="{00000000-0005-0000-0000-0000D4370000}"/>
    <cellStyle name="Notas 10 4 5 3 2" xfId="24974" xr:uid="{00000000-0005-0000-0000-0000D5370000}"/>
    <cellStyle name="Notas 10 4 5 4" xfId="7869" xr:uid="{00000000-0005-0000-0000-0000D6370000}"/>
    <cellStyle name="Notas 10 4 5 4 2" xfId="22977" xr:uid="{00000000-0005-0000-0000-0000D7370000}"/>
    <cellStyle name="Notas 10 4 5 5" xfId="18592" xr:uid="{00000000-0005-0000-0000-0000D8370000}"/>
    <cellStyle name="Notas 10 4 6" xfId="3790" xr:uid="{00000000-0005-0000-0000-0000D9370000}"/>
    <cellStyle name="Notas 10 4 6 2" xfId="6427" xr:uid="{00000000-0005-0000-0000-0000DA370000}"/>
    <cellStyle name="Notas 10 4 6 2 2" xfId="12738" xr:uid="{00000000-0005-0000-0000-0000DB370000}"/>
    <cellStyle name="Notas 10 4 6 2 2 2" xfId="27846" xr:uid="{00000000-0005-0000-0000-0000DC370000}"/>
    <cellStyle name="Notas 10 4 6 2 3" xfId="8699" xr:uid="{00000000-0005-0000-0000-0000DD370000}"/>
    <cellStyle name="Notas 10 4 6 2 3 2" xfId="23807" xr:uid="{00000000-0005-0000-0000-0000DE370000}"/>
    <cellStyle name="Notas 10 4 6 2 4" xfId="21535" xr:uid="{00000000-0005-0000-0000-0000DF370000}"/>
    <cellStyle name="Notas 10 4 6 3" xfId="10172" xr:uid="{00000000-0005-0000-0000-0000E0370000}"/>
    <cellStyle name="Notas 10 4 6 3 2" xfId="25280" xr:uid="{00000000-0005-0000-0000-0000E1370000}"/>
    <cellStyle name="Notas 10 4 6 4" xfId="16026" xr:uid="{00000000-0005-0000-0000-0000E2370000}"/>
    <cellStyle name="Notas 10 4 6 4 2" xfId="31134" xr:uid="{00000000-0005-0000-0000-0000E3370000}"/>
    <cellStyle name="Notas 10 4 6 5" xfId="18898" xr:uid="{00000000-0005-0000-0000-0000E4370000}"/>
    <cellStyle name="Notas 10 4 7" xfId="4172" xr:uid="{00000000-0005-0000-0000-0000E5370000}"/>
    <cellStyle name="Notas 10 4 7 2" xfId="6809" xr:uid="{00000000-0005-0000-0000-0000E6370000}"/>
    <cellStyle name="Notas 10 4 7 2 2" xfId="13120" xr:uid="{00000000-0005-0000-0000-0000E7370000}"/>
    <cellStyle name="Notas 10 4 7 2 2 2" xfId="28228" xr:uid="{00000000-0005-0000-0000-0000E8370000}"/>
    <cellStyle name="Notas 10 4 7 2 3" xfId="16789" xr:uid="{00000000-0005-0000-0000-0000E9370000}"/>
    <cellStyle name="Notas 10 4 7 2 3 2" xfId="31897" xr:uid="{00000000-0005-0000-0000-0000EA370000}"/>
    <cellStyle name="Notas 10 4 7 2 4" xfId="21917" xr:uid="{00000000-0005-0000-0000-0000EB370000}"/>
    <cellStyle name="Notas 10 4 7 3" xfId="10554" xr:uid="{00000000-0005-0000-0000-0000EC370000}"/>
    <cellStyle name="Notas 10 4 7 3 2" xfId="25662" xr:uid="{00000000-0005-0000-0000-0000ED370000}"/>
    <cellStyle name="Notas 10 4 7 4" xfId="14338" xr:uid="{00000000-0005-0000-0000-0000EE370000}"/>
    <cellStyle name="Notas 10 4 7 4 2" xfId="29446" xr:uid="{00000000-0005-0000-0000-0000EF370000}"/>
    <cellStyle name="Notas 10 4 7 5" xfId="19280" xr:uid="{00000000-0005-0000-0000-0000F0370000}"/>
    <cellStyle name="Notas 10 4 8" xfId="4379" xr:uid="{00000000-0005-0000-0000-0000F1370000}"/>
    <cellStyle name="Notas 10 4 8 2" xfId="7016" xr:uid="{00000000-0005-0000-0000-0000F2370000}"/>
    <cellStyle name="Notas 10 4 8 2 2" xfId="13327" xr:uid="{00000000-0005-0000-0000-0000F3370000}"/>
    <cellStyle name="Notas 10 4 8 2 2 2" xfId="28435" xr:uid="{00000000-0005-0000-0000-0000F4370000}"/>
    <cellStyle name="Notas 10 4 8 2 3" xfId="16991" xr:uid="{00000000-0005-0000-0000-0000F5370000}"/>
    <cellStyle name="Notas 10 4 8 2 3 2" xfId="32099" xr:uid="{00000000-0005-0000-0000-0000F6370000}"/>
    <cellStyle name="Notas 10 4 8 2 4" xfId="22124" xr:uid="{00000000-0005-0000-0000-0000F7370000}"/>
    <cellStyle name="Notas 10 4 8 3" xfId="10761" xr:uid="{00000000-0005-0000-0000-0000F8370000}"/>
    <cellStyle name="Notas 10 4 8 3 2" xfId="25869" xr:uid="{00000000-0005-0000-0000-0000F9370000}"/>
    <cellStyle name="Notas 10 4 8 4" xfId="13380" xr:uid="{00000000-0005-0000-0000-0000FA370000}"/>
    <cellStyle name="Notas 10 4 8 4 2" xfId="28488" xr:uid="{00000000-0005-0000-0000-0000FB370000}"/>
    <cellStyle name="Notas 10 4 8 5" xfId="19487" xr:uid="{00000000-0005-0000-0000-0000FC370000}"/>
    <cellStyle name="Notas 10 4 9" xfId="4737" xr:uid="{00000000-0005-0000-0000-0000FD370000}"/>
    <cellStyle name="Notas 10 4 9 2" xfId="11119" xr:uid="{00000000-0005-0000-0000-0000FE370000}"/>
    <cellStyle name="Notas 10 4 9 2 2" xfId="26227" xr:uid="{00000000-0005-0000-0000-0000FF370000}"/>
    <cellStyle name="Notas 10 4 9 3" xfId="13456" xr:uid="{00000000-0005-0000-0000-000000380000}"/>
    <cellStyle name="Notas 10 4 9 3 2" xfId="28564" xr:uid="{00000000-0005-0000-0000-000001380000}"/>
    <cellStyle name="Notas 10 4 9 4" xfId="19845" xr:uid="{00000000-0005-0000-0000-000002380000}"/>
    <cellStyle name="Notas 10 5" xfId="2024" xr:uid="{00000000-0005-0000-0000-000003380000}"/>
    <cellStyle name="Notas 10 5 10" xfId="15489" xr:uid="{00000000-0005-0000-0000-000004380000}"/>
    <cellStyle name="Notas 10 5 10 2" xfId="30597" xr:uid="{00000000-0005-0000-0000-000005380000}"/>
    <cellStyle name="Notas 10 5 11" xfId="15004" xr:uid="{00000000-0005-0000-0000-000006380000}"/>
    <cellStyle name="Notas 10 5 11 2" xfId="30112" xr:uid="{00000000-0005-0000-0000-000007380000}"/>
    <cellStyle name="Notas 10 5 12" xfId="17249" xr:uid="{00000000-0005-0000-0000-000008380000}"/>
    <cellStyle name="Notas 10 5 2" xfId="2786" xr:uid="{00000000-0005-0000-0000-000009380000}"/>
    <cellStyle name="Notas 10 5 2 2" xfId="5423" xr:uid="{00000000-0005-0000-0000-00000A380000}"/>
    <cellStyle name="Notas 10 5 2 2 2" xfId="14784" xr:uid="{00000000-0005-0000-0000-00000B380000}"/>
    <cellStyle name="Notas 10 5 2 2 2 2" xfId="29892" xr:uid="{00000000-0005-0000-0000-00000C380000}"/>
    <cellStyle name="Notas 10 5 2 2 3" xfId="20531" xr:uid="{00000000-0005-0000-0000-00000D380000}"/>
    <cellStyle name="Notas 10 5 2 3" xfId="13985" xr:uid="{00000000-0005-0000-0000-00000E380000}"/>
    <cellStyle name="Notas 10 5 2 3 2" xfId="29093" xr:uid="{00000000-0005-0000-0000-00000F380000}"/>
    <cellStyle name="Notas 10 5 2 4" xfId="17894" xr:uid="{00000000-0005-0000-0000-000010380000}"/>
    <cellStyle name="Notas 10 5 3" xfId="3089" xr:uid="{00000000-0005-0000-0000-000011380000}"/>
    <cellStyle name="Notas 10 5 3 2" xfId="5726" xr:uid="{00000000-0005-0000-0000-000012380000}"/>
    <cellStyle name="Notas 10 5 3 2 2" xfId="12037" xr:uid="{00000000-0005-0000-0000-000013380000}"/>
    <cellStyle name="Notas 10 5 3 2 2 2" xfId="27145" xr:uid="{00000000-0005-0000-0000-000014380000}"/>
    <cellStyle name="Notas 10 5 3 2 3" xfId="13453" xr:uid="{00000000-0005-0000-0000-000015380000}"/>
    <cellStyle name="Notas 10 5 3 2 3 2" xfId="28561" xr:uid="{00000000-0005-0000-0000-000016380000}"/>
    <cellStyle name="Notas 10 5 3 2 4" xfId="20834" xr:uid="{00000000-0005-0000-0000-000017380000}"/>
    <cellStyle name="Notas 10 5 3 3" xfId="9471" xr:uid="{00000000-0005-0000-0000-000018380000}"/>
    <cellStyle name="Notas 10 5 3 3 2" xfId="24579" xr:uid="{00000000-0005-0000-0000-000019380000}"/>
    <cellStyle name="Notas 10 5 3 4" xfId="14166" xr:uid="{00000000-0005-0000-0000-00001A380000}"/>
    <cellStyle name="Notas 10 5 3 4 2" xfId="29274" xr:uid="{00000000-0005-0000-0000-00001B380000}"/>
    <cellStyle name="Notas 10 5 3 5" xfId="18197" xr:uid="{00000000-0005-0000-0000-00001C380000}"/>
    <cellStyle name="Notas 10 5 4" xfId="3415" xr:uid="{00000000-0005-0000-0000-00001D380000}"/>
    <cellStyle name="Notas 10 5 4 2" xfId="6052" xr:uid="{00000000-0005-0000-0000-00001E380000}"/>
    <cellStyle name="Notas 10 5 4 2 2" xfId="12363" xr:uid="{00000000-0005-0000-0000-00001F380000}"/>
    <cellStyle name="Notas 10 5 4 2 2 2" xfId="27471" xr:uid="{00000000-0005-0000-0000-000020380000}"/>
    <cellStyle name="Notas 10 5 4 2 3" xfId="7460" xr:uid="{00000000-0005-0000-0000-000021380000}"/>
    <cellStyle name="Notas 10 5 4 2 3 2" xfId="22568" xr:uid="{00000000-0005-0000-0000-000022380000}"/>
    <cellStyle name="Notas 10 5 4 2 4" xfId="21160" xr:uid="{00000000-0005-0000-0000-000023380000}"/>
    <cellStyle name="Notas 10 5 4 3" xfId="9797" xr:uid="{00000000-0005-0000-0000-000024380000}"/>
    <cellStyle name="Notas 10 5 4 3 2" xfId="24905" xr:uid="{00000000-0005-0000-0000-000025380000}"/>
    <cellStyle name="Notas 10 5 4 4" xfId="15411" xr:uid="{00000000-0005-0000-0000-000026380000}"/>
    <cellStyle name="Notas 10 5 4 4 2" xfId="30519" xr:uid="{00000000-0005-0000-0000-000027380000}"/>
    <cellStyle name="Notas 10 5 4 5" xfId="18523" xr:uid="{00000000-0005-0000-0000-000028380000}"/>
    <cellStyle name="Notas 10 5 5" xfId="3721" xr:uid="{00000000-0005-0000-0000-000029380000}"/>
    <cellStyle name="Notas 10 5 5 2" xfId="6358" xr:uid="{00000000-0005-0000-0000-00002A380000}"/>
    <cellStyle name="Notas 10 5 5 2 2" xfId="12669" xr:uid="{00000000-0005-0000-0000-00002B380000}"/>
    <cellStyle name="Notas 10 5 5 2 2 2" xfId="27777" xr:uid="{00000000-0005-0000-0000-00002C380000}"/>
    <cellStyle name="Notas 10 5 5 2 3" xfId="14610" xr:uid="{00000000-0005-0000-0000-00002D380000}"/>
    <cellStyle name="Notas 10 5 5 2 3 2" xfId="29718" xr:uid="{00000000-0005-0000-0000-00002E380000}"/>
    <cellStyle name="Notas 10 5 5 2 4" xfId="21466" xr:uid="{00000000-0005-0000-0000-00002F380000}"/>
    <cellStyle name="Notas 10 5 5 3" xfId="10103" xr:uid="{00000000-0005-0000-0000-000030380000}"/>
    <cellStyle name="Notas 10 5 5 3 2" xfId="25211" xr:uid="{00000000-0005-0000-0000-000031380000}"/>
    <cellStyle name="Notas 10 5 5 4" xfId="15111" xr:uid="{00000000-0005-0000-0000-000032380000}"/>
    <cellStyle name="Notas 10 5 5 4 2" xfId="30219" xr:uid="{00000000-0005-0000-0000-000033380000}"/>
    <cellStyle name="Notas 10 5 5 5" xfId="18829" xr:uid="{00000000-0005-0000-0000-000034380000}"/>
    <cellStyle name="Notas 10 5 6" xfId="4096" xr:uid="{00000000-0005-0000-0000-000035380000}"/>
    <cellStyle name="Notas 10 5 6 2" xfId="6733" xr:uid="{00000000-0005-0000-0000-000036380000}"/>
    <cellStyle name="Notas 10 5 6 2 2" xfId="13044" xr:uid="{00000000-0005-0000-0000-000037380000}"/>
    <cellStyle name="Notas 10 5 6 2 2 2" xfId="28152" xr:uid="{00000000-0005-0000-0000-000038380000}"/>
    <cellStyle name="Notas 10 5 6 2 3" xfId="16720" xr:uid="{00000000-0005-0000-0000-000039380000}"/>
    <cellStyle name="Notas 10 5 6 2 3 2" xfId="31828" xr:uid="{00000000-0005-0000-0000-00003A380000}"/>
    <cellStyle name="Notas 10 5 6 2 4" xfId="21841" xr:uid="{00000000-0005-0000-0000-00003B380000}"/>
    <cellStyle name="Notas 10 5 6 3" xfId="10478" xr:uid="{00000000-0005-0000-0000-00003C380000}"/>
    <cellStyle name="Notas 10 5 6 3 2" xfId="25586" xr:uid="{00000000-0005-0000-0000-00003D380000}"/>
    <cellStyle name="Notas 10 5 6 4" xfId="7111" xr:uid="{00000000-0005-0000-0000-00003E380000}"/>
    <cellStyle name="Notas 10 5 6 4 2" xfId="22219" xr:uid="{00000000-0005-0000-0000-00003F380000}"/>
    <cellStyle name="Notas 10 5 6 5" xfId="19204" xr:uid="{00000000-0005-0000-0000-000040380000}"/>
    <cellStyle name="Notas 10 5 7" xfId="4378" xr:uid="{00000000-0005-0000-0000-000041380000}"/>
    <cellStyle name="Notas 10 5 7 2" xfId="7015" xr:uid="{00000000-0005-0000-0000-000042380000}"/>
    <cellStyle name="Notas 10 5 7 2 2" xfId="13326" xr:uid="{00000000-0005-0000-0000-000043380000}"/>
    <cellStyle name="Notas 10 5 7 2 2 2" xfId="28434" xr:uid="{00000000-0005-0000-0000-000044380000}"/>
    <cellStyle name="Notas 10 5 7 2 3" xfId="16990" xr:uid="{00000000-0005-0000-0000-000045380000}"/>
    <cellStyle name="Notas 10 5 7 2 3 2" xfId="32098" xr:uid="{00000000-0005-0000-0000-000046380000}"/>
    <cellStyle name="Notas 10 5 7 2 4" xfId="22123" xr:uid="{00000000-0005-0000-0000-000047380000}"/>
    <cellStyle name="Notas 10 5 7 3" xfId="10760" xr:uid="{00000000-0005-0000-0000-000048380000}"/>
    <cellStyle name="Notas 10 5 7 3 2" xfId="25868" xr:uid="{00000000-0005-0000-0000-000049380000}"/>
    <cellStyle name="Notas 10 5 7 4" xfId="14829" xr:uid="{00000000-0005-0000-0000-00004A380000}"/>
    <cellStyle name="Notas 10 5 7 4 2" xfId="29937" xr:uid="{00000000-0005-0000-0000-00004B380000}"/>
    <cellStyle name="Notas 10 5 7 5" xfId="19486" xr:uid="{00000000-0005-0000-0000-00004C380000}"/>
    <cellStyle name="Notas 10 5 8" xfId="4661" xr:uid="{00000000-0005-0000-0000-00004D380000}"/>
    <cellStyle name="Notas 10 5 8 2" xfId="11043" xr:uid="{00000000-0005-0000-0000-00004E380000}"/>
    <cellStyle name="Notas 10 5 8 2 2" xfId="26151" xr:uid="{00000000-0005-0000-0000-00004F380000}"/>
    <cellStyle name="Notas 10 5 8 3" xfId="15056" xr:uid="{00000000-0005-0000-0000-000050380000}"/>
    <cellStyle name="Notas 10 5 8 3 2" xfId="30164" xr:uid="{00000000-0005-0000-0000-000051380000}"/>
    <cellStyle name="Notas 10 5 8 4" xfId="19769" xr:uid="{00000000-0005-0000-0000-000052380000}"/>
    <cellStyle name="Notas 10 5 9" xfId="8522" xr:uid="{00000000-0005-0000-0000-000053380000}"/>
    <cellStyle name="Notas 10 5 9 2" xfId="23630" xr:uid="{00000000-0005-0000-0000-000054380000}"/>
    <cellStyle name="Notas 11" xfId="1449" xr:uid="{00000000-0005-0000-0000-000055380000}"/>
    <cellStyle name="Notas 11 2" xfId="1904" xr:uid="{00000000-0005-0000-0000-000056380000}"/>
    <cellStyle name="Notas 11 2 10" xfId="16084" xr:uid="{00000000-0005-0000-0000-000057380000}"/>
    <cellStyle name="Notas 11 2 10 2" xfId="31192" xr:uid="{00000000-0005-0000-0000-000058380000}"/>
    <cellStyle name="Notas 11 2 11" xfId="16267" xr:uid="{00000000-0005-0000-0000-000059380000}"/>
    <cellStyle name="Notas 11 2 11 2" xfId="31375" xr:uid="{00000000-0005-0000-0000-00005A380000}"/>
    <cellStyle name="Notas 11 2 12" xfId="17129" xr:uid="{00000000-0005-0000-0000-00005B380000}"/>
    <cellStyle name="Notas 11 2 2" xfId="2464" xr:uid="{00000000-0005-0000-0000-00005C380000}"/>
    <cellStyle name="Notas 11 2 2 2" xfId="5101" xr:uid="{00000000-0005-0000-0000-00005D380000}"/>
    <cellStyle name="Notas 11 2 2 2 2" xfId="11465" xr:uid="{00000000-0005-0000-0000-00005E380000}"/>
    <cellStyle name="Notas 11 2 2 2 2 2" xfId="26573" xr:uid="{00000000-0005-0000-0000-00005F380000}"/>
    <cellStyle name="Notas 11 2 2 2 3" xfId="15778" xr:uid="{00000000-0005-0000-0000-000060380000}"/>
    <cellStyle name="Notas 11 2 2 2 3 2" xfId="30886" xr:uid="{00000000-0005-0000-0000-000061380000}"/>
    <cellStyle name="Notas 11 2 2 2 4" xfId="20209" xr:uid="{00000000-0005-0000-0000-000062380000}"/>
    <cellStyle name="Notas 11 2 2 3" xfId="8931" xr:uid="{00000000-0005-0000-0000-000063380000}"/>
    <cellStyle name="Notas 11 2 2 3 2" xfId="24039" xr:uid="{00000000-0005-0000-0000-000064380000}"/>
    <cellStyle name="Notas 11 2 3" xfId="2680" xr:uid="{00000000-0005-0000-0000-000065380000}"/>
    <cellStyle name="Notas 11 2 3 2" xfId="5317" xr:uid="{00000000-0005-0000-0000-000066380000}"/>
    <cellStyle name="Notas 11 2 3 2 2" xfId="13559" xr:uid="{00000000-0005-0000-0000-000067380000}"/>
    <cellStyle name="Notas 11 2 3 2 2 2" xfId="28667" xr:uid="{00000000-0005-0000-0000-000068380000}"/>
    <cellStyle name="Notas 11 2 3 2 3" xfId="20425" xr:uid="{00000000-0005-0000-0000-000069380000}"/>
    <cellStyle name="Notas 11 2 3 3" xfId="16225" xr:uid="{00000000-0005-0000-0000-00006A380000}"/>
    <cellStyle name="Notas 11 2 3 3 2" xfId="31333" xr:uid="{00000000-0005-0000-0000-00006B380000}"/>
    <cellStyle name="Notas 11 2 3 4" xfId="17788" xr:uid="{00000000-0005-0000-0000-00006C380000}"/>
    <cellStyle name="Notas 11 2 4" xfId="2983" xr:uid="{00000000-0005-0000-0000-00006D380000}"/>
    <cellStyle name="Notas 11 2 4 2" xfId="5620" xr:uid="{00000000-0005-0000-0000-00006E380000}"/>
    <cellStyle name="Notas 11 2 4 2 2" xfId="11931" xr:uid="{00000000-0005-0000-0000-00006F380000}"/>
    <cellStyle name="Notas 11 2 4 2 2 2" xfId="27039" xr:uid="{00000000-0005-0000-0000-000070380000}"/>
    <cellStyle name="Notas 11 2 4 2 3" xfId="7892" xr:uid="{00000000-0005-0000-0000-000071380000}"/>
    <cellStyle name="Notas 11 2 4 2 3 2" xfId="23000" xr:uid="{00000000-0005-0000-0000-000072380000}"/>
    <cellStyle name="Notas 11 2 4 2 4" xfId="20728" xr:uid="{00000000-0005-0000-0000-000073380000}"/>
    <cellStyle name="Notas 11 2 4 3" xfId="9365" xr:uid="{00000000-0005-0000-0000-000074380000}"/>
    <cellStyle name="Notas 11 2 4 3 2" xfId="24473" xr:uid="{00000000-0005-0000-0000-000075380000}"/>
    <cellStyle name="Notas 11 2 4 4" xfId="16034" xr:uid="{00000000-0005-0000-0000-000076380000}"/>
    <cellStyle name="Notas 11 2 4 4 2" xfId="31142" xr:uid="{00000000-0005-0000-0000-000077380000}"/>
    <cellStyle name="Notas 11 2 4 5" xfId="18091" xr:uid="{00000000-0005-0000-0000-000078380000}"/>
    <cellStyle name="Notas 11 2 5" xfId="3309" xr:uid="{00000000-0005-0000-0000-000079380000}"/>
    <cellStyle name="Notas 11 2 5 2" xfId="5946" xr:uid="{00000000-0005-0000-0000-00007A380000}"/>
    <cellStyle name="Notas 11 2 5 2 2" xfId="12257" xr:uid="{00000000-0005-0000-0000-00007B380000}"/>
    <cellStyle name="Notas 11 2 5 2 2 2" xfId="27365" xr:uid="{00000000-0005-0000-0000-00007C380000}"/>
    <cellStyle name="Notas 11 2 5 2 3" xfId="7429" xr:uid="{00000000-0005-0000-0000-00007D380000}"/>
    <cellStyle name="Notas 11 2 5 2 3 2" xfId="22537" xr:uid="{00000000-0005-0000-0000-00007E380000}"/>
    <cellStyle name="Notas 11 2 5 2 4" xfId="21054" xr:uid="{00000000-0005-0000-0000-00007F380000}"/>
    <cellStyle name="Notas 11 2 5 3" xfId="9691" xr:uid="{00000000-0005-0000-0000-000080380000}"/>
    <cellStyle name="Notas 11 2 5 3 2" xfId="24799" xr:uid="{00000000-0005-0000-0000-000081380000}"/>
    <cellStyle name="Notas 11 2 5 4" xfId="15516" xr:uid="{00000000-0005-0000-0000-000082380000}"/>
    <cellStyle name="Notas 11 2 5 4 2" xfId="30624" xr:uid="{00000000-0005-0000-0000-000083380000}"/>
    <cellStyle name="Notas 11 2 5 5" xfId="18417" xr:uid="{00000000-0005-0000-0000-000084380000}"/>
    <cellStyle name="Notas 11 2 6" xfId="3615" xr:uid="{00000000-0005-0000-0000-000085380000}"/>
    <cellStyle name="Notas 11 2 6 2" xfId="6252" xr:uid="{00000000-0005-0000-0000-000086380000}"/>
    <cellStyle name="Notas 11 2 6 2 2" xfId="12563" xr:uid="{00000000-0005-0000-0000-000087380000}"/>
    <cellStyle name="Notas 11 2 6 2 2 2" xfId="27671" xr:uid="{00000000-0005-0000-0000-000088380000}"/>
    <cellStyle name="Notas 11 2 6 2 3" xfId="7826" xr:uid="{00000000-0005-0000-0000-000089380000}"/>
    <cellStyle name="Notas 11 2 6 2 3 2" xfId="22934" xr:uid="{00000000-0005-0000-0000-00008A380000}"/>
    <cellStyle name="Notas 11 2 6 2 4" xfId="21360" xr:uid="{00000000-0005-0000-0000-00008B380000}"/>
    <cellStyle name="Notas 11 2 6 3" xfId="9997" xr:uid="{00000000-0005-0000-0000-00008C380000}"/>
    <cellStyle name="Notas 11 2 6 3 2" xfId="25105" xr:uid="{00000000-0005-0000-0000-00008D380000}"/>
    <cellStyle name="Notas 11 2 6 4" xfId="13806" xr:uid="{00000000-0005-0000-0000-00008E380000}"/>
    <cellStyle name="Notas 11 2 6 4 2" xfId="28914" xr:uid="{00000000-0005-0000-0000-00008F380000}"/>
    <cellStyle name="Notas 11 2 6 5" xfId="18723" xr:uid="{00000000-0005-0000-0000-000090380000}"/>
    <cellStyle name="Notas 11 2 7" xfId="3976" xr:uid="{00000000-0005-0000-0000-000091380000}"/>
    <cellStyle name="Notas 11 2 7 2" xfId="6613" xr:uid="{00000000-0005-0000-0000-000092380000}"/>
    <cellStyle name="Notas 11 2 7 2 2" xfId="12924" xr:uid="{00000000-0005-0000-0000-000093380000}"/>
    <cellStyle name="Notas 11 2 7 2 2 2" xfId="28032" xr:uid="{00000000-0005-0000-0000-000094380000}"/>
    <cellStyle name="Notas 11 2 7 2 3" xfId="16614" xr:uid="{00000000-0005-0000-0000-000095380000}"/>
    <cellStyle name="Notas 11 2 7 2 3 2" xfId="31722" xr:uid="{00000000-0005-0000-0000-000096380000}"/>
    <cellStyle name="Notas 11 2 7 2 4" xfId="21721" xr:uid="{00000000-0005-0000-0000-000097380000}"/>
    <cellStyle name="Notas 11 2 7 3" xfId="10358" xr:uid="{00000000-0005-0000-0000-000098380000}"/>
    <cellStyle name="Notas 11 2 7 3 2" xfId="25466" xr:uid="{00000000-0005-0000-0000-000099380000}"/>
    <cellStyle name="Notas 11 2 7 4" xfId="16550" xr:uid="{00000000-0005-0000-0000-00009A380000}"/>
    <cellStyle name="Notas 11 2 7 4 2" xfId="31658" xr:uid="{00000000-0005-0000-0000-00009B380000}"/>
    <cellStyle name="Notas 11 2 7 5" xfId="19084" xr:uid="{00000000-0005-0000-0000-00009C380000}"/>
    <cellStyle name="Notas 11 2 8" xfId="4541" xr:uid="{00000000-0005-0000-0000-00009D380000}"/>
    <cellStyle name="Notas 11 2 8 2" xfId="10923" xr:uid="{00000000-0005-0000-0000-00009E380000}"/>
    <cellStyle name="Notas 11 2 8 2 2" xfId="26031" xr:uid="{00000000-0005-0000-0000-00009F380000}"/>
    <cellStyle name="Notas 11 2 8 3" xfId="16341" xr:uid="{00000000-0005-0000-0000-0000A0380000}"/>
    <cellStyle name="Notas 11 2 8 3 2" xfId="31449" xr:uid="{00000000-0005-0000-0000-0000A1380000}"/>
    <cellStyle name="Notas 11 2 8 4" xfId="19649" xr:uid="{00000000-0005-0000-0000-0000A2380000}"/>
    <cellStyle name="Notas 11 2 9" xfId="8405" xr:uid="{00000000-0005-0000-0000-0000A3380000}"/>
    <cellStyle name="Notas 11 2 9 2" xfId="23513" xr:uid="{00000000-0005-0000-0000-0000A4380000}"/>
    <cellStyle name="Notas 11 3" xfId="1891" xr:uid="{00000000-0005-0000-0000-0000A5380000}"/>
    <cellStyle name="Notas 11 3 10" xfId="8392" xr:uid="{00000000-0005-0000-0000-0000A6380000}"/>
    <cellStyle name="Notas 11 3 10 2" xfId="23500" xr:uid="{00000000-0005-0000-0000-0000A7380000}"/>
    <cellStyle name="Notas 11 3 11" xfId="14992" xr:uid="{00000000-0005-0000-0000-0000A8380000}"/>
    <cellStyle name="Notas 11 3 11 2" xfId="30100" xr:uid="{00000000-0005-0000-0000-0000A9380000}"/>
    <cellStyle name="Notas 11 3 12" xfId="16100" xr:uid="{00000000-0005-0000-0000-0000AA380000}"/>
    <cellStyle name="Notas 11 3 12 2" xfId="31208" xr:uid="{00000000-0005-0000-0000-0000AB380000}"/>
    <cellStyle name="Notas 11 3 13" xfId="17116" xr:uid="{00000000-0005-0000-0000-0000AC380000}"/>
    <cellStyle name="Notas 11 3 2" xfId="2451" xr:uid="{00000000-0005-0000-0000-0000AD380000}"/>
    <cellStyle name="Notas 11 3 2 2" xfId="5088" xr:uid="{00000000-0005-0000-0000-0000AE380000}"/>
    <cellStyle name="Notas 11 3 2 2 2" xfId="11452" xr:uid="{00000000-0005-0000-0000-0000AF380000}"/>
    <cellStyle name="Notas 11 3 2 2 2 2" xfId="26560" xr:uid="{00000000-0005-0000-0000-0000B0380000}"/>
    <cellStyle name="Notas 11 3 2 2 3" xfId="15619" xr:uid="{00000000-0005-0000-0000-0000B1380000}"/>
    <cellStyle name="Notas 11 3 2 2 3 2" xfId="30727" xr:uid="{00000000-0005-0000-0000-0000B2380000}"/>
    <cellStyle name="Notas 11 3 2 2 4" xfId="20196" xr:uid="{00000000-0005-0000-0000-0000B3380000}"/>
    <cellStyle name="Notas 11 3 2 3" xfId="8918" xr:uid="{00000000-0005-0000-0000-0000B4380000}"/>
    <cellStyle name="Notas 11 3 2 3 2" xfId="24026" xr:uid="{00000000-0005-0000-0000-0000B5380000}"/>
    <cellStyle name="Notas 11 3 2 4" xfId="7514" xr:uid="{00000000-0005-0000-0000-0000B6380000}"/>
    <cellStyle name="Notas 11 3 2 4 2" xfId="22622" xr:uid="{00000000-0005-0000-0000-0000B7380000}"/>
    <cellStyle name="Notas 11 3 2 5" xfId="14944" xr:uid="{00000000-0005-0000-0000-0000B8380000}"/>
    <cellStyle name="Notas 11 3 2 5 2" xfId="30052" xr:uid="{00000000-0005-0000-0000-0000B9380000}"/>
    <cellStyle name="Notas 11 3 2 6" xfId="17625" xr:uid="{00000000-0005-0000-0000-0000BA380000}"/>
    <cellStyle name="Notas 11 3 3" xfId="2667" xr:uid="{00000000-0005-0000-0000-0000BB380000}"/>
    <cellStyle name="Notas 11 3 3 2" xfId="5304" xr:uid="{00000000-0005-0000-0000-0000BC380000}"/>
    <cellStyle name="Notas 11 3 3 2 2" xfId="14445" xr:uid="{00000000-0005-0000-0000-0000BD380000}"/>
    <cellStyle name="Notas 11 3 3 2 2 2" xfId="29553" xr:uid="{00000000-0005-0000-0000-0000BE380000}"/>
    <cellStyle name="Notas 11 3 3 2 3" xfId="20412" xr:uid="{00000000-0005-0000-0000-0000BF380000}"/>
    <cellStyle name="Notas 11 3 3 3" xfId="15120" xr:uid="{00000000-0005-0000-0000-0000C0380000}"/>
    <cellStyle name="Notas 11 3 3 3 2" xfId="30228" xr:uid="{00000000-0005-0000-0000-0000C1380000}"/>
    <cellStyle name="Notas 11 3 3 4" xfId="17775" xr:uid="{00000000-0005-0000-0000-0000C2380000}"/>
    <cellStyle name="Notas 11 3 4" xfId="2970" xr:uid="{00000000-0005-0000-0000-0000C3380000}"/>
    <cellStyle name="Notas 11 3 4 2" xfId="5607" xr:uid="{00000000-0005-0000-0000-0000C4380000}"/>
    <cellStyle name="Notas 11 3 4 2 2" xfId="11918" xr:uid="{00000000-0005-0000-0000-0000C5380000}"/>
    <cellStyle name="Notas 11 3 4 2 2 2" xfId="27026" xr:uid="{00000000-0005-0000-0000-0000C6380000}"/>
    <cellStyle name="Notas 11 3 4 2 3" xfId="16415" xr:uid="{00000000-0005-0000-0000-0000C7380000}"/>
    <cellStyle name="Notas 11 3 4 2 3 2" xfId="31523" xr:uid="{00000000-0005-0000-0000-0000C8380000}"/>
    <cellStyle name="Notas 11 3 4 2 4" xfId="20715" xr:uid="{00000000-0005-0000-0000-0000C9380000}"/>
    <cellStyle name="Notas 11 3 4 3" xfId="9352" xr:uid="{00000000-0005-0000-0000-0000CA380000}"/>
    <cellStyle name="Notas 11 3 4 3 2" xfId="24460" xr:uid="{00000000-0005-0000-0000-0000CB380000}"/>
    <cellStyle name="Notas 11 3 4 4" xfId="14751" xr:uid="{00000000-0005-0000-0000-0000CC380000}"/>
    <cellStyle name="Notas 11 3 4 4 2" xfId="29859" xr:uid="{00000000-0005-0000-0000-0000CD380000}"/>
    <cellStyle name="Notas 11 3 4 5" xfId="18078" xr:uid="{00000000-0005-0000-0000-0000CE380000}"/>
    <cellStyle name="Notas 11 3 5" xfId="3296" xr:uid="{00000000-0005-0000-0000-0000CF380000}"/>
    <cellStyle name="Notas 11 3 5 2" xfId="5933" xr:uid="{00000000-0005-0000-0000-0000D0380000}"/>
    <cellStyle name="Notas 11 3 5 2 2" xfId="12244" xr:uid="{00000000-0005-0000-0000-0000D1380000}"/>
    <cellStyle name="Notas 11 3 5 2 2 2" xfId="27352" xr:uid="{00000000-0005-0000-0000-0000D2380000}"/>
    <cellStyle name="Notas 11 3 5 2 3" xfId="8161" xr:uid="{00000000-0005-0000-0000-0000D3380000}"/>
    <cellStyle name="Notas 11 3 5 2 3 2" xfId="23269" xr:uid="{00000000-0005-0000-0000-0000D4380000}"/>
    <cellStyle name="Notas 11 3 5 2 4" xfId="21041" xr:uid="{00000000-0005-0000-0000-0000D5380000}"/>
    <cellStyle name="Notas 11 3 5 3" xfId="9678" xr:uid="{00000000-0005-0000-0000-0000D6380000}"/>
    <cellStyle name="Notas 11 3 5 3 2" xfId="24786" xr:uid="{00000000-0005-0000-0000-0000D7380000}"/>
    <cellStyle name="Notas 11 3 5 4" xfId="14018" xr:uid="{00000000-0005-0000-0000-0000D8380000}"/>
    <cellStyle name="Notas 11 3 5 4 2" xfId="29126" xr:uid="{00000000-0005-0000-0000-0000D9380000}"/>
    <cellStyle name="Notas 11 3 5 5" xfId="18404" xr:uid="{00000000-0005-0000-0000-0000DA380000}"/>
    <cellStyle name="Notas 11 3 6" xfId="3602" xr:uid="{00000000-0005-0000-0000-0000DB380000}"/>
    <cellStyle name="Notas 11 3 6 2" xfId="6239" xr:uid="{00000000-0005-0000-0000-0000DC380000}"/>
    <cellStyle name="Notas 11 3 6 2 2" xfId="12550" xr:uid="{00000000-0005-0000-0000-0000DD380000}"/>
    <cellStyle name="Notas 11 3 6 2 2 2" xfId="27658" xr:uid="{00000000-0005-0000-0000-0000DE380000}"/>
    <cellStyle name="Notas 11 3 6 2 3" xfId="7300" xr:uid="{00000000-0005-0000-0000-0000DF380000}"/>
    <cellStyle name="Notas 11 3 6 2 3 2" xfId="22408" xr:uid="{00000000-0005-0000-0000-0000E0380000}"/>
    <cellStyle name="Notas 11 3 6 2 4" xfId="21347" xr:uid="{00000000-0005-0000-0000-0000E1380000}"/>
    <cellStyle name="Notas 11 3 6 3" xfId="9984" xr:uid="{00000000-0005-0000-0000-0000E2380000}"/>
    <cellStyle name="Notas 11 3 6 3 2" xfId="25092" xr:uid="{00000000-0005-0000-0000-0000E3380000}"/>
    <cellStyle name="Notas 11 3 6 4" xfId="14854" xr:uid="{00000000-0005-0000-0000-0000E4380000}"/>
    <cellStyle name="Notas 11 3 6 4 2" xfId="29962" xr:uid="{00000000-0005-0000-0000-0000E5380000}"/>
    <cellStyle name="Notas 11 3 6 5" xfId="18710" xr:uid="{00000000-0005-0000-0000-0000E6380000}"/>
    <cellStyle name="Notas 11 3 7" xfId="3963" xr:uid="{00000000-0005-0000-0000-0000E7380000}"/>
    <cellStyle name="Notas 11 3 7 2" xfId="6600" xr:uid="{00000000-0005-0000-0000-0000E8380000}"/>
    <cellStyle name="Notas 11 3 7 2 2" xfId="12911" xr:uid="{00000000-0005-0000-0000-0000E9380000}"/>
    <cellStyle name="Notas 11 3 7 2 2 2" xfId="28019" xr:uid="{00000000-0005-0000-0000-0000EA380000}"/>
    <cellStyle name="Notas 11 3 7 2 3" xfId="16601" xr:uid="{00000000-0005-0000-0000-0000EB380000}"/>
    <cellStyle name="Notas 11 3 7 2 3 2" xfId="31709" xr:uid="{00000000-0005-0000-0000-0000EC380000}"/>
    <cellStyle name="Notas 11 3 7 2 4" xfId="21708" xr:uid="{00000000-0005-0000-0000-0000ED380000}"/>
    <cellStyle name="Notas 11 3 7 3" xfId="10345" xr:uid="{00000000-0005-0000-0000-0000EE380000}"/>
    <cellStyle name="Notas 11 3 7 3 2" xfId="25453" xr:uid="{00000000-0005-0000-0000-0000EF380000}"/>
    <cellStyle name="Notas 11 3 7 4" xfId="8185" xr:uid="{00000000-0005-0000-0000-0000F0380000}"/>
    <cellStyle name="Notas 11 3 7 4 2" xfId="23293" xr:uid="{00000000-0005-0000-0000-0000F1380000}"/>
    <cellStyle name="Notas 11 3 7 5" xfId="19071" xr:uid="{00000000-0005-0000-0000-0000F2380000}"/>
    <cellStyle name="Notas 11 3 8" xfId="4295" xr:uid="{00000000-0005-0000-0000-0000F3380000}"/>
    <cellStyle name="Notas 11 3 8 2" xfId="6932" xr:uid="{00000000-0005-0000-0000-0000F4380000}"/>
    <cellStyle name="Notas 11 3 8 2 2" xfId="13243" xr:uid="{00000000-0005-0000-0000-0000F5380000}"/>
    <cellStyle name="Notas 11 3 8 2 2 2" xfId="28351" xr:uid="{00000000-0005-0000-0000-0000F6380000}"/>
    <cellStyle name="Notas 11 3 8 2 3" xfId="16907" xr:uid="{00000000-0005-0000-0000-0000F7380000}"/>
    <cellStyle name="Notas 11 3 8 2 3 2" xfId="32015" xr:uid="{00000000-0005-0000-0000-0000F8380000}"/>
    <cellStyle name="Notas 11 3 8 2 4" xfId="22040" xr:uid="{00000000-0005-0000-0000-0000F9380000}"/>
    <cellStyle name="Notas 11 3 8 3" xfId="10677" xr:uid="{00000000-0005-0000-0000-0000FA380000}"/>
    <cellStyle name="Notas 11 3 8 3 2" xfId="25785" xr:uid="{00000000-0005-0000-0000-0000FB380000}"/>
    <cellStyle name="Notas 11 3 8 4" xfId="9206" xr:uid="{00000000-0005-0000-0000-0000FC380000}"/>
    <cellStyle name="Notas 11 3 8 4 2" xfId="24314" xr:uid="{00000000-0005-0000-0000-0000FD380000}"/>
    <cellStyle name="Notas 11 3 8 5" xfId="19403" xr:uid="{00000000-0005-0000-0000-0000FE380000}"/>
    <cellStyle name="Notas 11 3 9" xfId="4528" xr:uid="{00000000-0005-0000-0000-0000FF380000}"/>
    <cellStyle name="Notas 11 3 9 2" xfId="10910" xr:uid="{00000000-0005-0000-0000-000000390000}"/>
    <cellStyle name="Notas 11 3 9 2 2" xfId="26018" xr:uid="{00000000-0005-0000-0000-000001390000}"/>
    <cellStyle name="Notas 11 3 9 3" xfId="7129" xr:uid="{00000000-0005-0000-0000-000002390000}"/>
    <cellStyle name="Notas 11 3 9 3 2" xfId="22237" xr:uid="{00000000-0005-0000-0000-000003390000}"/>
    <cellStyle name="Notas 11 3 9 4" xfId="19636" xr:uid="{00000000-0005-0000-0000-000004390000}"/>
    <cellStyle name="Notas 11 4" xfId="2101" xr:uid="{00000000-0005-0000-0000-000005390000}"/>
    <cellStyle name="Notas 11 4 10" xfId="8599" xr:uid="{00000000-0005-0000-0000-000006390000}"/>
    <cellStyle name="Notas 11 4 10 2" xfId="23707" xr:uid="{00000000-0005-0000-0000-000007390000}"/>
    <cellStyle name="Notas 11 4 11" xfId="16502" xr:uid="{00000000-0005-0000-0000-000008390000}"/>
    <cellStyle name="Notas 11 4 11 2" xfId="31610" xr:uid="{00000000-0005-0000-0000-000009390000}"/>
    <cellStyle name="Notas 11 4 12" xfId="16031" xr:uid="{00000000-0005-0000-0000-00000A390000}"/>
    <cellStyle name="Notas 11 4 12 2" xfId="31139" xr:uid="{00000000-0005-0000-0000-00000B390000}"/>
    <cellStyle name="Notas 11 4 13" xfId="17326" xr:uid="{00000000-0005-0000-0000-00000C390000}"/>
    <cellStyle name="Notas 11 4 2" xfId="2591" xr:uid="{00000000-0005-0000-0000-00000D390000}"/>
    <cellStyle name="Notas 11 4 2 2" xfId="5228" xr:uid="{00000000-0005-0000-0000-00000E390000}"/>
    <cellStyle name="Notas 11 4 2 2 2" xfId="11592" xr:uid="{00000000-0005-0000-0000-00000F390000}"/>
    <cellStyle name="Notas 11 4 2 2 2 2" xfId="26700" xr:uid="{00000000-0005-0000-0000-000010390000}"/>
    <cellStyle name="Notas 11 4 2 2 3" xfId="13424" xr:uid="{00000000-0005-0000-0000-000011390000}"/>
    <cellStyle name="Notas 11 4 2 2 3 2" xfId="28532" xr:uid="{00000000-0005-0000-0000-000012390000}"/>
    <cellStyle name="Notas 11 4 2 2 4" xfId="20336" xr:uid="{00000000-0005-0000-0000-000013390000}"/>
    <cellStyle name="Notas 11 4 2 3" xfId="9058" xr:uid="{00000000-0005-0000-0000-000014390000}"/>
    <cellStyle name="Notas 11 4 2 3 2" xfId="24166" xr:uid="{00000000-0005-0000-0000-000015390000}"/>
    <cellStyle name="Notas 11 4 2 4" xfId="11813" xr:uid="{00000000-0005-0000-0000-000016390000}"/>
    <cellStyle name="Notas 11 4 2 4 2" xfId="26921" xr:uid="{00000000-0005-0000-0000-000017390000}"/>
    <cellStyle name="Notas 11 4 2 5" xfId="16236" xr:uid="{00000000-0005-0000-0000-000018390000}"/>
    <cellStyle name="Notas 11 4 2 5 2" xfId="31344" xr:uid="{00000000-0005-0000-0000-000019390000}"/>
    <cellStyle name="Notas 11 4 2 6" xfId="17699" xr:uid="{00000000-0005-0000-0000-00001A390000}"/>
    <cellStyle name="Notas 11 4 3" xfId="2856" xr:uid="{00000000-0005-0000-0000-00001B390000}"/>
    <cellStyle name="Notas 11 4 3 2" xfId="5493" xr:uid="{00000000-0005-0000-0000-00001C390000}"/>
    <cellStyle name="Notas 11 4 3 2 2" xfId="15615" xr:uid="{00000000-0005-0000-0000-00001D390000}"/>
    <cellStyle name="Notas 11 4 3 2 2 2" xfId="30723" xr:uid="{00000000-0005-0000-0000-00001E390000}"/>
    <cellStyle name="Notas 11 4 3 2 3" xfId="20601" xr:uid="{00000000-0005-0000-0000-00001F390000}"/>
    <cellStyle name="Notas 11 4 3 3" xfId="16340" xr:uid="{00000000-0005-0000-0000-000020390000}"/>
    <cellStyle name="Notas 11 4 3 3 2" xfId="31448" xr:uid="{00000000-0005-0000-0000-000021390000}"/>
    <cellStyle name="Notas 11 4 3 4" xfId="17964" xr:uid="{00000000-0005-0000-0000-000022390000}"/>
    <cellStyle name="Notas 11 4 4" xfId="3159" xr:uid="{00000000-0005-0000-0000-000023390000}"/>
    <cellStyle name="Notas 11 4 4 2" xfId="5796" xr:uid="{00000000-0005-0000-0000-000024390000}"/>
    <cellStyle name="Notas 11 4 4 2 2" xfId="12107" xr:uid="{00000000-0005-0000-0000-000025390000}"/>
    <cellStyle name="Notas 11 4 4 2 2 2" xfId="27215" xr:uid="{00000000-0005-0000-0000-000026390000}"/>
    <cellStyle name="Notas 11 4 4 2 3" xfId="8250" xr:uid="{00000000-0005-0000-0000-000027390000}"/>
    <cellStyle name="Notas 11 4 4 2 3 2" xfId="23358" xr:uid="{00000000-0005-0000-0000-000028390000}"/>
    <cellStyle name="Notas 11 4 4 2 4" xfId="20904" xr:uid="{00000000-0005-0000-0000-000029390000}"/>
    <cellStyle name="Notas 11 4 4 3" xfId="9541" xr:uid="{00000000-0005-0000-0000-00002A390000}"/>
    <cellStyle name="Notas 11 4 4 3 2" xfId="24649" xr:uid="{00000000-0005-0000-0000-00002B390000}"/>
    <cellStyle name="Notas 11 4 4 4" xfId="7699" xr:uid="{00000000-0005-0000-0000-00002C390000}"/>
    <cellStyle name="Notas 11 4 4 4 2" xfId="22807" xr:uid="{00000000-0005-0000-0000-00002D390000}"/>
    <cellStyle name="Notas 11 4 4 5" xfId="18267" xr:uid="{00000000-0005-0000-0000-00002E390000}"/>
    <cellStyle name="Notas 11 4 5" xfId="3485" xr:uid="{00000000-0005-0000-0000-00002F390000}"/>
    <cellStyle name="Notas 11 4 5 2" xfId="6122" xr:uid="{00000000-0005-0000-0000-000030390000}"/>
    <cellStyle name="Notas 11 4 5 2 2" xfId="12433" xr:uid="{00000000-0005-0000-0000-000031390000}"/>
    <cellStyle name="Notas 11 4 5 2 2 2" xfId="27541" xr:uid="{00000000-0005-0000-0000-000032390000}"/>
    <cellStyle name="Notas 11 4 5 2 3" xfId="7332" xr:uid="{00000000-0005-0000-0000-000033390000}"/>
    <cellStyle name="Notas 11 4 5 2 3 2" xfId="22440" xr:uid="{00000000-0005-0000-0000-000034390000}"/>
    <cellStyle name="Notas 11 4 5 2 4" xfId="21230" xr:uid="{00000000-0005-0000-0000-000035390000}"/>
    <cellStyle name="Notas 11 4 5 3" xfId="9867" xr:uid="{00000000-0005-0000-0000-000036390000}"/>
    <cellStyle name="Notas 11 4 5 3 2" xfId="24975" xr:uid="{00000000-0005-0000-0000-000037390000}"/>
    <cellStyle name="Notas 11 4 5 4" xfId="13846" xr:uid="{00000000-0005-0000-0000-000038390000}"/>
    <cellStyle name="Notas 11 4 5 4 2" xfId="28954" xr:uid="{00000000-0005-0000-0000-000039390000}"/>
    <cellStyle name="Notas 11 4 5 5" xfId="18593" xr:uid="{00000000-0005-0000-0000-00003A390000}"/>
    <cellStyle name="Notas 11 4 6" xfId="3791" xr:uid="{00000000-0005-0000-0000-00003B390000}"/>
    <cellStyle name="Notas 11 4 6 2" xfId="6428" xr:uid="{00000000-0005-0000-0000-00003C390000}"/>
    <cellStyle name="Notas 11 4 6 2 2" xfId="12739" xr:uid="{00000000-0005-0000-0000-00003D390000}"/>
    <cellStyle name="Notas 11 4 6 2 2 2" xfId="27847" xr:uid="{00000000-0005-0000-0000-00003E390000}"/>
    <cellStyle name="Notas 11 4 6 2 3" xfId="15803" xr:uid="{00000000-0005-0000-0000-00003F390000}"/>
    <cellStyle name="Notas 11 4 6 2 3 2" xfId="30911" xr:uid="{00000000-0005-0000-0000-000040390000}"/>
    <cellStyle name="Notas 11 4 6 2 4" xfId="21536" xr:uid="{00000000-0005-0000-0000-000041390000}"/>
    <cellStyle name="Notas 11 4 6 3" xfId="10173" xr:uid="{00000000-0005-0000-0000-000042390000}"/>
    <cellStyle name="Notas 11 4 6 3 2" xfId="25281" xr:uid="{00000000-0005-0000-0000-000043390000}"/>
    <cellStyle name="Notas 11 4 6 4" xfId="8025" xr:uid="{00000000-0005-0000-0000-000044390000}"/>
    <cellStyle name="Notas 11 4 6 4 2" xfId="23133" xr:uid="{00000000-0005-0000-0000-000045390000}"/>
    <cellStyle name="Notas 11 4 6 5" xfId="18899" xr:uid="{00000000-0005-0000-0000-000046390000}"/>
    <cellStyle name="Notas 11 4 7" xfId="4173" xr:uid="{00000000-0005-0000-0000-000047390000}"/>
    <cellStyle name="Notas 11 4 7 2" xfId="6810" xr:uid="{00000000-0005-0000-0000-000048390000}"/>
    <cellStyle name="Notas 11 4 7 2 2" xfId="13121" xr:uid="{00000000-0005-0000-0000-000049390000}"/>
    <cellStyle name="Notas 11 4 7 2 2 2" xfId="28229" xr:uid="{00000000-0005-0000-0000-00004A390000}"/>
    <cellStyle name="Notas 11 4 7 2 3" xfId="16790" xr:uid="{00000000-0005-0000-0000-00004B390000}"/>
    <cellStyle name="Notas 11 4 7 2 3 2" xfId="31898" xr:uid="{00000000-0005-0000-0000-00004C390000}"/>
    <cellStyle name="Notas 11 4 7 2 4" xfId="21918" xr:uid="{00000000-0005-0000-0000-00004D390000}"/>
    <cellStyle name="Notas 11 4 7 3" xfId="10555" xr:uid="{00000000-0005-0000-0000-00004E390000}"/>
    <cellStyle name="Notas 11 4 7 3 2" xfId="25663" xr:uid="{00000000-0005-0000-0000-00004F390000}"/>
    <cellStyle name="Notas 11 4 7 4" xfId="14837" xr:uid="{00000000-0005-0000-0000-000050390000}"/>
    <cellStyle name="Notas 11 4 7 4 2" xfId="29945" xr:uid="{00000000-0005-0000-0000-000051390000}"/>
    <cellStyle name="Notas 11 4 7 5" xfId="19281" xr:uid="{00000000-0005-0000-0000-000052390000}"/>
    <cellStyle name="Notas 11 4 8" xfId="4380" xr:uid="{00000000-0005-0000-0000-000053390000}"/>
    <cellStyle name="Notas 11 4 8 2" xfId="7017" xr:uid="{00000000-0005-0000-0000-000054390000}"/>
    <cellStyle name="Notas 11 4 8 2 2" xfId="13328" xr:uid="{00000000-0005-0000-0000-000055390000}"/>
    <cellStyle name="Notas 11 4 8 2 2 2" xfId="28436" xr:uid="{00000000-0005-0000-0000-000056390000}"/>
    <cellStyle name="Notas 11 4 8 2 3" xfId="16992" xr:uid="{00000000-0005-0000-0000-000057390000}"/>
    <cellStyle name="Notas 11 4 8 2 3 2" xfId="32100" xr:uid="{00000000-0005-0000-0000-000058390000}"/>
    <cellStyle name="Notas 11 4 8 2 4" xfId="22125" xr:uid="{00000000-0005-0000-0000-000059390000}"/>
    <cellStyle name="Notas 11 4 8 3" xfId="10762" xr:uid="{00000000-0005-0000-0000-00005A390000}"/>
    <cellStyle name="Notas 11 4 8 3 2" xfId="25870" xr:uid="{00000000-0005-0000-0000-00005B390000}"/>
    <cellStyle name="Notas 11 4 8 4" xfId="13847" xr:uid="{00000000-0005-0000-0000-00005C390000}"/>
    <cellStyle name="Notas 11 4 8 4 2" xfId="28955" xr:uid="{00000000-0005-0000-0000-00005D390000}"/>
    <cellStyle name="Notas 11 4 8 5" xfId="19488" xr:uid="{00000000-0005-0000-0000-00005E390000}"/>
    <cellStyle name="Notas 11 4 9" xfId="4738" xr:uid="{00000000-0005-0000-0000-00005F390000}"/>
    <cellStyle name="Notas 11 4 9 2" xfId="11120" xr:uid="{00000000-0005-0000-0000-000060390000}"/>
    <cellStyle name="Notas 11 4 9 2 2" xfId="26228" xr:uid="{00000000-0005-0000-0000-000061390000}"/>
    <cellStyle name="Notas 11 4 9 3" xfId="15201" xr:uid="{00000000-0005-0000-0000-000062390000}"/>
    <cellStyle name="Notas 11 4 9 3 2" xfId="30309" xr:uid="{00000000-0005-0000-0000-000063390000}"/>
    <cellStyle name="Notas 11 4 9 4" xfId="19846" xr:uid="{00000000-0005-0000-0000-000064390000}"/>
    <cellStyle name="Notas 11 5" xfId="2023" xr:uid="{00000000-0005-0000-0000-000065390000}"/>
    <cellStyle name="Notas 11 5 10" xfId="7723" xr:uid="{00000000-0005-0000-0000-000066390000}"/>
    <cellStyle name="Notas 11 5 10 2" xfId="22831" xr:uid="{00000000-0005-0000-0000-000067390000}"/>
    <cellStyle name="Notas 11 5 11" xfId="7267" xr:uid="{00000000-0005-0000-0000-000068390000}"/>
    <cellStyle name="Notas 11 5 11 2" xfId="22375" xr:uid="{00000000-0005-0000-0000-000069390000}"/>
    <cellStyle name="Notas 11 5 12" xfId="17248" xr:uid="{00000000-0005-0000-0000-00006A390000}"/>
    <cellStyle name="Notas 11 5 2" xfId="2785" xr:uid="{00000000-0005-0000-0000-00006B390000}"/>
    <cellStyle name="Notas 11 5 2 2" xfId="5422" xr:uid="{00000000-0005-0000-0000-00006C390000}"/>
    <cellStyle name="Notas 11 5 2 2 2" xfId="8226" xr:uid="{00000000-0005-0000-0000-00006D390000}"/>
    <cellStyle name="Notas 11 5 2 2 2 2" xfId="23334" xr:uid="{00000000-0005-0000-0000-00006E390000}"/>
    <cellStyle name="Notas 11 5 2 2 3" xfId="20530" xr:uid="{00000000-0005-0000-0000-00006F390000}"/>
    <cellStyle name="Notas 11 5 2 3" xfId="7917" xr:uid="{00000000-0005-0000-0000-000070390000}"/>
    <cellStyle name="Notas 11 5 2 3 2" xfId="23025" xr:uid="{00000000-0005-0000-0000-000071390000}"/>
    <cellStyle name="Notas 11 5 2 4" xfId="17893" xr:uid="{00000000-0005-0000-0000-000072390000}"/>
    <cellStyle name="Notas 11 5 3" xfId="3088" xr:uid="{00000000-0005-0000-0000-000073390000}"/>
    <cellStyle name="Notas 11 5 3 2" xfId="5725" xr:uid="{00000000-0005-0000-0000-000074390000}"/>
    <cellStyle name="Notas 11 5 3 2 2" xfId="12036" xr:uid="{00000000-0005-0000-0000-000075390000}"/>
    <cellStyle name="Notas 11 5 3 2 2 2" xfId="27144" xr:uid="{00000000-0005-0000-0000-000076390000}"/>
    <cellStyle name="Notas 11 5 3 2 3" xfId="14657" xr:uid="{00000000-0005-0000-0000-000077390000}"/>
    <cellStyle name="Notas 11 5 3 2 3 2" xfId="29765" xr:uid="{00000000-0005-0000-0000-000078390000}"/>
    <cellStyle name="Notas 11 5 3 2 4" xfId="20833" xr:uid="{00000000-0005-0000-0000-000079390000}"/>
    <cellStyle name="Notas 11 5 3 3" xfId="9470" xr:uid="{00000000-0005-0000-0000-00007A390000}"/>
    <cellStyle name="Notas 11 5 3 3 2" xfId="24578" xr:uid="{00000000-0005-0000-0000-00007B390000}"/>
    <cellStyle name="Notas 11 5 3 4" xfId="14314" xr:uid="{00000000-0005-0000-0000-00007C390000}"/>
    <cellStyle name="Notas 11 5 3 4 2" xfId="29422" xr:uid="{00000000-0005-0000-0000-00007D390000}"/>
    <cellStyle name="Notas 11 5 3 5" xfId="18196" xr:uid="{00000000-0005-0000-0000-00007E390000}"/>
    <cellStyle name="Notas 11 5 4" xfId="3414" xr:uid="{00000000-0005-0000-0000-00007F390000}"/>
    <cellStyle name="Notas 11 5 4 2" xfId="6051" xr:uid="{00000000-0005-0000-0000-000080390000}"/>
    <cellStyle name="Notas 11 5 4 2 2" xfId="12362" xr:uid="{00000000-0005-0000-0000-000081390000}"/>
    <cellStyle name="Notas 11 5 4 2 2 2" xfId="27470" xr:uid="{00000000-0005-0000-0000-000082390000}"/>
    <cellStyle name="Notas 11 5 4 2 3" xfId="9210" xr:uid="{00000000-0005-0000-0000-000083390000}"/>
    <cellStyle name="Notas 11 5 4 2 3 2" xfId="24318" xr:uid="{00000000-0005-0000-0000-000084390000}"/>
    <cellStyle name="Notas 11 5 4 2 4" xfId="21159" xr:uid="{00000000-0005-0000-0000-000085390000}"/>
    <cellStyle name="Notas 11 5 4 3" xfId="9796" xr:uid="{00000000-0005-0000-0000-000086390000}"/>
    <cellStyle name="Notas 11 5 4 3 2" xfId="24904" xr:uid="{00000000-0005-0000-0000-000087390000}"/>
    <cellStyle name="Notas 11 5 4 4" xfId="7882" xr:uid="{00000000-0005-0000-0000-000088390000}"/>
    <cellStyle name="Notas 11 5 4 4 2" xfId="22990" xr:uid="{00000000-0005-0000-0000-000089390000}"/>
    <cellStyle name="Notas 11 5 4 5" xfId="18522" xr:uid="{00000000-0005-0000-0000-00008A390000}"/>
    <cellStyle name="Notas 11 5 5" xfId="3720" xr:uid="{00000000-0005-0000-0000-00008B390000}"/>
    <cellStyle name="Notas 11 5 5 2" xfId="6357" xr:uid="{00000000-0005-0000-0000-00008C390000}"/>
    <cellStyle name="Notas 11 5 5 2 2" xfId="12668" xr:uid="{00000000-0005-0000-0000-00008D390000}"/>
    <cellStyle name="Notas 11 5 5 2 2 2" xfId="27776" xr:uid="{00000000-0005-0000-0000-00008E390000}"/>
    <cellStyle name="Notas 11 5 5 2 3" xfId="15264" xr:uid="{00000000-0005-0000-0000-00008F390000}"/>
    <cellStyle name="Notas 11 5 5 2 3 2" xfId="30372" xr:uid="{00000000-0005-0000-0000-000090390000}"/>
    <cellStyle name="Notas 11 5 5 2 4" xfId="21465" xr:uid="{00000000-0005-0000-0000-000091390000}"/>
    <cellStyle name="Notas 11 5 5 3" xfId="10102" xr:uid="{00000000-0005-0000-0000-000092390000}"/>
    <cellStyle name="Notas 11 5 5 3 2" xfId="25210" xr:uid="{00000000-0005-0000-0000-000093390000}"/>
    <cellStyle name="Notas 11 5 5 4" xfId="16381" xr:uid="{00000000-0005-0000-0000-000094390000}"/>
    <cellStyle name="Notas 11 5 5 4 2" xfId="31489" xr:uid="{00000000-0005-0000-0000-000095390000}"/>
    <cellStyle name="Notas 11 5 5 5" xfId="18828" xr:uid="{00000000-0005-0000-0000-000096390000}"/>
    <cellStyle name="Notas 11 5 6" xfId="4095" xr:uid="{00000000-0005-0000-0000-000097390000}"/>
    <cellStyle name="Notas 11 5 6 2" xfId="6732" xr:uid="{00000000-0005-0000-0000-000098390000}"/>
    <cellStyle name="Notas 11 5 6 2 2" xfId="13043" xr:uid="{00000000-0005-0000-0000-000099390000}"/>
    <cellStyle name="Notas 11 5 6 2 2 2" xfId="28151" xr:uid="{00000000-0005-0000-0000-00009A390000}"/>
    <cellStyle name="Notas 11 5 6 2 3" xfId="16719" xr:uid="{00000000-0005-0000-0000-00009B390000}"/>
    <cellStyle name="Notas 11 5 6 2 3 2" xfId="31827" xr:uid="{00000000-0005-0000-0000-00009C390000}"/>
    <cellStyle name="Notas 11 5 6 2 4" xfId="21840" xr:uid="{00000000-0005-0000-0000-00009D390000}"/>
    <cellStyle name="Notas 11 5 6 3" xfId="10477" xr:uid="{00000000-0005-0000-0000-00009E390000}"/>
    <cellStyle name="Notas 11 5 6 3 2" xfId="25585" xr:uid="{00000000-0005-0000-0000-00009F390000}"/>
    <cellStyle name="Notas 11 5 6 4" xfId="8246" xr:uid="{00000000-0005-0000-0000-0000A0390000}"/>
    <cellStyle name="Notas 11 5 6 4 2" xfId="23354" xr:uid="{00000000-0005-0000-0000-0000A1390000}"/>
    <cellStyle name="Notas 11 5 6 5" xfId="19203" xr:uid="{00000000-0005-0000-0000-0000A2390000}"/>
    <cellStyle name="Notas 11 5 7" xfId="4377" xr:uid="{00000000-0005-0000-0000-0000A3390000}"/>
    <cellStyle name="Notas 11 5 7 2" xfId="7014" xr:uid="{00000000-0005-0000-0000-0000A4390000}"/>
    <cellStyle name="Notas 11 5 7 2 2" xfId="13325" xr:uid="{00000000-0005-0000-0000-0000A5390000}"/>
    <cellStyle name="Notas 11 5 7 2 2 2" xfId="28433" xr:uid="{00000000-0005-0000-0000-0000A6390000}"/>
    <cellStyle name="Notas 11 5 7 2 3" xfId="16989" xr:uid="{00000000-0005-0000-0000-0000A7390000}"/>
    <cellStyle name="Notas 11 5 7 2 3 2" xfId="32097" xr:uid="{00000000-0005-0000-0000-0000A8390000}"/>
    <cellStyle name="Notas 11 5 7 2 4" xfId="22122" xr:uid="{00000000-0005-0000-0000-0000A9390000}"/>
    <cellStyle name="Notas 11 5 7 3" xfId="10759" xr:uid="{00000000-0005-0000-0000-0000AA390000}"/>
    <cellStyle name="Notas 11 5 7 3 2" xfId="25867" xr:uid="{00000000-0005-0000-0000-0000AB390000}"/>
    <cellStyle name="Notas 11 5 7 4" xfId="9225" xr:uid="{00000000-0005-0000-0000-0000AC390000}"/>
    <cellStyle name="Notas 11 5 7 4 2" xfId="24333" xr:uid="{00000000-0005-0000-0000-0000AD390000}"/>
    <cellStyle name="Notas 11 5 7 5" xfId="19485" xr:uid="{00000000-0005-0000-0000-0000AE390000}"/>
    <cellStyle name="Notas 11 5 8" xfId="4660" xr:uid="{00000000-0005-0000-0000-0000AF390000}"/>
    <cellStyle name="Notas 11 5 8 2" xfId="11042" xr:uid="{00000000-0005-0000-0000-0000B0390000}"/>
    <cellStyle name="Notas 11 5 8 2 2" xfId="26150" xr:uid="{00000000-0005-0000-0000-0000B1390000}"/>
    <cellStyle name="Notas 11 5 8 3" xfId="14092" xr:uid="{00000000-0005-0000-0000-0000B2390000}"/>
    <cellStyle name="Notas 11 5 8 3 2" xfId="29200" xr:uid="{00000000-0005-0000-0000-0000B3390000}"/>
    <cellStyle name="Notas 11 5 8 4" xfId="19768" xr:uid="{00000000-0005-0000-0000-0000B4390000}"/>
    <cellStyle name="Notas 11 5 9" xfId="8521" xr:uid="{00000000-0005-0000-0000-0000B5390000}"/>
    <cellStyle name="Notas 11 5 9 2" xfId="23629" xr:uid="{00000000-0005-0000-0000-0000B6390000}"/>
    <cellStyle name="Notas 12" xfId="1450" xr:uid="{00000000-0005-0000-0000-0000B7390000}"/>
    <cellStyle name="Notas 12 2" xfId="1905" xr:uid="{00000000-0005-0000-0000-0000B8390000}"/>
    <cellStyle name="Notas 12 2 10" xfId="14339" xr:uid="{00000000-0005-0000-0000-0000B9390000}"/>
    <cellStyle name="Notas 12 2 10 2" xfId="29447" xr:uid="{00000000-0005-0000-0000-0000BA390000}"/>
    <cellStyle name="Notas 12 2 11" xfId="15958" xr:uid="{00000000-0005-0000-0000-0000BB390000}"/>
    <cellStyle name="Notas 12 2 11 2" xfId="31066" xr:uid="{00000000-0005-0000-0000-0000BC390000}"/>
    <cellStyle name="Notas 12 2 12" xfId="17130" xr:uid="{00000000-0005-0000-0000-0000BD390000}"/>
    <cellStyle name="Notas 12 2 2" xfId="2465" xr:uid="{00000000-0005-0000-0000-0000BE390000}"/>
    <cellStyle name="Notas 12 2 2 2" xfId="5102" xr:uid="{00000000-0005-0000-0000-0000BF390000}"/>
    <cellStyle name="Notas 12 2 2 2 2" xfId="11466" xr:uid="{00000000-0005-0000-0000-0000C0390000}"/>
    <cellStyle name="Notas 12 2 2 2 2 2" xfId="26574" xr:uid="{00000000-0005-0000-0000-0000C1390000}"/>
    <cellStyle name="Notas 12 2 2 2 3" xfId="14556" xr:uid="{00000000-0005-0000-0000-0000C2390000}"/>
    <cellStyle name="Notas 12 2 2 2 3 2" xfId="29664" xr:uid="{00000000-0005-0000-0000-0000C3390000}"/>
    <cellStyle name="Notas 12 2 2 2 4" xfId="20210" xr:uid="{00000000-0005-0000-0000-0000C4390000}"/>
    <cellStyle name="Notas 12 2 2 3" xfId="8932" xr:uid="{00000000-0005-0000-0000-0000C5390000}"/>
    <cellStyle name="Notas 12 2 2 3 2" xfId="24040" xr:uid="{00000000-0005-0000-0000-0000C6390000}"/>
    <cellStyle name="Notas 12 2 3" xfId="2681" xr:uid="{00000000-0005-0000-0000-0000C7390000}"/>
    <cellStyle name="Notas 12 2 3 2" xfId="5318" xr:uid="{00000000-0005-0000-0000-0000C8390000}"/>
    <cellStyle name="Notas 12 2 3 2 2" xfId="7646" xr:uid="{00000000-0005-0000-0000-0000C9390000}"/>
    <cellStyle name="Notas 12 2 3 2 2 2" xfId="22754" xr:uid="{00000000-0005-0000-0000-0000CA390000}"/>
    <cellStyle name="Notas 12 2 3 2 3" xfId="20426" xr:uid="{00000000-0005-0000-0000-0000CB390000}"/>
    <cellStyle name="Notas 12 2 3 3" xfId="14408" xr:uid="{00000000-0005-0000-0000-0000CC390000}"/>
    <cellStyle name="Notas 12 2 3 3 2" xfId="29516" xr:uid="{00000000-0005-0000-0000-0000CD390000}"/>
    <cellStyle name="Notas 12 2 3 4" xfId="17789" xr:uid="{00000000-0005-0000-0000-0000CE390000}"/>
    <cellStyle name="Notas 12 2 4" xfId="2984" xr:uid="{00000000-0005-0000-0000-0000CF390000}"/>
    <cellStyle name="Notas 12 2 4 2" xfId="5621" xr:uid="{00000000-0005-0000-0000-0000D0390000}"/>
    <cellStyle name="Notas 12 2 4 2 2" xfId="11932" xr:uid="{00000000-0005-0000-0000-0000D1390000}"/>
    <cellStyle name="Notas 12 2 4 2 2 2" xfId="27040" xr:uid="{00000000-0005-0000-0000-0000D2390000}"/>
    <cellStyle name="Notas 12 2 4 2 3" xfId="13844" xr:uid="{00000000-0005-0000-0000-0000D3390000}"/>
    <cellStyle name="Notas 12 2 4 2 3 2" xfId="28952" xr:uid="{00000000-0005-0000-0000-0000D4390000}"/>
    <cellStyle name="Notas 12 2 4 2 4" xfId="20729" xr:uid="{00000000-0005-0000-0000-0000D5390000}"/>
    <cellStyle name="Notas 12 2 4 3" xfId="9366" xr:uid="{00000000-0005-0000-0000-0000D6390000}"/>
    <cellStyle name="Notas 12 2 4 3 2" xfId="24474" xr:uid="{00000000-0005-0000-0000-0000D7390000}"/>
    <cellStyle name="Notas 12 2 4 4" xfId="16298" xr:uid="{00000000-0005-0000-0000-0000D8390000}"/>
    <cellStyle name="Notas 12 2 4 4 2" xfId="31406" xr:uid="{00000000-0005-0000-0000-0000D9390000}"/>
    <cellStyle name="Notas 12 2 4 5" xfId="18092" xr:uid="{00000000-0005-0000-0000-0000DA390000}"/>
    <cellStyle name="Notas 12 2 5" xfId="3310" xr:uid="{00000000-0005-0000-0000-0000DB390000}"/>
    <cellStyle name="Notas 12 2 5 2" xfId="5947" xr:uid="{00000000-0005-0000-0000-0000DC390000}"/>
    <cellStyle name="Notas 12 2 5 2 2" xfId="12258" xr:uid="{00000000-0005-0000-0000-0000DD390000}"/>
    <cellStyle name="Notas 12 2 5 2 2 2" xfId="27366" xr:uid="{00000000-0005-0000-0000-0000DE390000}"/>
    <cellStyle name="Notas 12 2 5 2 3" xfId="13667" xr:uid="{00000000-0005-0000-0000-0000DF390000}"/>
    <cellStyle name="Notas 12 2 5 2 3 2" xfId="28775" xr:uid="{00000000-0005-0000-0000-0000E0390000}"/>
    <cellStyle name="Notas 12 2 5 2 4" xfId="21055" xr:uid="{00000000-0005-0000-0000-0000E1390000}"/>
    <cellStyle name="Notas 12 2 5 3" xfId="9692" xr:uid="{00000000-0005-0000-0000-0000E2390000}"/>
    <cellStyle name="Notas 12 2 5 3 2" xfId="24800" xr:uid="{00000000-0005-0000-0000-0000E3390000}"/>
    <cellStyle name="Notas 12 2 5 4" xfId="8227" xr:uid="{00000000-0005-0000-0000-0000E4390000}"/>
    <cellStyle name="Notas 12 2 5 4 2" xfId="23335" xr:uid="{00000000-0005-0000-0000-0000E5390000}"/>
    <cellStyle name="Notas 12 2 5 5" xfId="18418" xr:uid="{00000000-0005-0000-0000-0000E6390000}"/>
    <cellStyle name="Notas 12 2 6" xfId="3616" xr:uid="{00000000-0005-0000-0000-0000E7390000}"/>
    <cellStyle name="Notas 12 2 6 2" xfId="6253" xr:uid="{00000000-0005-0000-0000-0000E8390000}"/>
    <cellStyle name="Notas 12 2 6 2 2" xfId="12564" xr:uid="{00000000-0005-0000-0000-0000E9390000}"/>
    <cellStyle name="Notas 12 2 6 2 2 2" xfId="27672" xr:uid="{00000000-0005-0000-0000-0000EA390000}"/>
    <cellStyle name="Notas 12 2 6 2 3" xfId="7281" xr:uid="{00000000-0005-0000-0000-0000EB390000}"/>
    <cellStyle name="Notas 12 2 6 2 3 2" xfId="22389" xr:uid="{00000000-0005-0000-0000-0000EC390000}"/>
    <cellStyle name="Notas 12 2 6 2 4" xfId="21361" xr:uid="{00000000-0005-0000-0000-0000ED390000}"/>
    <cellStyle name="Notas 12 2 6 3" xfId="9998" xr:uid="{00000000-0005-0000-0000-0000EE390000}"/>
    <cellStyle name="Notas 12 2 6 3 2" xfId="25106" xr:uid="{00000000-0005-0000-0000-0000EF390000}"/>
    <cellStyle name="Notas 12 2 6 4" xfId="16172" xr:uid="{00000000-0005-0000-0000-0000F0390000}"/>
    <cellStyle name="Notas 12 2 6 4 2" xfId="31280" xr:uid="{00000000-0005-0000-0000-0000F1390000}"/>
    <cellStyle name="Notas 12 2 6 5" xfId="18724" xr:uid="{00000000-0005-0000-0000-0000F2390000}"/>
    <cellStyle name="Notas 12 2 7" xfId="3977" xr:uid="{00000000-0005-0000-0000-0000F3390000}"/>
    <cellStyle name="Notas 12 2 7 2" xfId="6614" xr:uid="{00000000-0005-0000-0000-0000F4390000}"/>
    <cellStyle name="Notas 12 2 7 2 2" xfId="12925" xr:uid="{00000000-0005-0000-0000-0000F5390000}"/>
    <cellStyle name="Notas 12 2 7 2 2 2" xfId="28033" xr:uid="{00000000-0005-0000-0000-0000F6390000}"/>
    <cellStyle name="Notas 12 2 7 2 3" xfId="16615" xr:uid="{00000000-0005-0000-0000-0000F7390000}"/>
    <cellStyle name="Notas 12 2 7 2 3 2" xfId="31723" xr:uid="{00000000-0005-0000-0000-0000F8390000}"/>
    <cellStyle name="Notas 12 2 7 2 4" xfId="21722" xr:uid="{00000000-0005-0000-0000-0000F9390000}"/>
    <cellStyle name="Notas 12 2 7 3" xfId="10359" xr:uid="{00000000-0005-0000-0000-0000FA390000}"/>
    <cellStyle name="Notas 12 2 7 3 2" xfId="25467" xr:uid="{00000000-0005-0000-0000-0000FB390000}"/>
    <cellStyle name="Notas 12 2 7 4" xfId="15224" xr:uid="{00000000-0005-0000-0000-0000FC390000}"/>
    <cellStyle name="Notas 12 2 7 4 2" xfId="30332" xr:uid="{00000000-0005-0000-0000-0000FD390000}"/>
    <cellStyle name="Notas 12 2 7 5" xfId="19085" xr:uid="{00000000-0005-0000-0000-0000FE390000}"/>
    <cellStyle name="Notas 12 2 8" xfId="4542" xr:uid="{00000000-0005-0000-0000-0000FF390000}"/>
    <cellStyle name="Notas 12 2 8 2" xfId="10924" xr:uid="{00000000-0005-0000-0000-0000003A0000}"/>
    <cellStyle name="Notas 12 2 8 2 2" xfId="26032" xr:uid="{00000000-0005-0000-0000-0000013A0000}"/>
    <cellStyle name="Notas 12 2 8 3" xfId="15755" xr:uid="{00000000-0005-0000-0000-0000023A0000}"/>
    <cellStyle name="Notas 12 2 8 3 2" xfId="30863" xr:uid="{00000000-0005-0000-0000-0000033A0000}"/>
    <cellStyle name="Notas 12 2 8 4" xfId="19650" xr:uid="{00000000-0005-0000-0000-0000043A0000}"/>
    <cellStyle name="Notas 12 2 9" xfId="8406" xr:uid="{00000000-0005-0000-0000-0000053A0000}"/>
    <cellStyle name="Notas 12 2 9 2" xfId="23514" xr:uid="{00000000-0005-0000-0000-0000063A0000}"/>
    <cellStyle name="Notas 12 3" xfId="1892" xr:uid="{00000000-0005-0000-0000-0000073A0000}"/>
    <cellStyle name="Notas 12 3 10" xfId="8393" xr:uid="{00000000-0005-0000-0000-0000083A0000}"/>
    <cellStyle name="Notas 12 3 10 2" xfId="23501" xr:uid="{00000000-0005-0000-0000-0000093A0000}"/>
    <cellStyle name="Notas 12 3 11" xfId="11247" xr:uid="{00000000-0005-0000-0000-00000A3A0000}"/>
    <cellStyle name="Notas 12 3 11 2" xfId="26355" xr:uid="{00000000-0005-0000-0000-00000B3A0000}"/>
    <cellStyle name="Notas 12 3 12" xfId="15474" xr:uid="{00000000-0005-0000-0000-00000C3A0000}"/>
    <cellStyle name="Notas 12 3 12 2" xfId="30582" xr:uid="{00000000-0005-0000-0000-00000D3A0000}"/>
    <cellStyle name="Notas 12 3 13" xfId="17117" xr:uid="{00000000-0005-0000-0000-00000E3A0000}"/>
    <cellStyle name="Notas 12 3 2" xfId="2452" xr:uid="{00000000-0005-0000-0000-00000F3A0000}"/>
    <cellStyle name="Notas 12 3 2 2" xfId="5089" xr:uid="{00000000-0005-0000-0000-0000103A0000}"/>
    <cellStyle name="Notas 12 3 2 2 2" xfId="11453" xr:uid="{00000000-0005-0000-0000-0000113A0000}"/>
    <cellStyle name="Notas 12 3 2 2 2 2" xfId="26561" xr:uid="{00000000-0005-0000-0000-0000123A0000}"/>
    <cellStyle name="Notas 12 3 2 2 3" xfId="7655" xr:uid="{00000000-0005-0000-0000-0000133A0000}"/>
    <cellStyle name="Notas 12 3 2 2 3 2" xfId="22763" xr:uid="{00000000-0005-0000-0000-0000143A0000}"/>
    <cellStyle name="Notas 12 3 2 2 4" xfId="20197" xr:uid="{00000000-0005-0000-0000-0000153A0000}"/>
    <cellStyle name="Notas 12 3 2 3" xfId="8919" xr:uid="{00000000-0005-0000-0000-0000163A0000}"/>
    <cellStyle name="Notas 12 3 2 3 2" xfId="24027" xr:uid="{00000000-0005-0000-0000-0000173A0000}"/>
    <cellStyle name="Notas 12 3 2 4" xfId="13646" xr:uid="{00000000-0005-0000-0000-0000183A0000}"/>
    <cellStyle name="Notas 12 3 2 4 2" xfId="28754" xr:uid="{00000000-0005-0000-0000-0000193A0000}"/>
    <cellStyle name="Notas 12 3 2 5" xfId="14645" xr:uid="{00000000-0005-0000-0000-00001A3A0000}"/>
    <cellStyle name="Notas 12 3 2 5 2" xfId="29753" xr:uid="{00000000-0005-0000-0000-00001B3A0000}"/>
    <cellStyle name="Notas 12 3 2 6" xfId="17626" xr:uid="{00000000-0005-0000-0000-00001C3A0000}"/>
    <cellStyle name="Notas 12 3 3" xfId="2668" xr:uid="{00000000-0005-0000-0000-00001D3A0000}"/>
    <cellStyle name="Notas 12 3 3 2" xfId="5305" xr:uid="{00000000-0005-0000-0000-00001E3A0000}"/>
    <cellStyle name="Notas 12 3 3 2 2" xfId="9149" xr:uid="{00000000-0005-0000-0000-00001F3A0000}"/>
    <cellStyle name="Notas 12 3 3 2 2 2" xfId="24257" xr:uid="{00000000-0005-0000-0000-0000203A0000}"/>
    <cellStyle name="Notas 12 3 3 2 3" xfId="20413" xr:uid="{00000000-0005-0000-0000-0000213A0000}"/>
    <cellStyle name="Notas 12 3 3 3" xfId="14718" xr:uid="{00000000-0005-0000-0000-0000223A0000}"/>
    <cellStyle name="Notas 12 3 3 3 2" xfId="29826" xr:uid="{00000000-0005-0000-0000-0000233A0000}"/>
    <cellStyle name="Notas 12 3 3 4" xfId="17776" xr:uid="{00000000-0005-0000-0000-0000243A0000}"/>
    <cellStyle name="Notas 12 3 4" xfId="2971" xr:uid="{00000000-0005-0000-0000-0000253A0000}"/>
    <cellStyle name="Notas 12 3 4 2" xfId="5608" xr:uid="{00000000-0005-0000-0000-0000263A0000}"/>
    <cellStyle name="Notas 12 3 4 2 2" xfId="11919" xr:uid="{00000000-0005-0000-0000-0000273A0000}"/>
    <cellStyle name="Notas 12 3 4 2 2 2" xfId="27027" xr:uid="{00000000-0005-0000-0000-0000283A0000}"/>
    <cellStyle name="Notas 12 3 4 2 3" xfId="13814" xr:uid="{00000000-0005-0000-0000-0000293A0000}"/>
    <cellStyle name="Notas 12 3 4 2 3 2" xfId="28922" xr:uid="{00000000-0005-0000-0000-00002A3A0000}"/>
    <cellStyle name="Notas 12 3 4 2 4" xfId="20716" xr:uid="{00000000-0005-0000-0000-00002B3A0000}"/>
    <cellStyle name="Notas 12 3 4 3" xfId="9353" xr:uid="{00000000-0005-0000-0000-00002C3A0000}"/>
    <cellStyle name="Notas 12 3 4 3 2" xfId="24461" xr:uid="{00000000-0005-0000-0000-00002D3A0000}"/>
    <cellStyle name="Notas 12 3 4 4" xfId="13530" xr:uid="{00000000-0005-0000-0000-00002E3A0000}"/>
    <cellStyle name="Notas 12 3 4 4 2" xfId="28638" xr:uid="{00000000-0005-0000-0000-00002F3A0000}"/>
    <cellStyle name="Notas 12 3 4 5" xfId="18079" xr:uid="{00000000-0005-0000-0000-0000303A0000}"/>
    <cellStyle name="Notas 12 3 5" xfId="3297" xr:uid="{00000000-0005-0000-0000-0000313A0000}"/>
    <cellStyle name="Notas 12 3 5 2" xfId="5934" xr:uid="{00000000-0005-0000-0000-0000323A0000}"/>
    <cellStyle name="Notas 12 3 5 2 2" xfId="12245" xr:uid="{00000000-0005-0000-0000-0000333A0000}"/>
    <cellStyle name="Notas 12 3 5 2 2 2" xfId="27353" xr:uid="{00000000-0005-0000-0000-0000343A0000}"/>
    <cellStyle name="Notas 12 3 5 2 3" xfId="7462" xr:uid="{00000000-0005-0000-0000-0000353A0000}"/>
    <cellStyle name="Notas 12 3 5 2 3 2" xfId="22570" xr:uid="{00000000-0005-0000-0000-0000363A0000}"/>
    <cellStyle name="Notas 12 3 5 2 4" xfId="21042" xr:uid="{00000000-0005-0000-0000-0000373A0000}"/>
    <cellStyle name="Notas 12 3 5 3" xfId="9679" xr:uid="{00000000-0005-0000-0000-0000383A0000}"/>
    <cellStyle name="Notas 12 3 5 3 2" xfId="24787" xr:uid="{00000000-0005-0000-0000-0000393A0000}"/>
    <cellStyle name="Notas 12 3 5 4" xfId="13711" xr:uid="{00000000-0005-0000-0000-00003A3A0000}"/>
    <cellStyle name="Notas 12 3 5 4 2" xfId="28819" xr:uid="{00000000-0005-0000-0000-00003B3A0000}"/>
    <cellStyle name="Notas 12 3 5 5" xfId="18405" xr:uid="{00000000-0005-0000-0000-00003C3A0000}"/>
    <cellStyle name="Notas 12 3 6" xfId="3603" xr:uid="{00000000-0005-0000-0000-00003D3A0000}"/>
    <cellStyle name="Notas 12 3 6 2" xfId="6240" xr:uid="{00000000-0005-0000-0000-00003E3A0000}"/>
    <cellStyle name="Notas 12 3 6 2 2" xfId="12551" xr:uid="{00000000-0005-0000-0000-00003F3A0000}"/>
    <cellStyle name="Notas 12 3 6 2 2 2" xfId="27659" xr:uid="{00000000-0005-0000-0000-0000403A0000}"/>
    <cellStyle name="Notas 12 3 6 2 3" xfId="11243" xr:uid="{00000000-0005-0000-0000-0000413A0000}"/>
    <cellStyle name="Notas 12 3 6 2 3 2" xfId="26351" xr:uid="{00000000-0005-0000-0000-0000423A0000}"/>
    <cellStyle name="Notas 12 3 6 2 4" xfId="21348" xr:uid="{00000000-0005-0000-0000-0000433A0000}"/>
    <cellStyle name="Notas 12 3 6 3" xfId="9985" xr:uid="{00000000-0005-0000-0000-0000443A0000}"/>
    <cellStyle name="Notas 12 3 6 3 2" xfId="25093" xr:uid="{00000000-0005-0000-0000-0000453A0000}"/>
    <cellStyle name="Notas 12 3 6 4" xfId="7161" xr:uid="{00000000-0005-0000-0000-0000463A0000}"/>
    <cellStyle name="Notas 12 3 6 4 2" xfId="22269" xr:uid="{00000000-0005-0000-0000-0000473A0000}"/>
    <cellStyle name="Notas 12 3 6 5" xfId="18711" xr:uid="{00000000-0005-0000-0000-0000483A0000}"/>
    <cellStyle name="Notas 12 3 7" xfId="3964" xr:uid="{00000000-0005-0000-0000-0000493A0000}"/>
    <cellStyle name="Notas 12 3 7 2" xfId="6601" xr:uid="{00000000-0005-0000-0000-00004A3A0000}"/>
    <cellStyle name="Notas 12 3 7 2 2" xfId="12912" xr:uid="{00000000-0005-0000-0000-00004B3A0000}"/>
    <cellStyle name="Notas 12 3 7 2 2 2" xfId="28020" xr:uid="{00000000-0005-0000-0000-00004C3A0000}"/>
    <cellStyle name="Notas 12 3 7 2 3" xfId="16602" xr:uid="{00000000-0005-0000-0000-00004D3A0000}"/>
    <cellStyle name="Notas 12 3 7 2 3 2" xfId="31710" xr:uid="{00000000-0005-0000-0000-00004E3A0000}"/>
    <cellStyle name="Notas 12 3 7 2 4" xfId="21709" xr:uid="{00000000-0005-0000-0000-00004F3A0000}"/>
    <cellStyle name="Notas 12 3 7 3" xfId="10346" xr:uid="{00000000-0005-0000-0000-0000503A0000}"/>
    <cellStyle name="Notas 12 3 7 3 2" xfId="25454" xr:uid="{00000000-0005-0000-0000-0000513A0000}"/>
    <cellStyle name="Notas 12 3 7 4" xfId="14153" xr:uid="{00000000-0005-0000-0000-0000523A0000}"/>
    <cellStyle name="Notas 12 3 7 4 2" xfId="29261" xr:uid="{00000000-0005-0000-0000-0000533A0000}"/>
    <cellStyle name="Notas 12 3 7 5" xfId="19072" xr:uid="{00000000-0005-0000-0000-0000543A0000}"/>
    <cellStyle name="Notas 12 3 8" xfId="4296" xr:uid="{00000000-0005-0000-0000-0000553A0000}"/>
    <cellStyle name="Notas 12 3 8 2" xfId="6933" xr:uid="{00000000-0005-0000-0000-0000563A0000}"/>
    <cellStyle name="Notas 12 3 8 2 2" xfId="13244" xr:uid="{00000000-0005-0000-0000-0000573A0000}"/>
    <cellStyle name="Notas 12 3 8 2 2 2" xfId="28352" xr:uid="{00000000-0005-0000-0000-0000583A0000}"/>
    <cellStyle name="Notas 12 3 8 2 3" xfId="16908" xr:uid="{00000000-0005-0000-0000-0000593A0000}"/>
    <cellStyle name="Notas 12 3 8 2 3 2" xfId="32016" xr:uid="{00000000-0005-0000-0000-00005A3A0000}"/>
    <cellStyle name="Notas 12 3 8 2 4" xfId="22041" xr:uid="{00000000-0005-0000-0000-00005B3A0000}"/>
    <cellStyle name="Notas 12 3 8 3" xfId="10678" xr:uid="{00000000-0005-0000-0000-00005C3A0000}"/>
    <cellStyle name="Notas 12 3 8 3 2" xfId="25786" xr:uid="{00000000-0005-0000-0000-00005D3A0000}"/>
    <cellStyle name="Notas 12 3 8 4" xfId="15691" xr:uid="{00000000-0005-0000-0000-00005E3A0000}"/>
    <cellStyle name="Notas 12 3 8 4 2" xfId="30799" xr:uid="{00000000-0005-0000-0000-00005F3A0000}"/>
    <cellStyle name="Notas 12 3 8 5" xfId="19404" xr:uid="{00000000-0005-0000-0000-0000603A0000}"/>
    <cellStyle name="Notas 12 3 9" xfId="4529" xr:uid="{00000000-0005-0000-0000-0000613A0000}"/>
    <cellStyle name="Notas 12 3 9 2" xfId="10911" xr:uid="{00000000-0005-0000-0000-0000623A0000}"/>
    <cellStyle name="Notas 12 3 9 2 2" xfId="26019" xr:uid="{00000000-0005-0000-0000-0000633A0000}"/>
    <cellStyle name="Notas 12 3 9 3" xfId="7591" xr:uid="{00000000-0005-0000-0000-0000643A0000}"/>
    <cellStyle name="Notas 12 3 9 3 2" xfId="22699" xr:uid="{00000000-0005-0000-0000-0000653A0000}"/>
    <cellStyle name="Notas 12 3 9 4" xfId="19637" xr:uid="{00000000-0005-0000-0000-0000663A0000}"/>
    <cellStyle name="Notas 12 4" xfId="2102" xr:uid="{00000000-0005-0000-0000-0000673A0000}"/>
    <cellStyle name="Notas 12 4 10" xfId="8600" xr:uid="{00000000-0005-0000-0000-0000683A0000}"/>
    <cellStyle name="Notas 12 4 10 2" xfId="23708" xr:uid="{00000000-0005-0000-0000-0000693A0000}"/>
    <cellStyle name="Notas 12 4 11" xfId="14528" xr:uid="{00000000-0005-0000-0000-00006A3A0000}"/>
    <cellStyle name="Notas 12 4 11 2" xfId="29636" xr:uid="{00000000-0005-0000-0000-00006B3A0000}"/>
    <cellStyle name="Notas 12 4 12" xfId="14619" xr:uid="{00000000-0005-0000-0000-00006C3A0000}"/>
    <cellStyle name="Notas 12 4 12 2" xfId="29727" xr:uid="{00000000-0005-0000-0000-00006D3A0000}"/>
    <cellStyle name="Notas 12 4 13" xfId="17327" xr:uid="{00000000-0005-0000-0000-00006E3A0000}"/>
    <cellStyle name="Notas 12 4 2" xfId="2592" xr:uid="{00000000-0005-0000-0000-00006F3A0000}"/>
    <cellStyle name="Notas 12 4 2 2" xfId="5229" xr:uid="{00000000-0005-0000-0000-0000703A0000}"/>
    <cellStyle name="Notas 12 4 2 2 2" xfId="11593" xr:uid="{00000000-0005-0000-0000-0000713A0000}"/>
    <cellStyle name="Notas 12 4 2 2 2 2" xfId="26701" xr:uid="{00000000-0005-0000-0000-0000723A0000}"/>
    <cellStyle name="Notas 12 4 2 2 3" xfId="7940" xr:uid="{00000000-0005-0000-0000-0000733A0000}"/>
    <cellStyle name="Notas 12 4 2 2 3 2" xfId="23048" xr:uid="{00000000-0005-0000-0000-0000743A0000}"/>
    <cellStyle name="Notas 12 4 2 2 4" xfId="20337" xr:uid="{00000000-0005-0000-0000-0000753A0000}"/>
    <cellStyle name="Notas 12 4 2 3" xfId="9059" xr:uid="{00000000-0005-0000-0000-0000763A0000}"/>
    <cellStyle name="Notas 12 4 2 3 2" xfId="24167" xr:uid="{00000000-0005-0000-0000-0000773A0000}"/>
    <cellStyle name="Notas 12 4 2 4" xfId="15362" xr:uid="{00000000-0005-0000-0000-0000783A0000}"/>
    <cellStyle name="Notas 12 4 2 4 2" xfId="30470" xr:uid="{00000000-0005-0000-0000-0000793A0000}"/>
    <cellStyle name="Notas 12 4 2 5" xfId="9298" xr:uid="{00000000-0005-0000-0000-00007A3A0000}"/>
    <cellStyle name="Notas 12 4 2 5 2" xfId="24406" xr:uid="{00000000-0005-0000-0000-00007B3A0000}"/>
    <cellStyle name="Notas 12 4 2 6" xfId="17700" xr:uid="{00000000-0005-0000-0000-00007C3A0000}"/>
    <cellStyle name="Notas 12 4 3" xfId="2857" xr:uid="{00000000-0005-0000-0000-00007D3A0000}"/>
    <cellStyle name="Notas 12 4 3 2" xfId="5494" xr:uid="{00000000-0005-0000-0000-00007E3A0000}"/>
    <cellStyle name="Notas 12 4 3 2 2" xfId="15539" xr:uid="{00000000-0005-0000-0000-00007F3A0000}"/>
    <cellStyle name="Notas 12 4 3 2 2 2" xfId="30647" xr:uid="{00000000-0005-0000-0000-0000803A0000}"/>
    <cellStyle name="Notas 12 4 3 2 3" xfId="20602" xr:uid="{00000000-0005-0000-0000-0000813A0000}"/>
    <cellStyle name="Notas 12 4 3 3" xfId="14188" xr:uid="{00000000-0005-0000-0000-0000823A0000}"/>
    <cellStyle name="Notas 12 4 3 3 2" xfId="29296" xr:uid="{00000000-0005-0000-0000-0000833A0000}"/>
    <cellStyle name="Notas 12 4 3 4" xfId="17965" xr:uid="{00000000-0005-0000-0000-0000843A0000}"/>
    <cellStyle name="Notas 12 4 4" xfId="3160" xr:uid="{00000000-0005-0000-0000-0000853A0000}"/>
    <cellStyle name="Notas 12 4 4 2" xfId="5797" xr:uid="{00000000-0005-0000-0000-0000863A0000}"/>
    <cellStyle name="Notas 12 4 4 2 2" xfId="12108" xr:uid="{00000000-0005-0000-0000-0000873A0000}"/>
    <cellStyle name="Notas 12 4 4 2 2 2" xfId="27216" xr:uid="{00000000-0005-0000-0000-0000883A0000}"/>
    <cellStyle name="Notas 12 4 4 2 3" xfId="15223" xr:uid="{00000000-0005-0000-0000-0000893A0000}"/>
    <cellStyle name="Notas 12 4 4 2 3 2" xfId="30331" xr:uid="{00000000-0005-0000-0000-00008A3A0000}"/>
    <cellStyle name="Notas 12 4 4 2 4" xfId="20905" xr:uid="{00000000-0005-0000-0000-00008B3A0000}"/>
    <cellStyle name="Notas 12 4 4 3" xfId="9542" xr:uid="{00000000-0005-0000-0000-00008C3A0000}"/>
    <cellStyle name="Notas 12 4 4 3 2" xfId="24650" xr:uid="{00000000-0005-0000-0000-00008D3A0000}"/>
    <cellStyle name="Notas 12 4 4 4" xfId="7578" xr:uid="{00000000-0005-0000-0000-00008E3A0000}"/>
    <cellStyle name="Notas 12 4 4 4 2" xfId="22686" xr:uid="{00000000-0005-0000-0000-00008F3A0000}"/>
    <cellStyle name="Notas 12 4 4 5" xfId="18268" xr:uid="{00000000-0005-0000-0000-0000903A0000}"/>
    <cellStyle name="Notas 12 4 5" xfId="3486" xr:uid="{00000000-0005-0000-0000-0000913A0000}"/>
    <cellStyle name="Notas 12 4 5 2" xfId="6123" xr:uid="{00000000-0005-0000-0000-0000923A0000}"/>
    <cellStyle name="Notas 12 4 5 2 2" xfId="12434" xr:uid="{00000000-0005-0000-0000-0000933A0000}"/>
    <cellStyle name="Notas 12 4 5 2 2 2" xfId="27542" xr:uid="{00000000-0005-0000-0000-0000943A0000}"/>
    <cellStyle name="Notas 12 4 5 2 3" xfId="15268" xr:uid="{00000000-0005-0000-0000-0000953A0000}"/>
    <cellStyle name="Notas 12 4 5 2 3 2" xfId="30376" xr:uid="{00000000-0005-0000-0000-0000963A0000}"/>
    <cellStyle name="Notas 12 4 5 2 4" xfId="21231" xr:uid="{00000000-0005-0000-0000-0000973A0000}"/>
    <cellStyle name="Notas 12 4 5 3" xfId="9868" xr:uid="{00000000-0005-0000-0000-0000983A0000}"/>
    <cellStyle name="Notas 12 4 5 3 2" xfId="24976" xr:uid="{00000000-0005-0000-0000-0000993A0000}"/>
    <cellStyle name="Notas 12 4 5 4" xfId="9200" xr:uid="{00000000-0005-0000-0000-00009A3A0000}"/>
    <cellStyle name="Notas 12 4 5 4 2" xfId="24308" xr:uid="{00000000-0005-0000-0000-00009B3A0000}"/>
    <cellStyle name="Notas 12 4 5 5" xfId="18594" xr:uid="{00000000-0005-0000-0000-00009C3A0000}"/>
    <cellStyle name="Notas 12 4 6" xfId="3792" xr:uid="{00000000-0005-0000-0000-00009D3A0000}"/>
    <cellStyle name="Notas 12 4 6 2" xfId="6429" xr:uid="{00000000-0005-0000-0000-00009E3A0000}"/>
    <cellStyle name="Notas 12 4 6 2 2" xfId="12740" xr:uid="{00000000-0005-0000-0000-00009F3A0000}"/>
    <cellStyle name="Notas 12 4 6 2 2 2" xfId="27848" xr:uid="{00000000-0005-0000-0000-0000A03A0000}"/>
    <cellStyle name="Notas 12 4 6 2 3" xfId="15795" xr:uid="{00000000-0005-0000-0000-0000A13A0000}"/>
    <cellStyle name="Notas 12 4 6 2 3 2" xfId="30903" xr:uid="{00000000-0005-0000-0000-0000A23A0000}"/>
    <cellStyle name="Notas 12 4 6 2 4" xfId="21537" xr:uid="{00000000-0005-0000-0000-0000A33A0000}"/>
    <cellStyle name="Notas 12 4 6 3" xfId="10174" xr:uid="{00000000-0005-0000-0000-0000A43A0000}"/>
    <cellStyle name="Notas 12 4 6 3 2" xfId="25282" xr:uid="{00000000-0005-0000-0000-0000A53A0000}"/>
    <cellStyle name="Notas 12 4 6 4" xfId="14878" xr:uid="{00000000-0005-0000-0000-0000A63A0000}"/>
    <cellStyle name="Notas 12 4 6 4 2" xfId="29986" xr:uid="{00000000-0005-0000-0000-0000A73A0000}"/>
    <cellStyle name="Notas 12 4 6 5" xfId="18900" xr:uid="{00000000-0005-0000-0000-0000A83A0000}"/>
    <cellStyle name="Notas 12 4 7" xfId="4174" xr:uid="{00000000-0005-0000-0000-0000A93A0000}"/>
    <cellStyle name="Notas 12 4 7 2" xfId="6811" xr:uid="{00000000-0005-0000-0000-0000AA3A0000}"/>
    <cellStyle name="Notas 12 4 7 2 2" xfId="13122" xr:uid="{00000000-0005-0000-0000-0000AB3A0000}"/>
    <cellStyle name="Notas 12 4 7 2 2 2" xfId="28230" xr:uid="{00000000-0005-0000-0000-0000AC3A0000}"/>
    <cellStyle name="Notas 12 4 7 2 3" xfId="16791" xr:uid="{00000000-0005-0000-0000-0000AD3A0000}"/>
    <cellStyle name="Notas 12 4 7 2 3 2" xfId="31899" xr:uid="{00000000-0005-0000-0000-0000AE3A0000}"/>
    <cellStyle name="Notas 12 4 7 2 4" xfId="21919" xr:uid="{00000000-0005-0000-0000-0000AF3A0000}"/>
    <cellStyle name="Notas 12 4 7 3" xfId="10556" xr:uid="{00000000-0005-0000-0000-0000B03A0000}"/>
    <cellStyle name="Notas 12 4 7 3 2" xfId="25664" xr:uid="{00000000-0005-0000-0000-0000B13A0000}"/>
    <cellStyle name="Notas 12 4 7 4" xfId="14174" xr:uid="{00000000-0005-0000-0000-0000B23A0000}"/>
    <cellStyle name="Notas 12 4 7 4 2" xfId="29282" xr:uid="{00000000-0005-0000-0000-0000B33A0000}"/>
    <cellStyle name="Notas 12 4 7 5" xfId="19282" xr:uid="{00000000-0005-0000-0000-0000B43A0000}"/>
    <cellStyle name="Notas 12 4 8" xfId="4381" xr:uid="{00000000-0005-0000-0000-0000B53A0000}"/>
    <cellStyle name="Notas 12 4 8 2" xfId="7018" xr:uid="{00000000-0005-0000-0000-0000B63A0000}"/>
    <cellStyle name="Notas 12 4 8 2 2" xfId="13329" xr:uid="{00000000-0005-0000-0000-0000B73A0000}"/>
    <cellStyle name="Notas 12 4 8 2 2 2" xfId="28437" xr:uid="{00000000-0005-0000-0000-0000B83A0000}"/>
    <cellStyle name="Notas 12 4 8 2 3" xfId="16993" xr:uid="{00000000-0005-0000-0000-0000B93A0000}"/>
    <cellStyle name="Notas 12 4 8 2 3 2" xfId="32101" xr:uid="{00000000-0005-0000-0000-0000BA3A0000}"/>
    <cellStyle name="Notas 12 4 8 2 4" xfId="22126" xr:uid="{00000000-0005-0000-0000-0000BB3A0000}"/>
    <cellStyle name="Notas 12 4 8 3" xfId="10763" xr:uid="{00000000-0005-0000-0000-0000BC3A0000}"/>
    <cellStyle name="Notas 12 4 8 3 2" xfId="25871" xr:uid="{00000000-0005-0000-0000-0000BD3A0000}"/>
    <cellStyle name="Notas 12 4 8 4" xfId="16054" xr:uid="{00000000-0005-0000-0000-0000BE3A0000}"/>
    <cellStyle name="Notas 12 4 8 4 2" xfId="31162" xr:uid="{00000000-0005-0000-0000-0000BF3A0000}"/>
    <cellStyle name="Notas 12 4 8 5" xfId="19489" xr:uid="{00000000-0005-0000-0000-0000C03A0000}"/>
    <cellStyle name="Notas 12 4 9" xfId="4739" xr:uid="{00000000-0005-0000-0000-0000C13A0000}"/>
    <cellStyle name="Notas 12 4 9 2" xfId="11121" xr:uid="{00000000-0005-0000-0000-0000C23A0000}"/>
    <cellStyle name="Notas 12 4 9 2 2" xfId="26229" xr:uid="{00000000-0005-0000-0000-0000C33A0000}"/>
    <cellStyle name="Notas 12 4 9 3" xfId="8172" xr:uid="{00000000-0005-0000-0000-0000C43A0000}"/>
    <cellStyle name="Notas 12 4 9 3 2" xfId="23280" xr:uid="{00000000-0005-0000-0000-0000C53A0000}"/>
    <cellStyle name="Notas 12 4 9 4" xfId="19847" xr:uid="{00000000-0005-0000-0000-0000C63A0000}"/>
    <cellStyle name="Notas 12 5" xfId="2022" xr:uid="{00000000-0005-0000-0000-0000C73A0000}"/>
    <cellStyle name="Notas 12 5 10" xfId="16332" xr:uid="{00000000-0005-0000-0000-0000C83A0000}"/>
    <cellStyle name="Notas 12 5 10 2" xfId="31440" xr:uid="{00000000-0005-0000-0000-0000C93A0000}"/>
    <cellStyle name="Notas 12 5 11" xfId="9198" xr:uid="{00000000-0005-0000-0000-0000CA3A0000}"/>
    <cellStyle name="Notas 12 5 11 2" xfId="24306" xr:uid="{00000000-0005-0000-0000-0000CB3A0000}"/>
    <cellStyle name="Notas 12 5 12" xfId="17247" xr:uid="{00000000-0005-0000-0000-0000CC3A0000}"/>
    <cellStyle name="Notas 12 5 2" xfId="2784" xr:uid="{00000000-0005-0000-0000-0000CD3A0000}"/>
    <cellStyle name="Notas 12 5 2 2" xfId="5421" xr:uid="{00000000-0005-0000-0000-0000CE3A0000}"/>
    <cellStyle name="Notas 12 5 2 2 2" xfId="14142" xr:uid="{00000000-0005-0000-0000-0000CF3A0000}"/>
    <cellStyle name="Notas 12 5 2 2 2 2" xfId="29250" xr:uid="{00000000-0005-0000-0000-0000D03A0000}"/>
    <cellStyle name="Notas 12 5 2 2 3" xfId="20529" xr:uid="{00000000-0005-0000-0000-0000D13A0000}"/>
    <cellStyle name="Notas 12 5 2 3" xfId="16114" xr:uid="{00000000-0005-0000-0000-0000D23A0000}"/>
    <cellStyle name="Notas 12 5 2 3 2" xfId="31222" xr:uid="{00000000-0005-0000-0000-0000D33A0000}"/>
    <cellStyle name="Notas 12 5 2 4" xfId="17892" xr:uid="{00000000-0005-0000-0000-0000D43A0000}"/>
    <cellStyle name="Notas 12 5 3" xfId="3087" xr:uid="{00000000-0005-0000-0000-0000D53A0000}"/>
    <cellStyle name="Notas 12 5 3 2" xfId="5724" xr:uid="{00000000-0005-0000-0000-0000D63A0000}"/>
    <cellStyle name="Notas 12 5 3 2 2" xfId="12035" xr:uid="{00000000-0005-0000-0000-0000D73A0000}"/>
    <cellStyle name="Notas 12 5 3 2 2 2" xfId="27143" xr:uid="{00000000-0005-0000-0000-0000D83A0000}"/>
    <cellStyle name="Notas 12 5 3 2 3" xfId="15811" xr:uid="{00000000-0005-0000-0000-0000D93A0000}"/>
    <cellStyle name="Notas 12 5 3 2 3 2" xfId="30919" xr:uid="{00000000-0005-0000-0000-0000DA3A0000}"/>
    <cellStyle name="Notas 12 5 3 2 4" xfId="20832" xr:uid="{00000000-0005-0000-0000-0000DB3A0000}"/>
    <cellStyle name="Notas 12 5 3 3" xfId="9469" xr:uid="{00000000-0005-0000-0000-0000DC3A0000}"/>
    <cellStyle name="Notas 12 5 3 3 2" xfId="24577" xr:uid="{00000000-0005-0000-0000-0000DD3A0000}"/>
    <cellStyle name="Notas 12 5 3 4" xfId="15621" xr:uid="{00000000-0005-0000-0000-0000DE3A0000}"/>
    <cellStyle name="Notas 12 5 3 4 2" xfId="30729" xr:uid="{00000000-0005-0000-0000-0000DF3A0000}"/>
    <cellStyle name="Notas 12 5 3 5" xfId="18195" xr:uid="{00000000-0005-0000-0000-0000E03A0000}"/>
    <cellStyle name="Notas 12 5 4" xfId="3413" xr:uid="{00000000-0005-0000-0000-0000E13A0000}"/>
    <cellStyle name="Notas 12 5 4 2" xfId="6050" xr:uid="{00000000-0005-0000-0000-0000E23A0000}"/>
    <cellStyle name="Notas 12 5 4 2 2" xfId="12361" xr:uid="{00000000-0005-0000-0000-0000E33A0000}"/>
    <cellStyle name="Notas 12 5 4 2 2 2" xfId="27469" xr:uid="{00000000-0005-0000-0000-0000E43A0000}"/>
    <cellStyle name="Notas 12 5 4 2 3" xfId="16041" xr:uid="{00000000-0005-0000-0000-0000E53A0000}"/>
    <cellStyle name="Notas 12 5 4 2 3 2" xfId="31149" xr:uid="{00000000-0005-0000-0000-0000E63A0000}"/>
    <cellStyle name="Notas 12 5 4 2 4" xfId="21158" xr:uid="{00000000-0005-0000-0000-0000E73A0000}"/>
    <cellStyle name="Notas 12 5 4 3" xfId="9795" xr:uid="{00000000-0005-0000-0000-0000E83A0000}"/>
    <cellStyle name="Notas 12 5 4 3 2" xfId="24903" xr:uid="{00000000-0005-0000-0000-0000E93A0000}"/>
    <cellStyle name="Notas 12 5 4 4" xfId="14351" xr:uid="{00000000-0005-0000-0000-0000EA3A0000}"/>
    <cellStyle name="Notas 12 5 4 4 2" xfId="29459" xr:uid="{00000000-0005-0000-0000-0000EB3A0000}"/>
    <cellStyle name="Notas 12 5 4 5" xfId="18521" xr:uid="{00000000-0005-0000-0000-0000EC3A0000}"/>
    <cellStyle name="Notas 12 5 5" xfId="3719" xr:uid="{00000000-0005-0000-0000-0000ED3A0000}"/>
    <cellStyle name="Notas 12 5 5 2" xfId="6356" xr:uid="{00000000-0005-0000-0000-0000EE3A0000}"/>
    <cellStyle name="Notas 12 5 5 2 2" xfId="12667" xr:uid="{00000000-0005-0000-0000-0000EF3A0000}"/>
    <cellStyle name="Notas 12 5 5 2 2 2" xfId="27775" xr:uid="{00000000-0005-0000-0000-0000F03A0000}"/>
    <cellStyle name="Notas 12 5 5 2 3" xfId="14548" xr:uid="{00000000-0005-0000-0000-0000F13A0000}"/>
    <cellStyle name="Notas 12 5 5 2 3 2" xfId="29656" xr:uid="{00000000-0005-0000-0000-0000F23A0000}"/>
    <cellStyle name="Notas 12 5 5 2 4" xfId="21464" xr:uid="{00000000-0005-0000-0000-0000F33A0000}"/>
    <cellStyle name="Notas 12 5 5 3" xfId="10101" xr:uid="{00000000-0005-0000-0000-0000F43A0000}"/>
    <cellStyle name="Notas 12 5 5 3 2" xfId="25209" xr:uid="{00000000-0005-0000-0000-0000F53A0000}"/>
    <cellStyle name="Notas 12 5 5 4" xfId="14043" xr:uid="{00000000-0005-0000-0000-0000F63A0000}"/>
    <cellStyle name="Notas 12 5 5 4 2" xfId="29151" xr:uid="{00000000-0005-0000-0000-0000F73A0000}"/>
    <cellStyle name="Notas 12 5 5 5" xfId="18827" xr:uid="{00000000-0005-0000-0000-0000F83A0000}"/>
    <cellStyle name="Notas 12 5 6" xfId="4094" xr:uid="{00000000-0005-0000-0000-0000F93A0000}"/>
    <cellStyle name="Notas 12 5 6 2" xfId="6731" xr:uid="{00000000-0005-0000-0000-0000FA3A0000}"/>
    <cellStyle name="Notas 12 5 6 2 2" xfId="13042" xr:uid="{00000000-0005-0000-0000-0000FB3A0000}"/>
    <cellStyle name="Notas 12 5 6 2 2 2" xfId="28150" xr:uid="{00000000-0005-0000-0000-0000FC3A0000}"/>
    <cellStyle name="Notas 12 5 6 2 3" xfId="16718" xr:uid="{00000000-0005-0000-0000-0000FD3A0000}"/>
    <cellStyle name="Notas 12 5 6 2 3 2" xfId="31826" xr:uid="{00000000-0005-0000-0000-0000FE3A0000}"/>
    <cellStyle name="Notas 12 5 6 2 4" xfId="21839" xr:uid="{00000000-0005-0000-0000-0000FF3A0000}"/>
    <cellStyle name="Notas 12 5 6 3" xfId="10476" xr:uid="{00000000-0005-0000-0000-0000003B0000}"/>
    <cellStyle name="Notas 12 5 6 3 2" xfId="25584" xr:uid="{00000000-0005-0000-0000-0000013B0000}"/>
    <cellStyle name="Notas 12 5 6 4" xfId="15832" xr:uid="{00000000-0005-0000-0000-0000023B0000}"/>
    <cellStyle name="Notas 12 5 6 4 2" xfId="30940" xr:uid="{00000000-0005-0000-0000-0000033B0000}"/>
    <cellStyle name="Notas 12 5 6 5" xfId="19202" xr:uid="{00000000-0005-0000-0000-0000043B0000}"/>
    <cellStyle name="Notas 12 5 7" xfId="4376" xr:uid="{00000000-0005-0000-0000-0000053B0000}"/>
    <cellStyle name="Notas 12 5 7 2" xfId="7013" xr:uid="{00000000-0005-0000-0000-0000063B0000}"/>
    <cellStyle name="Notas 12 5 7 2 2" xfId="13324" xr:uid="{00000000-0005-0000-0000-0000073B0000}"/>
    <cellStyle name="Notas 12 5 7 2 2 2" xfId="28432" xr:uid="{00000000-0005-0000-0000-0000083B0000}"/>
    <cellStyle name="Notas 12 5 7 2 3" xfId="16988" xr:uid="{00000000-0005-0000-0000-0000093B0000}"/>
    <cellStyle name="Notas 12 5 7 2 3 2" xfId="32096" xr:uid="{00000000-0005-0000-0000-00000A3B0000}"/>
    <cellStyle name="Notas 12 5 7 2 4" xfId="22121" xr:uid="{00000000-0005-0000-0000-00000B3B0000}"/>
    <cellStyle name="Notas 12 5 7 3" xfId="10758" xr:uid="{00000000-0005-0000-0000-00000C3B0000}"/>
    <cellStyle name="Notas 12 5 7 3 2" xfId="25866" xr:uid="{00000000-0005-0000-0000-00000D3B0000}"/>
    <cellStyle name="Notas 12 5 7 4" xfId="7951" xr:uid="{00000000-0005-0000-0000-00000E3B0000}"/>
    <cellStyle name="Notas 12 5 7 4 2" xfId="23059" xr:uid="{00000000-0005-0000-0000-00000F3B0000}"/>
    <cellStyle name="Notas 12 5 7 5" xfId="19484" xr:uid="{00000000-0005-0000-0000-0000103B0000}"/>
    <cellStyle name="Notas 12 5 8" xfId="4659" xr:uid="{00000000-0005-0000-0000-0000113B0000}"/>
    <cellStyle name="Notas 12 5 8 2" xfId="11041" xr:uid="{00000000-0005-0000-0000-0000123B0000}"/>
    <cellStyle name="Notas 12 5 8 2 2" xfId="26149" xr:uid="{00000000-0005-0000-0000-0000133B0000}"/>
    <cellStyle name="Notas 12 5 8 3" xfId="7388" xr:uid="{00000000-0005-0000-0000-0000143B0000}"/>
    <cellStyle name="Notas 12 5 8 3 2" xfId="22496" xr:uid="{00000000-0005-0000-0000-0000153B0000}"/>
    <cellStyle name="Notas 12 5 8 4" xfId="19767" xr:uid="{00000000-0005-0000-0000-0000163B0000}"/>
    <cellStyle name="Notas 12 5 9" xfId="8520" xr:uid="{00000000-0005-0000-0000-0000173B0000}"/>
    <cellStyle name="Notas 12 5 9 2" xfId="23628" xr:uid="{00000000-0005-0000-0000-0000183B0000}"/>
    <cellStyle name="Notas 13" xfId="1451" xr:uid="{00000000-0005-0000-0000-0000193B0000}"/>
    <cellStyle name="Notas 13 2" xfId="1906" xr:uid="{00000000-0005-0000-0000-00001A3B0000}"/>
    <cellStyle name="Notas 13 2 10" xfId="7231" xr:uid="{00000000-0005-0000-0000-00001B3B0000}"/>
    <cellStyle name="Notas 13 2 10 2" xfId="22339" xr:uid="{00000000-0005-0000-0000-00001C3B0000}"/>
    <cellStyle name="Notas 13 2 11" xfId="16525" xr:uid="{00000000-0005-0000-0000-00001D3B0000}"/>
    <cellStyle name="Notas 13 2 11 2" xfId="31633" xr:uid="{00000000-0005-0000-0000-00001E3B0000}"/>
    <cellStyle name="Notas 13 2 12" xfId="17131" xr:uid="{00000000-0005-0000-0000-00001F3B0000}"/>
    <cellStyle name="Notas 13 2 2" xfId="2466" xr:uid="{00000000-0005-0000-0000-0000203B0000}"/>
    <cellStyle name="Notas 13 2 2 2" xfId="5103" xr:uid="{00000000-0005-0000-0000-0000213B0000}"/>
    <cellStyle name="Notas 13 2 2 2 2" xfId="11467" xr:uid="{00000000-0005-0000-0000-0000223B0000}"/>
    <cellStyle name="Notas 13 2 2 2 2 2" xfId="26575" xr:uid="{00000000-0005-0000-0000-0000233B0000}"/>
    <cellStyle name="Notas 13 2 2 2 3" xfId="9190" xr:uid="{00000000-0005-0000-0000-0000243B0000}"/>
    <cellStyle name="Notas 13 2 2 2 3 2" xfId="24298" xr:uid="{00000000-0005-0000-0000-0000253B0000}"/>
    <cellStyle name="Notas 13 2 2 2 4" xfId="20211" xr:uid="{00000000-0005-0000-0000-0000263B0000}"/>
    <cellStyle name="Notas 13 2 2 3" xfId="8933" xr:uid="{00000000-0005-0000-0000-0000273B0000}"/>
    <cellStyle name="Notas 13 2 2 3 2" xfId="24041" xr:uid="{00000000-0005-0000-0000-0000283B0000}"/>
    <cellStyle name="Notas 13 2 3" xfId="2682" xr:uid="{00000000-0005-0000-0000-0000293B0000}"/>
    <cellStyle name="Notas 13 2 3 2" xfId="5319" xr:uid="{00000000-0005-0000-0000-00002A3B0000}"/>
    <cellStyle name="Notas 13 2 3 2 2" xfId="7597" xr:uid="{00000000-0005-0000-0000-00002B3B0000}"/>
    <cellStyle name="Notas 13 2 3 2 2 2" xfId="22705" xr:uid="{00000000-0005-0000-0000-00002C3B0000}"/>
    <cellStyle name="Notas 13 2 3 2 3" xfId="20427" xr:uid="{00000000-0005-0000-0000-00002D3B0000}"/>
    <cellStyle name="Notas 13 2 3 3" xfId="7403" xr:uid="{00000000-0005-0000-0000-00002E3B0000}"/>
    <cellStyle name="Notas 13 2 3 3 2" xfId="22511" xr:uid="{00000000-0005-0000-0000-00002F3B0000}"/>
    <cellStyle name="Notas 13 2 3 4" xfId="17790" xr:uid="{00000000-0005-0000-0000-0000303B0000}"/>
    <cellStyle name="Notas 13 2 4" xfId="2985" xr:uid="{00000000-0005-0000-0000-0000313B0000}"/>
    <cellStyle name="Notas 13 2 4 2" xfId="5622" xr:uid="{00000000-0005-0000-0000-0000323B0000}"/>
    <cellStyle name="Notas 13 2 4 2 2" xfId="11933" xr:uid="{00000000-0005-0000-0000-0000333B0000}"/>
    <cellStyle name="Notas 13 2 4 2 2 2" xfId="27041" xr:uid="{00000000-0005-0000-0000-0000343B0000}"/>
    <cellStyle name="Notas 13 2 4 2 3" xfId="14996" xr:uid="{00000000-0005-0000-0000-0000353B0000}"/>
    <cellStyle name="Notas 13 2 4 2 3 2" xfId="30104" xr:uid="{00000000-0005-0000-0000-0000363B0000}"/>
    <cellStyle name="Notas 13 2 4 2 4" xfId="20730" xr:uid="{00000000-0005-0000-0000-0000373B0000}"/>
    <cellStyle name="Notas 13 2 4 3" xfId="9367" xr:uid="{00000000-0005-0000-0000-0000383B0000}"/>
    <cellStyle name="Notas 13 2 4 3 2" xfId="24475" xr:uid="{00000000-0005-0000-0000-0000393B0000}"/>
    <cellStyle name="Notas 13 2 4 4" xfId="14483" xr:uid="{00000000-0005-0000-0000-00003A3B0000}"/>
    <cellStyle name="Notas 13 2 4 4 2" xfId="29591" xr:uid="{00000000-0005-0000-0000-00003B3B0000}"/>
    <cellStyle name="Notas 13 2 4 5" xfId="18093" xr:uid="{00000000-0005-0000-0000-00003C3B0000}"/>
    <cellStyle name="Notas 13 2 5" xfId="3311" xr:uid="{00000000-0005-0000-0000-00003D3B0000}"/>
    <cellStyle name="Notas 13 2 5 2" xfId="5948" xr:uid="{00000000-0005-0000-0000-00003E3B0000}"/>
    <cellStyle name="Notas 13 2 5 2 2" xfId="12259" xr:uid="{00000000-0005-0000-0000-00003F3B0000}"/>
    <cellStyle name="Notas 13 2 5 2 2 2" xfId="27367" xr:uid="{00000000-0005-0000-0000-0000403B0000}"/>
    <cellStyle name="Notas 13 2 5 2 3" xfId="7312" xr:uid="{00000000-0005-0000-0000-0000413B0000}"/>
    <cellStyle name="Notas 13 2 5 2 3 2" xfId="22420" xr:uid="{00000000-0005-0000-0000-0000423B0000}"/>
    <cellStyle name="Notas 13 2 5 2 4" xfId="21056" xr:uid="{00000000-0005-0000-0000-0000433B0000}"/>
    <cellStyle name="Notas 13 2 5 3" xfId="9693" xr:uid="{00000000-0005-0000-0000-0000443B0000}"/>
    <cellStyle name="Notas 13 2 5 3 2" xfId="24801" xr:uid="{00000000-0005-0000-0000-0000453B0000}"/>
    <cellStyle name="Notas 13 2 5 4" xfId="15992" xr:uid="{00000000-0005-0000-0000-0000463B0000}"/>
    <cellStyle name="Notas 13 2 5 4 2" xfId="31100" xr:uid="{00000000-0005-0000-0000-0000473B0000}"/>
    <cellStyle name="Notas 13 2 5 5" xfId="18419" xr:uid="{00000000-0005-0000-0000-0000483B0000}"/>
    <cellStyle name="Notas 13 2 6" xfId="3617" xr:uid="{00000000-0005-0000-0000-0000493B0000}"/>
    <cellStyle name="Notas 13 2 6 2" xfId="6254" xr:uid="{00000000-0005-0000-0000-00004A3B0000}"/>
    <cellStyle name="Notas 13 2 6 2 2" xfId="12565" xr:uid="{00000000-0005-0000-0000-00004B3B0000}"/>
    <cellStyle name="Notas 13 2 6 2 2 2" xfId="27673" xr:uid="{00000000-0005-0000-0000-00004C3B0000}"/>
    <cellStyle name="Notas 13 2 6 2 3" xfId="8143" xr:uid="{00000000-0005-0000-0000-00004D3B0000}"/>
    <cellStyle name="Notas 13 2 6 2 3 2" xfId="23251" xr:uid="{00000000-0005-0000-0000-00004E3B0000}"/>
    <cellStyle name="Notas 13 2 6 2 4" xfId="21362" xr:uid="{00000000-0005-0000-0000-00004F3B0000}"/>
    <cellStyle name="Notas 13 2 6 3" xfId="9999" xr:uid="{00000000-0005-0000-0000-0000503B0000}"/>
    <cellStyle name="Notas 13 2 6 3 2" xfId="25107" xr:uid="{00000000-0005-0000-0000-0000513B0000}"/>
    <cellStyle name="Notas 13 2 6 4" xfId="16303" xr:uid="{00000000-0005-0000-0000-0000523B0000}"/>
    <cellStyle name="Notas 13 2 6 4 2" xfId="31411" xr:uid="{00000000-0005-0000-0000-0000533B0000}"/>
    <cellStyle name="Notas 13 2 6 5" xfId="18725" xr:uid="{00000000-0005-0000-0000-0000543B0000}"/>
    <cellStyle name="Notas 13 2 7" xfId="3978" xr:uid="{00000000-0005-0000-0000-0000553B0000}"/>
    <cellStyle name="Notas 13 2 7 2" xfId="6615" xr:uid="{00000000-0005-0000-0000-0000563B0000}"/>
    <cellStyle name="Notas 13 2 7 2 2" xfId="12926" xr:uid="{00000000-0005-0000-0000-0000573B0000}"/>
    <cellStyle name="Notas 13 2 7 2 2 2" xfId="28034" xr:uid="{00000000-0005-0000-0000-0000583B0000}"/>
    <cellStyle name="Notas 13 2 7 2 3" xfId="16616" xr:uid="{00000000-0005-0000-0000-0000593B0000}"/>
    <cellStyle name="Notas 13 2 7 2 3 2" xfId="31724" xr:uid="{00000000-0005-0000-0000-00005A3B0000}"/>
    <cellStyle name="Notas 13 2 7 2 4" xfId="21723" xr:uid="{00000000-0005-0000-0000-00005B3B0000}"/>
    <cellStyle name="Notas 13 2 7 3" xfId="10360" xr:uid="{00000000-0005-0000-0000-00005C3B0000}"/>
    <cellStyle name="Notas 13 2 7 3 2" xfId="25468" xr:uid="{00000000-0005-0000-0000-00005D3B0000}"/>
    <cellStyle name="Notas 13 2 7 4" xfId="8002" xr:uid="{00000000-0005-0000-0000-00005E3B0000}"/>
    <cellStyle name="Notas 13 2 7 4 2" xfId="23110" xr:uid="{00000000-0005-0000-0000-00005F3B0000}"/>
    <cellStyle name="Notas 13 2 7 5" xfId="19086" xr:uid="{00000000-0005-0000-0000-0000603B0000}"/>
    <cellStyle name="Notas 13 2 8" xfId="4543" xr:uid="{00000000-0005-0000-0000-0000613B0000}"/>
    <cellStyle name="Notas 13 2 8 2" xfId="10925" xr:uid="{00000000-0005-0000-0000-0000623B0000}"/>
    <cellStyle name="Notas 13 2 8 2 2" xfId="26033" xr:uid="{00000000-0005-0000-0000-0000633B0000}"/>
    <cellStyle name="Notas 13 2 8 3" xfId="7635" xr:uid="{00000000-0005-0000-0000-0000643B0000}"/>
    <cellStyle name="Notas 13 2 8 3 2" xfId="22743" xr:uid="{00000000-0005-0000-0000-0000653B0000}"/>
    <cellStyle name="Notas 13 2 8 4" xfId="19651" xr:uid="{00000000-0005-0000-0000-0000663B0000}"/>
    <cellStyle name="Notas 13 2 9" xfId="8407" xr:uid="{00000000-0005-0000-0000-0000673B0000}"/>
    <cellStyle name="Notas 13 2 9 2" xfId="23515" xr:uid="{00000000-0005-0000-0000-0000683B0000}"/>
    <cellStyle name="Notas 13 3" xfId="1893" xr:uid="{00000000-0005-0000-0000-0000693B0000}"/>
    <cellStyle name="Notas 13 3 10" xfId="8394" xr:uid="{00000000-0005-0000-0000-00006A3B0000}"/>
    <cellStyle name="Notas 13 3 10 2" xfId="23502" xr:uid="{00000000-0005-0000-0000-00006B3B0000}"/>
    <cellStyle name="Notas 13 3 11" xfId="9176" xr:uid="{00000000-0005-0000-0000-00006C3B0000}"/>
    <cellStyle name="Notas 13 3 11 2" xfId="24284" xr:uid="{00000000-0005-0000-0000-00006D3B0000}"/>
    <cellStyle name="Notas 13 3 12" xfId="7608" xr:uid="{00000000-0005-0000-0000-00006E3B0000}"/>
    <cellStyle name="Notas 13 3 12 2" xfId="22716" xr:uid="{00000000-0005-0000-0000-00006F3B0000}"/>
    <cellStyle name="Notas 13 3 13" xfId="17118" xr:uid="{00000000-0005-0000-0000-0000703B0000}"/>
    <cellStyle name="Notas 13 3 2" xfId="2453" xr:uid="{00000000-0005-0000-0000-0000713B0000}"/>
    <cellStyle name="Notas 13 3 2 2" xfId="5090" xr:uid="{00000000-0005-0000-0000-0000723B0000}"/>
    <cellStyle name="Notas 13 3 2 2 2" xfId="11454" xr:uid="{00000000-0005-0000-0000-0000733B0000}"/>
    <cellStyle name="Notas 13 3 2 2 2 2" xfId="26562" xr:uid="{00000000-0005-0000-0000-0000743B0000}"/>
    <cellStyle name="Notas 13 3 2 2 3" xfId="15472" xr:uid="{00000000-0005-0000-0000-0000753B0000}"/>
    <cellStyle name="Notas 13 3 2 2 3 2" xfId="30580" xr:uid="{00000000-0005-0000-0000-0000763B0000}"/>
    <cellStyle name="Notas 13 3 2 2 4" xfId="20198" xr:uid="{00000000-0005-0000-0000-0000773B0000}"/>
    <cellStyle name="Notas 13 3 2 3" xfId="8920" xr:uid="{00000000-0005-0000-0000-0000783B0000}"/>
    <cellStyle name="Notas 13 3 2 3 2" xfId="24028" xr:uid="{00000000-0005-0000-0000-0000793B0000}"/>
    <cellStyle name="Notas 13 3 2 4" xfId="16270" xr:uid="{00000000-0005-0000-0000-00007A3B0000}"/>
    <cellStyle name="Notas 13 3 2 4 2" xfId="31378" xr:uid="{00000000-0005-0000-0000-00007B3B0000}"/>
    <cellStyle name="Notas 13 3 2 5" xfId="8736" xr:uid="{00000000-0005-0000-0000-00007C3B0000}"/>
    <cellStyle name="Notas 13 3 2 5 2" xfId="23844" xr:uid="{00000000-0005-0000-0000-00007D3B0000}"/>
    <cellStyle name="Notas 13 3 2 6" xfId="17627" xr:uid="{00000000-0005-0000-0000-00007E3B0000}"/>
    <cellStyle name="Notas 13 3 3" xfId="2669" xr:uid="{00000000-0005-0000-0000-00007F3B0000}"/>
    <cellStyle name="Notas 13 3 3 2" xfId="5306" xr:uid="{00000000-0005-0000-0000-0000803B0000}"/>
    <cellStyle name="Notas 13 3 3 2 2" xfId="15139" xr:uid="{00000000-0005-0000-0000-0000813B0000}"/>
    <cellStyle name="Notas 13 3 3 2 2 2" xfId="30247" xr:uid="{00000000-0005-0000-0000-0000823B0000}"/>
    <cellStyle name="Notas 13 3 3 2 3" xfId="20414" xr:uid="{00000000-0005-0000-0000-0000833B0000}"/>
    <cellStyle name="Notas 13 3 3 3" xfId="15882" xr:uid="{00000000-0005-0000-0000-0000843B0000}"/>
    <cellStyle name="Notas 13 3 3 3 2" xfId="30990" xr:uid="{00000000-0005-0000-0000-0000853B0000}"/>
    <cellStyle name="Notas 13 3 3 4" xfId="17777" xr:uid="{00000000-0005-0000-0000-0000863B0000}"/>
    <cellStyle name="Notas 13 3 4" xfId="2972" xr:uid="{00000000-0005-0000-0000-0000873B0000}"/>
    <cellStyle name="Notas 13 3 4 2" xfId="5609" xr:uid="{00000000-0005-0000-0000-0000883B0000}"/>
    <cellStyle name="Notas 13 3 4 2 2" xfId="11920" xr:uid="{00000000-0005-0000-0000-0000893B0000}"/>
    <cellStyle name="Notas 13 3 4 2 2 2" xfId="27028" xr:uid="{00000000-0005-0000-0000-00008A3B0000}"/>
    <cellStyle name="Notas 13 3 4 2 3" xfId="16207" xr:uid="{00000000-0005-0000-0000-00008B3B0000}"/>
    <cellStyle name="Notas 13 3 4 2 3 2" xfId="31315" xr:uid="{00000000-0005-0000-0000-00008C3B0000}"/>
    <cellStyle name="Notas 13 3 4 2 4" xfId="20717" xr:uid="{00000000-0005-0000-0000-00008D3B0000}"/>
    <cellStyle name="Notas 13 3 4 3" xfId="9354" xr:uid="{00000000-0005-0000-0000-00008E3B0000}"/>
    <cellStyle name="Notas 13 3 4 3 2" xfId="24462" xr:uid="{00000000-0005-0000-0000-00008F3B0000}"/>
    <cellStyle name="Notas 13 3 4 4" xfId="15765" xr:uid="{00000000-0005-0000-0000-0000903B0000}"/>
    <cellStyle name="Notas 13 3 4 4 2" xfId="30873" xr:uid="{00000000-0005-0000-0000-0000913B0000}"/>
    <cellStyle name="Notas 13 3 4 5" xfId="18080" xr:uid="{00000000-0005-0000-0000-0000923B0000}"/>
    <cellStyle name="Notas 13 3 5" xfId="3298" xr:uid="{00000000-0005-0000-0000-0000933B0000}"/>
    <cellStyle name="Notas 13 3 5 2" xfId="5935" xr:uid="{00000000-0005-0000-0000-0000943B0000}"/>
    <cellStyle name="Notas 13 3 5 2 2" xfId="12246" xr:uid="{00000000-0005-0000-0000-0000953B0000}"/>
    <cellStyle name="Notas 13 3 5 2 2 2" xfId="27354" xr:uid="{00000000-0005-0000-0000-0000963B0000}"/>
    <cellStyle name="Notas 13 3 5 2 3" xfId="8059" xr:uid="{00000000-0005-0000-0000-0000973B0000}"/>
    <cellStyle name="Notas 13 3 5 2 3 2" xfId="23167" xr:uid="{00000000-0005-0000-0000-0000983B0000}"/>
    <cellStyle name="Notas 13 3 5 2 4" xfId="21043" xr:uid="{00000000-0005-0000-0000-0000993B0000}"/>
    <cellStyle name="Notas 13 3 5 3" xfId="9680" xr:uid="{00000000-0005-0000-0000-00009A3B0000}"/>
    <cellStyle name="Notas 13 3 5 3 2" xfId="24788" xr:uid="{00000000-0005-0000-0000-00009B3B0000}"/>
    <cellStyle name="Notas 13 3 5 4" xfId="14872" xr:uid="{00000000-0005-0000-0000-00009C3B0000}"/>
    <cellStyle name="Notas 13 3 5 4 2" xfId="29980" xr:uid="{00000000-0005-0000-0000-00009D3B0000}"/>
    <cellStyle name="Notas 13 3 5 5" xfId="18406" xr:uid="{00000000-0005-0000-0000-00009E3B0000}"/>
    <cellStyle name="Notas 13 3 6" xfId="3604" xr:uid="{00000000-0005-0000-0000-00009F3B0000}"/>
    <cellStyle name="Notas 13 3 6 2" xfId="6241" xr:uid="{00000000-0005-0000-0000-0000A03B0000}"/>
    <cellStyle name="Notas 13 3 6 2 2" xfId="12552" xr:uid="{00000000-0005-0000-0000-0000A13B0000}"/>
    <cellStyle name="Notas 13 3 6 2 2 2" xfId="27660" xr:uid="{00000000-0005-0000-0000-0000A23B0000}"/>
    <cellStyle name="Notas 13 3 6 2 3" xfId="15419" xr:uid="{00000000-0005-0000-0000-0000A33B0000}"/>
    <cellStyle name="Notas 13 3 6 2 3 2" xfId="30527" xr:uid="{00000000-0005-0000-0000-0000A43B0000}"/>
    <cellStyle name="Notas 13 3 6 2 4" xfId="21349" xr:uid="{00000000-0005-0000-0000-0000A53B0000}"/>
    <cellStyle name="Notas 13 3 6 3" xfId="9986" xr:uid="{00000000-0005-0000-0000-0000A63B0000}"/>
    <cellStyle name="Notas 13 3 6 3 2" xfId="25094" xr:uid="{00000000-0005-0000-0000-0000A73B0000}"/>
    <cellStyle name="Notas 13 3 6 4" xfId="14519" xr:uid="{00000000-0005-0000-0000-0000A83B0000}"/>
    <cellStyle name="Notas 13 3 6 4 2" xfId="29627" xr:uid="{00000000-0005-0000-0000-0000A93B0000}"/>
    <cellStyle name="Notas 13 3 6 5" xfId="18712" xr:uid="{00000000-0005-0000-0000-0000AA3B0000}"/>
    <cellStyle name="Notas 13 3 7" xfId="3965" xr:uid="{00000000-0005-0000-0000-0000AB3B0000}"/>
    <cellStyle name="Notas 13 3 7 2" xfId="6602" xr:uid="{00000000-0005-0000-0000-0000AC3B0000}"/>
    <cellStyle name="Notas 13 3 7 2 2" xfId="12913" xr:uid="{00000000-0005-0000-0000-0000AD3B0000}"/>
    <cellStyle name="Notas 13 3 7 2 2 2" xfId="28021" xr:uid="{00000000-0005-0000-0000-0000AE3B0000}"/>
    <cellStyle name="Notas 13 3 7 2 3" xfId="16603" xr:uid="{00000000-0005-0000-0000-0000AF3B0000}"/>
    <cellStyle name="Notas 13 3 7 2 3 2" xfId="31711" xr:uid="{00000000-0005-0000-0000-0000B03B0000}"/>
    <cellStyle name="Notas 13 3 7 2 4" xfId="21710" xr:uid="{00000000-0005-0000-0000-0000B13B0000}"/>
    <cellStyle name="Notas 13 3 7 3" xfId="10347" xr:uid="{00000000-0005-0000-0000-0000B23B0000}"/>
    <cellStyle name="Notas 13 3 7 3 2" xfId="25455" xr:uid="{00000000-0005-0000-0000-0000B33B0000}"/>
    <cellStyle name="Notas 13 3 7 4" xfId="16028" xr:uid="{00000000-0005-0000-0000-0000B43B0000}"/>
    <cellStyle name="Notas 13 3 7 4 2" xfId="31136" xr:uid="{00000000-0005-0000-0000-0000B53B0000}"/>
    <cellStyle name="Notas 13 3 7 5" xfId="19073" xr:uid="{00000000-0005-0000-0000-0000B63B0000}"/>
    <cellStyle name="Notas 13 3 8" xfId="4297" xr:uid="{00000000-0005-0000-0000-0000B73B0000}"/>
    <cellStyle name="Notas 13 3 8 2" xfId="6934" xr:uid="{00000000-0005-0000-0000-0000B83B0000}"/>
    <cellStyle name="Notas 13 3 8 2 2" xfId="13245" xr:uid="{00000000-0005-0000-0000-0000B93B0000}"/>
    <cellStyle name="Notas 13 3 8 2 2 2" xfId="28353" xr:uid="{00000000-0005-0000-0000-0000BA3B0000}"/>
    <cellStyle name="Notas 13 3 8 2 3" xfId="16909" xr:uid="{00000000-0005-0000-0000-0000BB3B0000}"/>
    <cellStyle name="Notas 13 3 8 2 3 2" xfId="32017" xr:uid="{00000000-0005-0000-0000-0000BC3B0000}"/>
    <cellStyle name="Notas 13 3 8 2 4" xfId="22042" xr:uid="{00000000-0005-0000-0000-0000BD3B0000}"/>
    <cellStyle name="Notas 13 3 8 3" xfId="10679" xr:uid="{00000000-0005-0000-0000-0000BE3B0000}"/>
    <cellStyle name="Notas 13 3 8 3 2" xfId="25787" xr:uid="{00000000-0005-0000-0000-0000BF3B0000}"/>
    <cellStyle name="Notas 13 3 8 4" xfId="14333" xr:uid="{00000000-0005-0000-0000-0000C03B0000}"/>
    <cellStyle name="Notas 13 3 8 4 2" xfId="29441" xr:uid="{00000000-0005-0000-0000-0000C13B0000}"/>
    <cellStyle name="Notas 13 3 8 5" xfId="19405" xr:uid="{00000000-0005-0000-0000-0000C23B0000}"/>
    <cellStyle name="Notas 13 3 9" xfId="4530" xr:uid="{00000000-0005-0000-0000-0000C33B0000}"/>
    <cellStyle name="Notas 13 3 9 2" xfId="10912" xr:uid="{00000000-0005-0000-0000-0000C43B0000}"/>
    <cellStyle name="Notas 13 3 9 2 2" xfId="26020" xr:uid="{00000000-0005-0000-0000-0000C53B0000}"/>
    <cellStyle name="Notas 13 3 9 3" xfId="15679" xr:uid="{00000000-0005-0000-0000-0000C63B0000}"/>
    <cellStyle name="Notas 13 3 9 3 2" xfId="30787" xr:uid="{00000000-0005-0000-0000-0000C73B0000}"/>
    <cellStyle name="Notas 13 3 9 4" xfId="19638" xr:uid="{00000000-0005-0000-0000-0000C83B0000}"/>
    <cellStyle name="Notas 13 4" xfId="2103" xr:uid="{00000000-0005-0000-0000-0000C93B0000}"/>
    <cellStyle name="Notas 13 4 10" xfId="8601" xr:uid="{00000000-0005-0000-0000-0000CA3B0000}"/>
    <cellStyle name="Notas 13 4 10 2" xfId="23709" xr:uid="{00000000-0005-0000-0000-0000CB3B0000}"/>
    <cellStyle name="Notas 13 4 11" xfId="14496" xr:uid="{00000000-0005-0000-0000-0000CC3B0000}"/>
    <cellStyle name="Notas 13 4 11 2" xfId="29604" xr:uid="{00000000-0005-0000-0000-0000CD3B0000}"/>
    <cellStyle name="Notas 13 4 12" xfId="7658" xr:uid="{00000000-0005-0000-0000-0000CE3B0000}"/>
    <cellStyle name="Notas 13 4 12 2" xfId="22766" xr:uid="{00000000-0005-0000-0000-0000CF3B0000}"/>
    <cellStyle name="Notas 13 4 13" xfId="17328" xr:uid="{00000000-0005-0000-0000-0000D03B0000}"/>
    <cellStyle name="Notas 13 4 2" xfId="2593" xr:uid="{00000000-0005-0000-0000-0000D13B0000}"/>
    <cellStyle name="Notas 13 4 2 2" xfId="5230" xr:uid="{00000000-0005-0000-0000-0000D23B0000}"/>
    <cellStyle name="Notas 13 4 2 2 2" xfId="11594" xr:uid="{00000000-0005-0000-0000-0000D33B0000}"/>
    <cellStyle name="Notas 13 4 2 2 2 2" xfId="26702" xr:uid="{00000000-0005-0000-0000-0000D43B0000}"/>
    <cellStyle name="Notas 13 4 2 2 3" xfId="13962" xr:uid="{00000000-0005-0000-0000-0000D53B0000}"/>
    <cellStyle name="Notas 13 4 2 2 3 2" xfId="29070" xr:uid="{00000000-0005-0000-0000-0000D63B0000}"/>
    <cellStyle name="Notas 13 4 2 2 4" xfId="20338" xr:uid="{00000000-0005-0000-0000-0000D73B0000}"/>
    <cellStyle name="Notas 13 4 2 3" xfId="9060" xr:uid="{00000000-0005-0000-0000-0000D83B0000}"/>
    <cellStyle name="Notas 13 4 2 3 2" xfId="24168" xr:uid="{00000000-0005-0000-0000-0000D93B0000}"/>
    <cellStyle name="Notas 13 4 2 4" xfId="8204" xr:uid="{00000000-0005-0000-0000-0000DA3B0000}"/>
    <cellStyle name="Notas 13 4 2 4 2" xfId="23312" xr:uid="{00000000-0005-0000-0000-0000DB3B0000}"/>
    <cellStyle name="Notas 13 4 2 5" xfId="7953" xr:uid="{00000000-0005-0000-0000-0000DC3B0000}"/>
    <cellStyle name="Notas 13 4 2 5 2" xfId="23061" xr:uid="{00000000-0005-0000-0000-0000DD3B0000}"/>
    <cellStyle name="Notas 13 4 2 6" xfId="17701" xr:uid="{00000000-0005-0000-0000-0000DE3B0000}"/>
    <cellStyle name="Notas 13 4 3" xfId="2858" xr:uid="{00000000-0005-0000-0000-0000DF3B0000}"/>
    <cellStyle name="Notas 13 4 3 2" xfId="5495" xr:uid="{00000000-0005-0000-0000-0000E03B0000}"/>
    <cellStyle name="Notas 13 4 3 2 2" xfId="13621" xr:uid="{00000000-0005-0000-0000-0000E13B0000}"/>
    <cellStyle name="Notas 13 4 3 2 2 2" xfId="28729" xr:uid="{00000000-0005-0000-0000-0000E23B0000}"/>
    <cellStyle name="Notas 13 4 3 2 3" xfId="20603" xr:uid="{00000000-0005-0000-0000-0000E33B0000}"/>
    <cellStyle name="Notas 13 4 3 3" xfId="13777" xr:uid="{00000000-0005-0000-0000-0000E43B0000}"/>
    <cellStyle name="Notas 13 4 3 3 2" xfId="28885" xr:uid="{00000000-0005-0000-0000-0000E53B0000}"/>
    <cellStyle name="Notas 13 4 3 4" xfId="17966" xr:uid="{00000000-0005-0000-0000-0000E63B0000}"/>
    <cellStyle name="Notas 13 4 4" xfId="3161" xr:uid="{00000000-0005-0000-0000-0000E73B0000}"/>
    <cellStyle name="Notas 13 4 4 2" xfId="5798" xr:uid="{00000000-0005-0000-0000-0000E83B0000}"/>
    <cellStyle name="Notas 13 4 4 2 2" xfId="12109" xr:uid="{00000000-0005-0000-0000-0000E93B0000}"/>
    <cellStyle name="Notas 13 4 4 2 2 2" xfId="27217" xr:uid="{00000000-0005-0000-0000-0000EA3B0000}"/>
    <cellStyle name="Notas 13 4 4 2 3" xfId="14913" xr:uid="{00000000-0005-0000-0000-0000EB3B0000}"/>
    <cellStyle name="Notas 13 4 4 2 3 2" xfId="30021" xr:uid="{00000000-0005-0000-0000-0000EC3B0000}"/>
    <cellStyle name="Notas 13 4 4 2 4" xfId="20906" xr:uid="{00000000-0005-0000-0000-0000ED3B0000}"/>
    <cellStyle name="Notas 13 4 4 3" xfId="9543" xr:uid="{00000000-0005-0000-0000-0000EE3B0000}"/>
    <cellStyle name="Notas 13 4 4 3 2" xfId="24651" xr:uid="{00000000-0005-0000-0000-0000EF3B0000}"/>
    <cellStyle name="Notas 13 4 4 4" xfId="14906" xr:uid="{00000000-0005-0000-0000-0000F03B0000}"/>
    <cellStyle name="Notas 13 4 4 4 2" xfId="30014" xr:uid="{00000000-0005-0000-0000-0000F13B0000}"/>
    <cellStyle name="Notas 13 4 4 5" xfId="18269" xr:uid="{00000000-0005-0000-0000-0000F23B0000}"/>
    <cellStyle name="Notas 13 4 5" xfId="3487" xr:uid="{00000000-0005-0000-0000-0000F33B0000}"/>
    <cellStyle name="Notas 13 4 5 2" xfId="6124" xr:uid="{00000000-0005-0000-0000-0000F43B0000}"/>
    <cellStyle name="Notas 13 4 5 2 2" xfId="12435" xr:uid="{00000000-0005-0000-0000-0000F53B0000}"/>
    <cellStyle name="Notas 13 4 5 2 2 2" xfId="27543" xr:uid="{00000000-0005-0000-0000-0000F63B0000}"/>
    <cellStyle name="Notas 13 4 5 2 3" xfId="9141" xr:uid="{00000000-0005-0000-0000-0000F73B0000}"/>
    <cellStyle name="Notas 13 4 5 2 3 2" xfId="24249" xr:uid="{00000000-0005-0000-0000-0000F83B0000}"/>
    <cellStyle name="Notas 13 4 5 2 4" xfId="21232" xr:uid="{00000000-0005-0000-0000-0000F93B0000}"/>
    <cellStyle name="Notas 13 4 5 3" xfId="9869" xr:uid="{00000000-0005-0000-0000-0000FA3B0000}"/>
    <cellStyle name="Notas 13 4 5 3 2" xfId="24977" xr:uid="{00000000-0005-0000-0000-0000FB3B0000}"/>
    <cellStyle name="Notas 13 4 5 4" xfId="14346" xr:uid="{00000000-0005-0000-0000-0000FC3B0000}"/>
    <cellStyle name="Notas 13 4 5 4 2" xfId="29454" xr:uid="{00000000-0005-0000-0000-0000FD3B0000}"/>
    <cellStyle name="Notas 13 4 5 5" xfId="18595" xr:uid="{00000000-0005-0000-0000-0000FE3B0000}"/>
    <cellStyle name="Notas 13 4 6" xfId="3793" xr:uid="{00000000-0005-0000-0000-0000FF3B0000}"/>
    <cellStyle name="Notas 13 4 6 2" xfId="6430" xr:uid="{00000000-0005-0000-0000-0000003C0000}"/>
    <cellStyle name="Notas 13 4 6 2 2" xfId="12741" xr:uid="{00000000-0005-0000-0000-0000013C0000}"/>
    <cellStyle name="Notas 13 4 6 2 2 2" xfId="27849" xr:uid="{00000000-0005-0000-0000-0000023C0000}"/>
    <cellStyle name="Notas 13 4 6 2 3" xfId="13633" xr:uid="{00000000-0005-0000-0000-0000033C0000}"/>
    <cellStyle name="Notas 13 4 6 2 3 2" xfId="28741" xr:uid="{00000000-0005-0000-0000-0000043C0000}"/>
    <cellStyle name="Notas 13 4 6 2 4" xfId="21538" xr:uid="{00000000-0005-0000-0000-0000053C0000}"/>
    <cellStyle name="Notas 13 4 6 3" xfId="10175" xr:uid="{00000000-0005-0000-0000-0000063C0000}"/>
    <cellStyle name="Notas 13 4 6 3 2" xfId="25283" xr:uid="{00000000-0005-0000-0000-0000073C0000}"/>
    <cellStyle name="Notas 13 4 6 4" xfId="15049" xr:uid="{00000000-0005-0000-0000-0000083C0000}"/>
    <cellStyle name="Notas 13 4 6 4 2" xfId="30157" xr:uid="{00000000-0005-0000-0000-0000093C0000}"/>
    <cellStyle name="Notas 13 4 6 5" xfId="18901" xr:uid="{00000000-0005-0000-0000-00000A3C0000}"/>
    <cellStyle name="Notas 13 4 7" xfId="4175" xr:uid="{00000000-0005-0000-0000-00000B3C0000}"/>
    <cellStyle name="Notas 13 4 7 2" xfId="6812" xr:uid="{00000000-0005-0000-0000-00000C3C0000}"/>
    <cellStyle name="Notas 13 4 7 2 2" xfId="13123" xr:uid="{00000000-0005-0000-0000-00000D3C0000}"/>
    <cellStyle name="Notas 13 4 7 2 2 2" xfId="28231" xr:uid="{00000000-0005-0000-0000-00000E3C0000}"/>
    <cellStyle name="Notas 13 4 7 2 3" xfId="16792" xr:uid="{00000000-0005-0000-0000-00000F3C0000}"/>
    <cellStyle name="Notas 13 4 7 2 3 2" xfId="31900" xr:uid="{00000000-0005-0000-0000-0000103C0000}"/>
    <cellStyle name="Notas 13 4 7 2 4" xfId="21920" xr:uid="{00000000-0005-0000-0000-0000113C0000}"/>
    <cellStyle name="Notas 13 4 7 3" xfId="10557" xr:uid="{00000000-0005-0000-0000-0000123C0000}"/>
    <cellStyle name="Notas 13 4 7 3 2" xfId="25665" xr:uid="{00000000-0005-0000-0000-0000133C0000}"/>
    <cellStyle name="Notas 13 4 7 4" xfId="7584" xr:uid="{00000000-0005-0000-0000-0000143C0000}"/>
    <cellStyle name="Notas 13 4 7 4 2" xfId="22692" xr:uid="{00000000-0005-0000-0000-0000153C0000}"/>
    <cellStyle name="Notas 13 4 7 5" xfId="19283" xr:uid="{00000000-0005-0000-0000-0000163C0000}"/>
    <cellStyle name="Notas 13 4 8" xfId="4382" xr:uid="{00000000-0005-0000-0000-0000173C0000}"/>
    <cellStyle name="Notas 13 4 8 2" xfId="7019" xr:uid="{00000000-0005-0000-0000-0000183C0000}"/>
    <cellStyle name="Notas 13 4 8 2 2" xfId="13330" xr:uid="{00000000-0005-0000-0000-0000193C0000}"/>
    <cellStyle name="Notas 13 4 8 2 2 2" xfId="28438" xr:uid="{00000000-0005-0000-0000-00001A3C0000}"/>
    <cellStyle name="Notas 13 4 8 2 3" xfId="16994" xr:uid="{00000000-0005-0000-0000-00001B3C0000}"/>
    <cellStyle name="Notas 13 4 8 2 3 2" xfId="32102" xr:uid="{00000000-0005-0000-0000-00001C3C0000}"/>
    <cellStyle name="Notas 13 4 8 2 4" xfId="22127" xr:uid="{00000000-0005-0000-0000-00001D3C0000}"/>
    <cellStyle name="Notas 13 4 8 3" xfId="10764" xr:uid="{00000000-0005-0000-0000-00001E3C0000}"/>
    <cellStyle name="Notas 13 4 8 3 2" xfId="25872" xr:uid="{00000000-0005-0000-0000-00001F3C0000}"/>
    <cellStyle name="Notas 13 4 8 4" xfId="15938" xr:uid="{00000000-0005-0000-0000-0000203C0000}"/>
    <cellStyle name="Notas 13 4 8 4 2" xfId="31046" xr:uid="{00000000-0005-0000-0000-0000213C0000}"/>
    <cellStyle name="Notas 13 4 8 5" xfId="19490" xr:uid="{00000000-0005-0000-0000-0000223C0000}"/>
    <cellStyle name="Notas 13 4 9" xfId="4740" xr:uid="{00000000-0005-0000-0000-0000233C0000}"/>
    <cellStyle name="Notas 13 4 9 2" xfId="11122" xr:uid="{00000000-0005-0000-0000-0000243C0000}"/>
    <cellStyle name="Notas 13 4 9 2 2" xfId="26230" xr:uid="{00000000-0005-0000-0000-0000253C0000}"/>
    <cellStyle name="Notas 13 4 9 3" xfId="16361" xr:uid="{00000000-0005-0000-0000-0000263C0000}"/>
    <cellStyle name="Notas 13 4 9 3 2" xfId="31469" xr:uid="{00000000-0005-0000-0000-0000273C0000}"/>
    <cellStyle name="Notas 13 4 9 4" xfId="19848" xr:uid="{00000000-0005-0000-0000-0000283C0000}"/>
    <cellStyle name="Notas 13 5" xfId="2021" xr:uid="{00000000-0005-0000-0000-0000293C0000}"/>
    <cellStyle name="Notas 13 5 10" xfId="7708" xr:uid="{00000000-0005-0000-0000-00002A3C0000}"/>
    <cellStyle name="Notas 13 5 10 2" xfId="22816" xr:uid="{00000000-0005-0000-0000-00002B3C0000}"/>
    <cellStyle name="Notas 13 5 11" xfId="7855" xr:uid="{00000000-0005-0000-0000-00002C3C0000}"/>
    <cellStyle name="Notas 13 5 11 2" xfId="22963" xr:uid="{00000000-0005-0000-0000-00002D3C0000}"/>
    <cellStyle name="Notas 13 5 12" xfId="17246" xr:uid="{00000000-0005-0000-0000-00002E3C0000}"/>
    <cellStyle name="Notas 13 5 2" xfId="2783" xr:uid="{00000000-0005-0000-0000-00002F3C0000}"/>
    <cellStyle name="Notas 13 5 2 2" xfId="5420" xr:uid="{00000000-0005-0000-0000-0000303C0000}"/>
    <cellStyle name="Notas 13 5 2 2 2" xfId="14320" xr:uid="{00000000-0005-0000-0000-0000313C0000}"/>
    <cellStyle name="Notas 13 5 2 2 2 2" xfId="29428" xr:uid="{00000000-0005-0000-0000-0000323C0000}"/>
    <cellStyle name="Notas 13 5 2 2 3" xfId="20528" xr:uid="{00000000-0005-0000-0000-0000333C0000}"/>
    <cellStyle name="Notas 13 5 2 3" xfId="7344" xr:uid="{00000000-0005-0000-0000-0000343C0000}"/>
    <cellStyle name="Notas 13 5 2 3 2" xfId="22452" xr:uid="{00000000-0005-0000-0000-0000353C0000}"/>
    <cellStyle name="Notas 13 5 2 4" xfId="17891" xr:uid="{00000000-0005-0000-0000-0000363C0000}"/>
    <cellStyle name="Notas 13 5 3" xfId="3086" xr:uid="{00000000-0005-0000-0000-0000373C0000}"/>
    <cellStyle name="Notas 13 5 3 2" xfId="5723" xr:uid="{00000000-0005-0000-0000-0000383C0000}"/>
    <cellStyle name="Notas 13 5 3 2 2" xfId="12034" xr:uid="{00000000-0005-0000-0000-0000393C0000}"/>
    <cellStyle name="Notas 13 5 3 2 2 2" xfId="27142" xr:uid="{00000000-0005-0000-0000-00003A3C0000}"/>
    <cellStyle name="Notas 13 5 3 2 3" xfId="15885" xr:uid="{00000000-0005-0000-0000-00003B3C0000}"/>
    <cellStyle name="Notas 13 5 3 2 3 2" xfId="30993" xr:uid="{00000000-0005-0000-0000-00003C3C0000}"/>
    <cellStyle name="Notas 13 5 3 2 4" xfId="20831" xr:uid="{00000000-0005-0000-0000-00003D3C0000}"/>
    <cellStyle name="Notas 13 5 3 3" xfId="9468" xr:uid="{00000000-0005-0000-0000-00003E3C0000}"/>
    <cellStyle name="Notas 13 5 3 3 2" xfId="24576" xr:uid="{00000000-0005-0000-0000-00003F3C0000}"/>
    <cellStyle name="Notas 13 5 3 4" xfId="13394" xr:uid="{00000000-0005-0000-0000-0000403C0000}"/>
    <cellStyle name="Notas 13 5 3 4 2" xfId="28502" xr:uid="{00000000-0005-0000-0000-0000413C0000}"/>
    <cellStyle name="Notas 13 5 3 5" xfId="18194" xr:uid="{00000000-0005-0000-0000-0000423C0000}"/>
    <cellStyle name="Notas 13 5 4" xfId="3412" xr:uid="{00000000-0005-0000-0000-0000433C0000}"/>
    <cellStyle name="Notas 13 5 4 2" xfId="6049" xr:uid="{00000000-0005-0000-0000-0000443C0000}"/>
    <cellStyle name="Notas 13 5 4 2 2" xfId="12360" xr:uid="{00000000-0005-0000-0000-0000453C0000}"/>
    <cellStyle name="Notas 13 5 4 2 2 2" xfId="27468" xr:uid="{00000000-0005-0000-0000-0000463C0000}"/>
    <cellStyle name="Notas 13 5 4 2 3" xfId="16007" xr:uid="{00000000-0005-0000-0000-0000473C0000}"/>
    <cellStyle name="Notas 13 5 4 2 3 2" xfId="31115" xr:uid="{00000000-0005-0000-0000-0000483C0000}"/>
    <cellStyle name="Notas 13 5 4 2 4" xfId="21157" xr:uid="{00000000-0005-0000-0000-0000493C0000}"/>
    <cellStyle name="Notas 13 5 4 3" xfId="9794" xr:uid="{00000000-0005-0000-0000-00004A3C0000}"/>
    <cellStyle name="Notas 13 5 4 3 2" xfId="24902" xr:uid="{00000000-0005-0000-0000-00004B3C0000}"/>
    <cellStyle name="Notas 13 5 4 4" xfId="8702" xr:uid="{00000000-0005-0000-0000-00004C3C0000}"/>
    <cellStyle name="Notas 13 5 4 4 2" xfId="23810" xr:uid="{00000000-0005-0000-0000-00004D3C0000}"/>
    <cellStyle name="Notas 13 5 4 5" xfId="18520" xr:uid="{00000000-0005-0000-0000-00004E3C0000}"/>
    <cellStyle name="Notas 13 5 5" xfId="3718" xr:uid="{00000000-0005-0000-0000-00004F3C0000}"/>
    <cellStyle name="Notas 13 5 5 2" xfId="6355" xr:uid="{00000000-0005-0000-0000-0000503C0000}"/>
    <cellStyle name="Notas 13 5 5 2 2" xfId="12666" xr:uid="{00000000-0005-0000-0000-0000513C0000}"/>
    <cellStyle name="Notas 13 5 5 2 2 2" xfId="27774" xr:uid="{00000000-0005-0000-0000-0000523C0000}"/>
    <cellStyle name="Notas 13 5 5 2 3" xfId="15967" xr:uid="{00000000-0005-0000-0000-0000533C0000}"/>
    <cellStyle name="Notas 13 5 5 2 3 2" xfId="31075" xr:uid="{00000000-0005-0000-0000-0000543C0000}"/>
    <cellStyle name="Notas 13 5 5 2 4" xfId="21463" xr:uid="{00000000-0005-0000-0000-0000553C0000}"/>
    <cellStyle name="Notas 13 5 5 3" xfId="10100" xr:uid="{00000000-0005-0000-0000-0000563C0000}"/>
    <cellStyle name="Notas 13 5 5 3 2" xfId="25208" xr:uid="{00000000-0005-0000-0000-0000573C0000}"/>
    <cellStyle name="Notas 13 5 5 4" xfId="14283" xr:uid="{00000000-0005-0000-0000-0000583C0000}"/>
    <cellStyle name="Notas 13 5 5 4 2" xfId="29391" xr:uid="{00000000-0005-0000-0000-0000593C0000}"/>
    <cellStyle name="Notas 13 5 5 5" xfId="18826" xr:uid="{00000000-0005-0000-0000-00005A3C0000}"/>
    <cellStyle name="Notas 13 5 6" xfId="4093" xr:uid="{00000000-0005-0000-0000-00005B3C0000}"/>
    <cellStyle name="Notas 13 5 6 2" xfId="6730" xr:uid="{00000000-0005-0000-0000-00005C3C0000}"/>
    <cellStyle name="Notas 13 5 6 2 2" xfId="13041" xr:uid="{00000000-0005-0000-0000-00005D3C0000}"/>
    <cellStyle name="Notas 13 5 6 2 2 2" xfId="28149" xr:uid="{00000000-0005-0000-0000-00005E3C0000}"/>
    <cellStyle name="Notas 13 5 6 2 3" xfId="16717" xr:uid="{00000000-0005-0000-0000-00005F3C0000}"/>
    <cellStyle name="Notas 13 5 6 2 3 2" xfId="31825" xr:uid="{00000000-0005-0000-0000-0000603C0000}"/>
    <cellStyle name="Notas 13 5 6 2 4" xfId="21838" xr:uid="{00000000-0005-0000-0000-0000613C0000}"/>
    <cellStyle name="Notas 13 5 6 3" xfId="10475" xr:uid="{00000000-0005-0000-0000-0000623C0000}"/>
    <cellStyle name="Notas 13 5 6 3 2" xfId="25583" xr:uid="{00000000-0005-0000-0000-0000633C0000}"/>
    <cellStyle name="Notas 13 5 6 4" xfId="14403" xr:uid="{00000000-0005-0000-0000-0000643C0000}"/>
    <cellStyle name="Notas 13 5 6 4 2" xfId="29511" xr:uid="{00000000-0005-0000-0000-0000653C0000}"/>
    <cellStyle name="Notas 13 5 6 5" xfId="19201" xr:uid="{00000000-0005-0000-0000-0000663C0000}"/>
    <cellStyle name="Notas 13 5 7" xfId="4375" xr:uid="{00000000-0005-0000-0000-0000673C0000}"/>
    <cellStyle name="Notas 13 5 7 2" xfId="7012" xr:uid="{00000000-0005-0000-0000-0000683C0000}"/>
    <cellStyle name="Notas 13 5 7 2 2" xfId="13323" xr:uid="{00000000-0005-0000-0000-0000693C0000}"/>
    <cellStyle name="Notas 13 5 7 2 2 2" xfId="28431" xr:uid="{00000000-0005-0000-0000-00006A3C0000}"/>
    <cellStyle name="Notas 13 5 7 2 3" xfId="16987" xr:uid="{00000000-0005-0000-0000-00006B3C0000}"/>
    <cellStyle name="Notas 13 5 7 2 3 2" xfId="32095" xr:uid="{00000000-0005-0000-0000-00006C3C0000}"/>
    <cellStyle name="Notas 13 5 7 2 4" xfId="22120" xr:uid="{00000000-0005-0000-0000-00006D3C0000}"/>
    <cellStyle name="Notas 13 5 7 3" xfId="10757" xr:uid="{00000000-0005-0000-0000-00006E3C0000}"/>
    <cellStyle name="Notas 13 5 7 3 2" xfId="25865" xr:uid="{00000000-0005-0000-0000-00006F3C0000}"/>
    <cellStyle name="Notas 13 5 7 4" xfId="8715" xr:uid="{00000000-0005-0000-0000-0000703C0000}"/>
    <cellStyle name="Notas 13 5 7 4 2" xfId="23823" xr:uid="{00000000-0005-0000-0000-0000713C0000}"/>
    <cellStyle name="Notas 13 5 7 5" xfId="19483" xr:uid="{00000000-0005-0000-0000-0000723C0000}"/>
    <cellStyle name="Notas 13 5 8" xfId="4658" xr:uid="{00000000-0005-0000-0000-0000733C0000}"/>
    <cellStyle name="Notas 13 5 8 2" xfId="11040" xr:uid="{00000000-0005-0000-0000-0000743C0000}"/>
    <cellStyle name="Notas 13 5 8 2 2" xfId="26148" xr:uid="{00000000-0005-0000-0000-0000753C0000}"/>
    <cellStyle name="Notas 13 5 8 3" xfId="7588" xr:uid="{00000000-0005-0000-0000-0000763C0000}"/>
    <cellStyle name="Notas 13 5 8 3 2" xfId="22696" xr:uid="{00000000-0005-0000-0000-0000773C0000}"/>
    <cellStyle name="Notas 13 5 8 4" xfId="19766" xr:uid="{00000000-0005-0000-0000-0000783C0000}"/>
    <cellStyle name="Notas 13 5 9" xfId="8519" xr:uid="{00000000-0005-0000-0000-0000793C0000}"/>
    <cellStyle name="Notas 13 5 9 2" xfId="23627" xr:uid="{00000000-0005-0000-0000-00007A3C0000}"/>
    <cellStyle name="Notas 14" xfId="1452" xr:uid="{00000000-0005-0000-0000-00007B3C0000}"/>
    <cellStyle name="Notas 14 2" xfId="1907" xr:uid="{00000000-0005-0000-0000-00007C3C0000}"/>
    <cellStyle name="Notas 14 2 10" xfId="15840" xr:uid="{00000000-0005-0000-0000-00007D3C0000}"/>
    <cellStyle name="Notas 14 2 10 2" xfId="30948" xr:uid="{00000000-0005-0000-0000-00007E3C0000}"/>
    <cellStyle name="Notas 14 2 11" xfId="7704" xr:uid="{00000000-0005-0000-0000-00007F3C0000}"/>
    <cellStyle name="Notas 14 2 11 2" xfId="22812" xr:uid="{00000000-0005-0000-0000-0000803C0000}"/>
    <cellStyle name="Notas 14 2 12" xfId="17132" xr:uid="{00000000-0005-0000-0000-0000813C0000}"/>
    <cellStyle name="Notas 14 2 2" xfId="2467" xr:uid="{00000000-0005-0000-0000-0000823C0000}"/>
    <cellStyle name="Notas 14 2 2 2" xfId="5104" xr:uid="{00000000-0005-0000-0000-0000833C0000}"/>
    <cellStyle name="Notas 14 2 2 2 2" xfId="11468" xr:uid="{00000000-0005-0000-0000-0000843C0000}"/>
    <cellStyle name="Notas 14 2 2 2 2 2" xfId="26576" xr:uid="{00000000-0005-0000-0000-0000853C0000}"/>
    <cellStyle name="Notas 14 2 2 2 3" xfId="9255" xr:uid="{00000000-0005-0000-0000-0000863C0000}"/>
    <cellStyle name="Notas 14 2 2 2 3 2" xfId="24363" xr:uid="{00000000-0005-0000-0000-0000873C0000}"/>
    <cellStyle name="Notas 14 2 2 2 4" xfId="20212" xr:uid="{00000000-0005-0000-0000-0000883C0000}"/>
    <cellStyle name="Notas 14 2 2 3" xfId="8934" xr:uid="{00000000-0005-0000-0000-0000893C0000}"/>
    <cellStyle name="Notas 14 2 2 3 2" xfId="24042" xr:uid="{00000000-0005-0000-0000-00008A3C0000}"/>
    <cellStyle name="Notas 14 2 3" xfId="2683" xr:uid="{00000000-0005-0000-0000-00008B3C0000}"/>
    <cellStyle name="Notas 14 2 3 2" xfId="5320" xr:uid="{00000000-0005-0000-0000-00008C3C0000}"/>
    <cellStyle name="Notas 14 2 3 2 2" xfId="8085" xr:uid="{00000000-0005-0000-0000-00008D3C0000}"/>
    <cellStyle name="Notas 14 2 3 2 2 2" xfId="23193" xr:uid="{00000000-0005-0000-0000-00008E3C0000}"/>
    <cellStyle name="Notas 14 2 3 2 3" xfId="20428" xr:uid="{00000000-0005-0000-0000-00008F3C0000}"/>
    <cellStyle name="Notas 14 2 3 3" xfId="16259" xr:uid="{00000000-0005-0000-0000-0000903C0000}"/>
    <cellStyle name="Notas 14 2 3 3 2" xfId="31367" xr:uid="{00000000-0005-0000-0000-0000913C0000}"/>
    <cellStyle name="Notas 14 2 3 4" xfId="17791" xr:uid="{00000000-0005-0000-0000-0000923C0000}"/>
    <cellStyle name="Notas 14 2 4" xfId="2986" xr:uid="{00000000-0005-0000-0000-0000933C0000}"/>
    <cellStyle name="Notas 14 2 4 2" xfId="5623" xr:uid="{00000000-0005-0000-0000-0000943C0000}"/>
    <cellStyle name="Notas 14 2 4 2 2" xfId="11934" xr:uid="{00000000-0005-0000-0000-0000953C0000}"/>
    <cellStyle name="Notas 14 2 4 2 2 2" xfId="27042" xr:uid="{00000000-0005-0000-0000-0000963C0000}"/>
    <cellStyle name="Notas 14 2 4 2 3" xfId="14400" xr:uid="{00000000-0005-0000-0000-0000973C0000}"/>
    <cellStyle name="Notas 14 2 4 2 3 2" xfId="29508" xr:uid="{00000000-0005-0000-0000-0000983C0000}"/>
    <cellStyle name="Notas 14 2 4 2 4" xfId="20731" xr:uid="{00000000-0005-0000-0000-0000993C0000}"/>
    <cellStyle name="Notas 14 2 4 3" xfId="9368" xr:uid="{00000000-0005-0000-0000-00009A3C0000}"/>
    <cellStyle name="Notas 14 2 4 3 2" xfId="24476" xr:uid="{00000000-0005-0000-0000-00009B3C0000}"/>
    <cellStyle name="Notas 14 2 4 4" xfId="13422" xr:uid="{00000000-0005-0000-0000-00009C3C0000}"/>
    <cellStyle name="Notas 14 2 4 4 2" xfId="28530" xr:uid="{00000000-0005-0000-0000-00009D3C0000}"/>
    <cellStyle name="Notas 14 2 4 5" xfId="18094" xr:uid="{00000000-0005-0000-0000-00009E3C0000}"/>
    <cellStyle name="Notas 14 2 5" xfId="3312" xr:uid="{00000000-0005-0000-0000-00009F3C0000}"/>
    <cellStyle name="Notas 14 2 5 2" xfId="5949" xr:uid="{00000000-0005-0000-0000-0000A03C0000}"/>
    <cellStyle name="Notas 14 2 5 2 2" xfId="12260" xr:uid="{00000000-0005-0000-0000-0000A13C0000}"/>
    <cellStyle name="Notas 14 2 5 2 2 2" xfId="27368" xr:uid="{00000000-0005-0000-0000-0000A23C0000}"/>
    <cellStyle name="Notas 14 2 5 2 3" xfId="14157" xr:uid="{00000000-0005-0000-0000-0000A33C0000}"/>
    <cellStyle name="Notas 14 2 5 2 3 2" xfId="29265" xr:uid="{00000000-0005-0000-0000-0000A43C0000}"/>
    <cellStyle name="Notas 14 2 5 2 4" xfId="21057" xr:uid="{00000000-0005-0000-0000-0000A53C0000}"/>
    <cellStyle name="Notas 14 2 5 3" xfId="9694" xr:uid="{00000000-0005-0000-0000-0000A63C0000}"/>
    <cellStyle name="Notas 14 2 5 3 2" xfId="24802" xr:uid="{00000000-0005-0000-0000-0000A73C0000}"/>
    <cellStyle name="Notas 14 2 5 4" xfId="7852" xr:uid="{00000000-0005-0000-0000-0000A83C0000}"/>
    <cellStyle name="Notas 14 2 5 4 2" xfId="22960" xr:uid="{00000000-0005-0000-0000-0000A93C0000}"/>
    <cellStyle name="Notas 14 2 5 5" xfId="18420" xr:uid="{00000000-0005-0000-0000-0000AA3C0000}"/>
    <cellStyle name="Notas 14 2 6" xfId="3618" xr:uid="{00000000-0005-0000-0000-0000AB3C0000}"/>
    <cellStyle name="Notas 14 2 6 2" xfId="6255" xr:uid="{00000000-0005-0000-0000-0000AC3C0000}"/>
    <cellStyle name="Notas 14 2 6 2 2" xfId="12566" xr:uid="{00000000-0005-0000-0000-0000AD3C0000}"/>
    <cellStyle name="Notas 14 2 6 2 2 2" xfId="27674" xr:uid="{00000000-0005-0000-0000-0000AE3C0000}"/>
    <cellStyle name="Notas 14 2 6 2 3" xfId="16443" xr:uid="{00000000-0005-0000-0000-0000AF3C0000}"/>
    <cellStyle name="Notas 14 2 6 2 3 2" xfId="31551" xr:uid="{00000000-0005-0000-0000-0000B03C0000}"/>
    <cellStyle name="Notas 14 2 6 2 4" xfId="21363" xr:uid="{00000000-0005-0000-0000-0000B13C0000}"/>
    <cellStyle name="Notas 14 2 6 3" xfId="10000" xr:uid="{00000000-0005-0000-0000-0000B23C0000}"/>
    <cellStyle name="Notas 14 2 6 3 2" xfId="25108" xr:uid="{00000000-0005-0000-0000-0000B33C0000}"/>
    <cellStyle name="Notas 14 2 6 4" xfId="11214" xr:uid="{00000000-0005-0000-0000-0000B43C0000}"/>
    <cellStyle name="Notas 14 2 6 4 2" xfId="26322" xr:uid="{00000000-0005-0000-0000-0000B53C0000}"/>
    <cellStyle name="Notas 14 2 6 5" xfId="18726" xr:uid="{00000000-0005-0000-0000-0000B63C0000}"/>
    <cellStyle name="Notas 14 2 7" xfId="3979" xr:uid="{00000000-0005-0000-0000-0000B73C0000}"/>
    <cellStyle name="Notas 14 2 7 2" xfId="6616" xr:uid="{00000000-0005-0000-0000-0000B83C0000}"/>
    <cellStyle name="Notas 14 2 7 2 2" xfId="12927" xr:uid="{00000000-0005-0000-0000-0000B93C0000}"/>
    <cellStyle name="Notas 14 2 7 2 2 2" xfId="28035" xr:uid="{00000000-0005-0000-0000-0000BA3C0000}"/>
    <cellStyle name="Notas 14 2 7 2 3" xfId="16617" xr:uid="{00000000-0005-0000-0000-0000BB3C0000}"/>
    <cellStyle name="Notas 14 2 7 2 3 2" xfId="31725" xr:uid="{00000000-0005-0000-0000-0000BC3C0000}"/>
    <cellStyle name="Notas 14 2 7 2 4" xfId="21724" xr:uid="{00000000-0005-0000-0000-0000BD3C0000}"/>
    <cellStyle name="Notas 14 2 7 3" xfId="10361" xr:uid="{00000000-0005-0000-0000-0000BE3C0000}"/>
    <cellStyle name="Notas 14 2 7 3 2" xfId="25469" xr:uid="{00000000-0005-0000-0000-0000BF3C0000}"/>
    <cellStyle name="Notas 14 2 7 4" xfId="16368" xr:uid="{00000000-0005-0000-0000-0000C03C0000}"/>
    <cellStyle name="Notas 14 2 7 4 2" xfId="31476" xr:uid="{00000000-0005-0000-0000-0000C13C0000}"/>
    <cellStyle name="Notas 14 2 7 5" xfId="19087" xr:uid="{00000000-0005-0000-0000-0000C23C0000}"/>
    <cellStyle name="Notas 14 2 8" xfId="4544" xr:uid="{00000000-0005-0000-0000-0000C33C0000}"/>
    <cellStyle name="Notas 14 2 8 2" xfId="10926" xr:uid="{00000000-0005-0000-0000-0000C43C0000}"/>
    <cellStyle name="Notas 14 2 8 2 2" xfId="26034" xr:uid="{00000000-0005-0000-0000-0000C53C0000}"/>
    <cellStyle name="Notas 14 2 8 3" xfId="7246" xr:uid="{00000000-0005-0000-0000-0000C63C0000}"/>
    <cellStyle name="Notas 14 2 8 3 2" xfId="22354" xr:uid="{00000000-0005-0000-0000-0000C73C0000}"/>
    <cellStyle name="Notas 14 2 8 4" xfId="19652" xr:uid="{00000000-0005-0000-0000-0000C83C0000}"/>
    <cellStyle name="Notas 14 2 9" xfId="8408" xr:uid="{00000000-0005-0000-0000-0000C93C0000}"/>
    <cellStyle name="Notas 14 2 9 2" xfId="23516" xr:uid="{00000000-0005-0000-0000-0000CA3C0000}"/>
    <cellStyle name="Notas 14 3" xfId="1894" xr:uid="{00000000-0005-0000-0000-0000CB3C0000}"/>
    <cellStyle name="Notas 14 3 10" xfId="8395" xr:uid="{00000000-0005-0000-0000-0000CC3C0000}"/>
    <cellStyle name="Notas 14 3 10 2" xfId="23503" xr:uid="{00000000-0005-0000-0000-0000CD3C0000}"/>
    <cellStyle name="Notas 14 3 11" xfId="7499" xr:uid="{00000000-0005-0000-0000-0000CE3C0000}"/>
    <cellStyle name="Notas 14 3 11 2" xfId="22607" xr:uid="{00000000-0005-0000-0000-0000CF3C0000}"/>
    <cellStyle name="Notas 14 3 12" xfId="8135" xr:uid="{00000000-0005-0000-0000-0000D03C0000}"/>
    <cellStyle name="Notas 14 3 12 2" xfId="23243" xr:uid="{00000000-0005-0000-0000-0000D13C0000}"/>
    <cellStyle name="Notas 14 3 13" xfId="17119" xr:uid="{00000000-0005-0000-0000-0000D23C0000}"/>
    <cellStyle name="Notas 14 3 2" xfId="2454" xr:uid="{00000000-0005-0000-0000-0000D33C0000}"/>
    <cellStyle name="Notas 14 3 2 2" xfId="5091" xr:uid="{00000000-0005-0000-0000-0000D43C0000}"/>
    <cellStyle name="Notas 14 3 2 2 2" xfId="11455" xr:uid="{00000000-0005-0000-0000-0000D53C0000}"/>
    <cellStyle name="Notas 14 3 2 2 2 2" xfId="26563" xr:uid="{00000000-0005-0000-0000-0000D63C0000}"/>
    <cellStyle name="Notas 14 3 2 2 3" xfId="8291" xr:uid="{00000000-0005-0000-0000-0000D73C0000}"/>
    <cellStyle name="Notas 14 3 2 2 3 2" xfId="23399" xr:uid="{00000000-0005-0000-0000-0000D83C0000}"/>
    <cellStyle name="Notas 14 3 2 2 4" xfId="20199" xr:uid="{00000000-0005-0000-0000-0000D93C0000}"/>
    <cellStyle name="Notas 14 3 2 3" xfId="8921" xr:uid="{00000000-0005-0000-0000-0000DA3C0000}"/>
    <cellStyle name="Notas 14 3 2 3 2" xfId="24029" xr:uid="{00000000-0005-0000-0000-0000DB3C0000}"/>
    <cellStyle name="Notas 14 3 2 4" xfId="8139" xr:uid="{00000000-0005-0000-0000-0000DC3C0000}"/>
    <cellStyle name="Notas 14 3 2 4 2" xfId="23247" xr:uid="{00000000-0005-0000-0000-0000DD3C0000}"/>
    <cellStyle name="Notas 14 3 2 5" xfId="11792" xr:uid="{00000000-0005-0000-0000-0000DE3C0000}"/>
    <cellStyle name="Notas 14 3 2 5 2" xfId="26900" xr:uid="{00000000-0005-0000-0000-0000DF3C0000}"/>
    <cellStyle name="Notas 14 3 2 6" xfId="17628" xr:uid="{00000000-0005-0000-0000-0000E03C0000}"/>
    <cellStyle name="Notas 14 3 3" xfId="2670" xr:uid="{00000000-0005-0000-0000-0000E13C0000}"/>
    <cellStyle name="Notas 14 3 3 2" xfId="5307" xr:uid="{00000000-0005-0000-0000-0000E23C0000}"/>
    <cellStyle name="Notas 14 3 3 2 2" xfId="14965" xr:uid="{00000000-0005-0000-0000-0000E33C0000}"/>
    <cellStyle name="Notas 14 3 3 2 2 2" xfId="30073" xr:uid="{00000000-0005-0000-0000-0000E43C0000}"/>
    <cellStyle name="Notas 14 3 3 2 3" xfId="20415" xr:uid="{00000000-0005-0000-0000-0000E53C0000}"/>
    <cellStyle name="Notas 14 3 3 3" xfId="14886" xr:uid="{00000000-0005-0000-0000-0000E63C0000}"/>
    <cellStyle name="Notas 14 3 3 3 2" xfId="29994" xr:uid="{00000000-0005-0000-0000-0000E73C0000}"/>
    <cellStyle name="Notas 14 3 3 4" xfId="17778" xr:uid="{00000000-0005-0000-0000-0000E83C0000}"/>
    <cellStyle name="Notas 14 3 4" xfId="2973" xr:uid="{00000000-0005-0000-0000-0000E93C0000}"/>
    <cellStyle name="Notas 14 3 4 2" xfId="5610" xr:uid="{00000000-0005-0000-0000-0000EA3C0000}"/>
    <cellStyle name="Notas 14 3 4 2 2" xfId="11921" xr:uid="{00000000-0005-0000-0000-0000EB3C0000}"/>
    <cellStyle name="Notas 14 3 4 2 2 2" xfId="27029" xr:uid="{00000000-0005-0000-0000-0000EC3C0000}"/>
    <cellStyle name="Notas 14 3 4 2 3" xfId="14251" xr:uid="{00000000-0005-0000-0000-0000ED3C0000}"/>
    <cellStyle name="Notas 14 3 4 2 3 2" xfId="29359" xr:uid="{00000000-0005-0000-0000-0000EE3C0000}"/>
    <cellStyle name="Notas 14 3 4 2 4" xfId="20718" xr:uid="{00000000-0005-0000-0000-0000EF3C0000}"/>
    <cellStyle name="Notas 14 3 4 3" xfId="9355" xr:uid="{00000000-0005-0000-0000-0000F03C0000}"/>
    <cellStyle name="Notas 14 3 4 3 2" xfId="24463" xr:uid="{00000000-0005-0000-0000-0000F13C0000}"/>
    <cellStyle name="Notas 14 3 4 4" xfId="7058" xr:uid="{00000000-0005-0000-0000-0000F23C0000}"/>
    <cellStyle name="Notas 14 3 4 4 2" xfId="22166" xr:uid="{00000000-0005-0000-0000-0000F33C0000}"/>
    <cellStyle name="Notas 14 3 4 5" xfId="18081" xr:uid="{00000000-0005-0000-0000-0000F43C0000}"/>
    <cellStyle name="Notas 14 3 5" xfId="3299" xr:uid="{00000000-0005-0000-0000-0000F53C0000}"/>
    <cellStyle name="Notas 14 3 5 2" xfId="5936" xr:uid="{00000000-0005-0000-0000-0000F63C0000}"/>
    <cellStyle name="Notas 14 3 5 2 2" xfId="12247" xr:uid="{00000000-0005-0000-0000-0000F73C0000}"/>
    <cellStyle name="Notas 14 3 5 2 2 2" xfId="27355" xr:uid="{00000000-0005-0000-0000-0000F83C0000}"/>
    <cellStyle name="Notas 14 3 5 2 3" xfId="14211" xr:uid="{00000000-0005-0000-0000-0000F93C0000}"/>
    <cellStyle name="Notas 14 3 5 2 3 2" xfId="29319" xr:uid="{00000000-0005-0000-0000-0000FA3C0000}"/>
    <cellStyle name="Notas 14 3 5 2 4" xfId="21044" xr:uid="{00000000-0005-0000-0000-0000FB3C0000}"/>
    <cellStyle name="Notas 14 3 5 3" xfId="9681" xr:uid="{00000000-0005-0000-0000-0000FC3C0000}"/>
    <cellStyle name="Notas 14 3 5 3 2" xfId="24789" xr:uid="{00000000-0005-0000-0000-0000FD3C0000}"/>
    <cellStyle name="Notas 14 3 5 4" xfId="15151" xr:uid="{00000000-0005-0000-0000-0000FE3C0000}"/>
    <cellStyle name="Notas 14 3 5 4 2" xfId="30259" xr:uid="{00000000-0005-0000-0000-0000FF3C0000}"/>
    <cellStyle name="Notas 14 3 5 5" xfId="18407" xr:uid="{00000000-0005-0000-0000-0000003D0000}"/>
    <cellStyle name="Notas 14 3 6" xfId="3605" xr:uid="{00000000-0005-0000-0000-0000013D0000}"/>
    <cellStyle name="Notas 14 3 6 2" xfId="6242" xr:uid="{00000000-0005-0000-0000-0000023D0000}"/>
    <cellStyle name="Notas 14 3 6 2 2" xfId="12553" xr:uid="{00000000-0005-0000-0000-0000033D0000}"/>
    <cellStyle name="Notas 14 3 6 2 2 2" xfId="27661" xr:uid="{00000000-0005-0000-0000-0000043D0000}"/>
    <cellStyle name="Notas 14 3 6 2 3" xfId="8295" xr:uid="{00000000-0005-0000-0000-0000053D0000}"/>
    <cellStyle name="Notas 14 3 6 2 3 2" xfId="23403" xr:uid="{00000000-0005-0000-0000-0000063D0000}"/>
    <cellStyle name="Notas 14 3 6 2 4" xfId="21350" xr:uid="{00000000-0005-0000-0000-0000073D0000}"/>
    <cellStyle name="Notas 14 3 6 3" xfId="9987" xr:uid="{00000000-0005-0000-0000-0000083D0000}"/>
    <cellStyle name="Notas 14 3 6 3 2" xfId="25095" xr:uid="{00000000-0005-0000-0000-0000093D0000}"/>
    <cellStyle name="Notas 14 3 6 4" xfId="15329" xr:uid="{00000000-0005-0000-0000-00000A3D0000}"/>
    <cellStyle name="Notas 14 3 6 4 2" xfId="30437" xr:uid="{00000000-0005-0000-0000-00000B3D0000}"/>
    <cellStyle name="Notas 14 3 6 5" xfId="18713" xr:uid="{00000000-0005-0000-0000-00000C3D0000}"/>
    <cellStyle name="Notas 14 3 7" xfId="3966" xr:uid="{00000000-0005-0000-0000-00000D3D0000}"/>
    <cellStyle name="Notas 14 3 7 2" xfId="6603" xr:uid="{00000000-0005-0000-0000-00000E3D0000}"/>
    <cellStyle name="Notas 14 3 7 2 2" xfId="12914" xr:uid="{00000000-0005-0000-0000-00000F3D0000}"/>
    <cellStyle name="Notas 14 3 7 2 2 2" xfId="28022" xr:uid="{00000000-0005-0000-0000-0000103D0000}"/>
    <cellStyle name="Notas 14 3 7 2 3" xfId="16604" xr:uid="{00000000-0005-0000-0000-0000113D0000}"/>
    <cellStyle name="Notas 14 3 7 2 3 2" xfId="31712" xr:uid="{00000000-0005-0000-0000-0000123D0000}"/>
    <cellStyle name="Notas 14 3 7 2 4" xfId="21711" xr:uid="{00000000-0005-0000-0000-0000133D0000}"/>
    <cellStyle name="Notas 14 3 7 3" xfId="10348" xr:uid="{00000000-0005-0000-0000-0000143D0000}"/>
    <cellStyle name="Notas 14 3 7 3 2" xfId="25456" xr:uid="{00000000-0005-0000-0000-0000153D0000}"/>
    <cellStyle name="Notas 14 3 7 4" xfId="7472" xr:uid="{00000000-0005-0000-0000-0000163D0000}"/>
    <cellStyle name="Notas 14 3 7 4 2" xfId="22580" xr:uid="{00000000-0005-0000-0000-0000173D0000}"/>
    <cellStyle name="Notas 14 3 7 5" xfId="19074" xr:uid="{00000000-0005-0000-0000-0000183D0000}"/>
    <cellStyle name="Notas 14 3 8" xfId="4298" xr:uid="{00000000-0005-0000-0000-0000193D0000}"/>
    <cellStyle name="Notas 14 3 8 2" xfId="6935" xr:uid="{00000000-0005-0000-0000-00001A3D0000}"/>
    <cellStyle name="Notas 14 3 8 2 2" xfId="13246" xr:uid="{00000000-0005-0000-0000-00001B3D0000}"/>
    <cellStyle name="Notas 14 3 8 2 2 2" xfId="28354" xr:uid="{00000000-0005-0000-0000-00001C3D0000}"/>
    <cellStyle name="Notas 14 3 8 2 3" xfId="16910" xr:uid="{00000000-0005-0000-0000-00001D3D0000}"/>
    <cellStyle name="Notas 14 3 8 2 3 2" xfId="32018" xr:uid="{00000000-0005-0000-0000-00001E3D0000}"/>
    <cellStyle name="Notas 14 3 8 2 4" xfId="22043" xr:uid="{00000000-0005-0000-0000-00001F3D0000}"/>
    <cellStyle name="Notas 14 3 8 3" xfId="10680" xr:uid="{00000000-0005-0000-0000-0000203D0000}"/>
    <cellStyle name="Notas 14 3 8 3 2" xfId="25788" xr:uid="{00000000-0005-0000-0000-0000213D0000}"/>
    <cellStyle name="Notas 14 3 8 4" xfId="13467" xr:uid="{00000000-0005-0000-0000-0000223D0000}"/>
    <cellStyle name="Notas 14 3 8 4 2" xfId="28575" xr:uid="{00000000-0005-0000-0000-0000233D0000}"/>
    <cellStyle name="Notas 14 3 8 5" xfId="19406" xr:uid="{00000000-0005-0000-0000-0000243D0000}"/>
    <cellStyle name="Notas 14 3 9" xfId="4531" xr:uid="{00000000-0005-0000-0000-0000253D0000}"/>
    <cellStyle name="Notas 14 3 9 2" xfId="10913" xr:uid="{00000000-0005-0000-0000-0000263D0000}"/>
    <cellStyle name="Notas 14 3 9 2 2" xfId="26021" xr:uid="{00000000-0005-0000-0000-0000273D0000}"/>
    <cellStyle name="Notas 14 3 9 3" xfId="7517" xr:uid="{00000000-0005-0000-0000-0000283D0000}"/>
    <cellStyle name="Notas 14 3 9 3 2" xfId="22625" xr:uid="{00000000-0005-0000-0000-0000293D0000}"/>
    <cellStyle name="Notas 14 3 9 4" xfId="19639" xr:uid="{00000000-0005-0000-0000-00002A3D0000}"/>
    <cellStyle name="Notas 14 4" xfId="2104" xr:uid="{00000000-0005-0000-0000-00002B3D0000}"/>
    <cellStyle name="Notas 14 4 10" xfId="8602" xr:uid="{00000000-0005-0000-0000-00002C3D0000}"/>
    <cellStyle name="Notas 14 4 10 2" xfId="23710" xr:uid="{00000000-0005-0000-0000-00002D3D0000}"/>
    <cellStyle name="Notas 14 4 11" xfId="7434" xr:uid="{00000000-0005-0000-0000-00002E3D0000}"/>
    <cellStyle name="Notas 14 4 11 2" xfId="22542" xr:uid="{00000000-0005-0000-0000-00002F3D0000}"/>
    <cellStyle name="Notas 14 4 12" xfId="14434" xr:uid="{00000000-0005-0000-0000-0000303D0000}"/>
    <cellStyle name="Notas 14 4 12 2" xfId="29542" xr:uid="{00000000-0005-0000-0000-0000313D0000}"/>
    <cellStyle name="Notas 14 4 13" xfId="17329" xr:uid="{00000000-0005-0000-0000-0000323D0000}"/>
    <cellStyle name="Notas 14 4 2" xfId="2594" xr:uid="{00000000-0005-0000-0000-0000333D0000}"/>
    <cellStyle name="Notas 14 4 2 2" xfId="5231" xr:uid="{00000000-0005-0000-0000-0000343D0000}"/>
    <cellStyle name="Notas 14 4 2 2 2" xfId="11595" xr:uid="{00000000-0005-0000-0000-0000353D0000}"/>
    <cellStyle name="Notas 14 4 2 2 2 2" xfId="26703" xr:uid="{00000000-0005-0000-0000-0000363D0000}"/>
    <cellStyle name="Notas 14 4 2 2 3" xfId="7964" xr:uid="{00000000-0005-0000-0000-0000373D0000}"/>
    <cellStyle name="Notas 14 4 2 2 3 2" xfId="23072" xr:uid="{00000000-0005-0000-0000-0000383D0000}"/>
    <cellStyle name="Notas 14 4 2 2 4" xfId="20339" xr:uid="{00000000-0005-0000-0000-0000393D0000}"/>
    <cellStyle name="Notas 14 4 2 3" xfId="9061" xr:uid="{00000000-0005-0000-0000-00003A3D0000}"/>
    <cellStyle name="Notas 14 4 2 3 2" xfId="24169" xr:uid="{00000000-0005-0000-0000-00003B3D0000}"/>
    <cellStyle name="Notas 14 4 2 4" xfId="15163" xr:uid="{00000000-0005-0000-0000-00003C3D0000}"/>
    <cellStyle name="Notas 14 4 2 4 2" xfId="30271" xr:uid="{00000000-0005-0000-0000-00003D3D0000}"/>
    <cellStyle name="Notas 14 4 2 5" xfId="15466" xr:uid="{00000000-0005-0000-0000-00003E3D0000}"/>
    <cellStyle name="Notas 14 4 2 5 2" xfId="30574" xr:uid="{00000000-0005-0000-0000-00003F3D0000}"/>
    <cellStyle name="Notas 14 4 2 6" xfId="17702" xr:uid="{00000000-0005-0000-0000-0000403D0000}"/>
    <cellStyle name="Notas 14 4 3" xfId="2859" xr:uid="{00000000-0005-0000-0000-0000413D0000}"/>
    <cellStyle name="Notas 14 4 3 2" xfId="5496" xr:uid="{00000000-0005-0000-0000-0000423D0000}"/>
    <cellStyle name="Notas 14 4 3 2 2" xfId="16513" xr:uid="{00000000-0005-0000-0000-0000433D0000}"/>
    <cellStyle name="Notas 14 4 3 2 2 2" xfId="31621" xr:uid="{00000000-0005-0000-0000-0000443D0000}"/>
    <cellStyle name="Notas 14 4 3 2 3" xfId="20604" xr:uid="{00000000-0005-0000-0000-0000453D0000}"/>
    <cellStyle name="Notas 14 4 3 3" xfId="16066" xr:uid="{00000000-0005-0000-0000-0000463D0000}"/>
    <cellStyle name="Notas 14 4 3 3 2" xfId="31174" xr:uid="{00000000-0005-0000-0000-0000473D0000}"/>
    <cellStyle name="Notas 14 4 3 4" xfId="17967" xr:uid="{00000000-0005-0000-0000-0000483D0000}"/>
    <cellStyle name="Notas 14 4 4" xfId="3162" xr:uid="{00000000-0005-0000-0000-0000493D0000}"/>
    <cellStyle name="Notas 14 4 4 2" xfId="5799" xr:uid="{00000000-0005-0000-0000-00004A3D0000}"/>
    <cellStyle name="Notas 14 4 4 2 2" xfId="12110" xr:uid="{00000000-0005-0000-0000-00004B3D0000}"/>
    <cellStyle name="Notas 14 4 4 2 2 2" xfId="27218" xr:uid="{00000000-0005-0000-0000-00004C3D0000}"/>
    <cellStyle name="Notas 14 4 4 2 3" xfId="8047" xr:uid="{00000000-0005-0000-0000-00004D3D0000}"/>
    <cellStyle name="Notas 14 4 4 2 3 2" xfId="23155" xr:uid="{00000000-0005-0000-0000-00004E3D0000}"/>
    <cellStyle name="Notas 14 4 4 2 4" xfId="20907" xr:uid="{00000000-0005-0000-0000-00004F3D0000}"/>
    <cellStyle name="Notas 14 4 4 3" xfId="9544" xr:uid="{00000000-0005-0000-0000-0000503D0000}"/>
    <cellStyle name="Notas 14 4 4 3 2" xfId="24652" xr:uid="{00000000-0005-0000-0000-0000513D0000}"/>
    <cellStyle name="Notas 14 4 4 4" xfId="13417" xr:uid="{00000000-0005-0000-0000-0000523D0000}"/>
    <cellStyle name="Notas 14 4 4 4 2" xfId="28525" xr:uid="{00000000-0005-0000-0000-0000533D0000}"/>
    <cellStyle name="Notas 14 4 4 5" xfId="18270" xr:uid="{00000000-0005-0000-0000-0000543D0000}"/>
    <cellStyle name="Notas 14 4 5" xfId="3488" xr:uid="{00000000-0005-0000-0000-0000553D0000}"/>
    <cellStyle name="Notas 14 4 5 2" xfId="6125" xr:uid="{00000000-0005-0000-0000-0000563D0000}"/>
    <cellStyle name="Notas 14 4 5 2 2" xfId="12436" xr:uid="{00000000-0005-0000-0000-0000573D0000}"/>
    <cellStyle name="Notas 14 4 5 2 2 2" xfId="27544" xr:uid="{00000000-0005-0000-0000-0000583D0000}"/>
    <cellStyle name="Notas 14 4 5 2 3" xfId="15588" xr:uid="{00000000-0005-0000-0000-0000593D0000}"/>
    <cellStyle name="Notas 14 4 5 2 3 2" xfId="30696" xr:uid="{00000000-0005-0000-0000-00005A3D0000}"/>
    <cellStyle name="Notas 14 4 5 2 4" xfId="21233" xr:uid="{00000000-0005-0000-0000-00005B3D0000}"/>
    <cellStyle name="Notas 14 4 5 3" xfId="9870" xr:uid="{00000000-0005-0000-0000-00005C3D0000}"/>
    <cellStyle name="Notas 14 4 5 3 2" xfId="24978" xr:uid="{00000000-0005-0000-0000-00005D3D0000}"/>
    <cellStyle name="Notas 14 4 5 4" xfId="14815" xr:uid="{00000000-0005-0000-0000-00005E3D0000}"/>
    <cellStyle name="Notas 14 4 5 4 2" xfId="29923" xr:uid="{00000000-0005-0000-0000-00005F3D0000}"/>
    <cellStyle name="Notas 14 4 5 5" xfId="18596" xr:uid="{00000000-0005-0000-0000-0000603D0000}"/>
    <cellStyle name="Notas 14 4 6" xfId="3794" xr:uid="{00000000-0005-0000-0000-0000613D0000}"/>
    <cellStyle name="Notas 14 4 6 2" xfId="6431" xr:uid="{00000000-0005-0000-0000-0000623D0000}"/>
    <cellStyle name="Notas 14 4 6 2 2" xfId="12742" xr:uid="{00000000-0005-0000-0000-0000633D0000}"/>
    <cellStyle name="Notas 14 4 6 2 2 2" xfId="27850" xr:uid="{00000000-0005-0000-0000-0000643D0000}"/>
    <cellStyle name="Notas 14 4 6 2 3" xfId="14647" xr:uid="{00000000-0005-0000-0000-0000653D0000}"/>
    <cellStyle name="Notas 14 4 6 2 3 2" xfId="29755" xr:uid="{00000000-0005-0000-0000-0000663D0000}"/>
    <cellStyle name="Notas 14 4 6 2 4" xfId="21539" xr:uid="{00000000-0005-0000-0000-0000673D0000}"/>
    <cellStyle name="Notas 14 4 6 3" xfId="10176" xr:uid="{00000000-0005-0000-0000-0000683D0000}"/>
    <cellStyle name="Notas 14 4 6 3 2" xfId="25284" xr:uid="{00000000-0005-0000-0000-0000693D0000}"/>
    <cellStyle name="Notas 14 4 6 4" xfId="14039" xr:uid="{00000000-0005-0000-0000-00006A3D0000}"/>
    <cellStyle name="Notas 14 4 6 4 2" xfId="29147" xr:uid="{00000000-0005-0000-0000-00006B3D0000}"/>
    <cellStyle name="Notas 14 4 6 5" xfId="18902" xr:uid="{00000000-0005-0000-0000-00006C3D0000}"/>
    <cellStyle name="Notas 14 4 7" xfId="4176" xr:uid="{00000000-0005-0000-0000-00006D3D0000}"/>
    <cellStyle name="Notas 14 4 7 2" xfId="6813" xr:uid="{00000000-0005-0000-0000-00006E3D0000}"/>
    <cellStyle name="Notas 14 4 7 2 2" xfId="13124" xr:uid="{00000000-0005-0000-0000-00006F3D0000}"/>
    <cellStyle name="Notas 14 4 7 2 2 2" xfId="28232" xr:uid="{00000000-0005-0000-0000-0000703D0000}"/>
    <cellStyle name="Notas 14 4 7 2 3" xfId="16793" xr:uid="{00000000-0005-0000-0000-0000713D0000}"/>
    <cellStyle name="Notas 14 4 7 2 3 2" xfId="31901" xr:uid="{00000000-0005-0000-0000-0000723D0000}"/>
    <cellStyle name="Notas 14 4 7 2 4" xfId="21921" xr:uid="{00000000-0005-0000-0000-0000733D0000}"/>
    <cellStyle name="Notas 14 4 7 3" xfId="10558" xr:uid="{00000000-0005-0000-0000-0000743D0000}"/>
    <cellStyle name="Notas 14 4 7 3 2" xfId="25666" xr:uid="{00000000-0005-0000-0000-0000753D0000}"/>
    <cellStyle name="Notas 14 4 7 4" xfId="14711" xr:uid="{00000000-0005-0000-0000-0000763D0000}"/>
    <cellStyle name="Notas 14 4 7 4 2" xfId="29819" xr:uid="{00000000-0005-0000-0000-0000773D0000}"/>
    <cellStyle name="Notas 14 4 7 5" xfId="19284" xr:uid="{00000000-0005-0000-0000-0000783D0000}"/>
    <cellStyle name="Notas 14 4 8" xfId="4383" xr:uid="{00000000-0005-0000-0000-0000793D0000}"/>
    <cellStyle name="Notas 14 4 8 2" xfId="7020" xr:uid="{00000000-0005-0000-0000-00007A3D0000}"/>
    <cellStyle name="Notas 14 4 8 2 2" xfId="13331" xr:uid="{00000000-0005-0000-0000-00007B3D0000}"/>
    <cellStyle name="Notas 14 4 8 2 2 2" xfId="28439" xr:uid="{00000000-0005-0000-0000-00007C3D0000}"/>
    <cellStyle name="Notas 14 4 8 2 3" xfId="16995" xr:uid="{00000000-0005-0000-0000-00007D3D0000}"/>
    <cellStyle name="Notas 14 4 8 2 3 2" xfId="32103" xr:uid="{00000000-0005-0000-0000-00007E3D0000}"/>
    <cellStyle name="Notas 14 4 8 2 4" xfId="22128" xr:uid="{00000000-0005-0000-0000-00007F3D0000}"/>
    <cellStyle name="Notas 14 4 8 3" xfId="10765" xr:uid="{00000000-0005-0000-0000-0000803D0000}"/>
    <cellStyle name="Notas 14 4 8 3 2" xfId="25873" xr:uid="{00000000-0005-0000-0000-0000813D0000}"/>
    <cellStyle name="Notas 14 4 8 4" xfId="15457" xr:uid="{00000000-0005-0000-0000-0000823D0000}"/>
    <cellStyle name="Notas 14 4 8 4 2" xfId="30565" xr:uid="{00000000-0005-0000-0000-0000833D0000}"/>
    <cellStyle name="Notas 14 4 8 5" xfId="19491" xr:uid="{00000000-0005-0000-0000-0000843D0000}"/>
    <cellStyle name="Notas 14 4 9" xfId="4741" xr:uid="{00000000-0005-0000-0000-0000853D0000}"/>
    <cellStyle name="Notas 14 4 9 2" xfId="11123" xr:uid="{00000000-0005-0000-0000-0000863D0000}"/>
    <cellStyle name="Notas 14 4 9 2 2" xfId="26231" xr:uid="{00000000-0005-0000-0000-0000873D0000}"/>
    <cellStyle name="Notas 14 4 9 3" xfId="9134" xr:uid="{00000000-0005-0000-0000-0000883D0000}"/>
    <cellStyle name="Notas 14 4 9 3 2" xfId="24242" xr:uid="{00000000-0005-0000-0000-0000893D0000}"/>
    <cellStyle name="Notas 14 4 9 4" xfId="19849" xr:uid="{00000000-0005-0000-0000-00008A3D0000}"/>
    <cellStyle name="Notas 14 5" xfId="2020" xr:uid="{00000000-0005-0000-0000-00008B3D0000}"/>
    <cellStyle name="Notas 14 5 10" xfId="7758" xr:uid="{00000000-0005-0000-0000-00008C3D0000}"/>
    <cellStyle name="Notas 14 5 10 2" xfId="22866" xr:uid="{00000000-0005-0000-0000-00008D3D0000}"/>
    <cellStyle name="Notas 14 5 11" xfId="15806" xr:uid="{00000000-0005-0000-0000-00008E3D0000}"/>
    <cellStyle name="Notas 14 5 11 2" xfId="30914" xr:uid="{00000000-0005-0000-0000-00008F3D0000}"/>
    <cellStyle name="Notas 14 5 12" xfId="17245" xr:uid="{00000000-0005-0000-0000-0000903D0000}"/>
    <cellStyle name="Notas 14 5 2" xfId="2782" xr:uid="{00000000-0005-0000-0000-0000913D0000}"/>
    <cellStyle name="Notas 14 5 2 2" xfId="5419" xr:uid="{00000000-0005-0000-0000-0000923D0000}"/>
    <cellStyle name="Notas 14 5 2 2 2" xfId="7074" xr:uid="{00000000-0005-0000-0000-0000933D0000}"/>
    <cellStyle name="Notas 14 5 2 2 2 2" xfId="22182" xr:uid="{00000000-0005-0000-0000-0000943D0000}"/>
    <cellStyle name="Notas 14 5 2 2 3" xfId="20527" xr:uid="{00000000-0005-0000-0000-0000953D0000}"/>
    <cellStyle name="Notas 14 5 2 3" xfId="13994" xr:uid="{00000000-0005-0000-0000-0000963D0000}"/>
    <cellStyle name="Notas 14 5 2 3 2" xfId="29102" xr:uid="{00000000-0005-0000-0000-0000973D0000}"/>
    <cellStyle name="Notas 14 5 2 4" xfId="17890" xr:uid="{00000000-0005-0000-0000-0000983D0000}"/>
    <cellStyle name="Notas 14 5 3" xfId="3085" xr:uid="{00000000-0005-0000-0000-0000993D0000}"/>
    <cellStyle name="Notas 14 5 3 2" xfId="5722" xr:uid="{00000000-0005-0000-0000-00009A3D0000}"/>
    <cellStyle name="Notas 14 5 3 2 2" xfId="12033" xr:uid="{00000000-0005-0000-0000-00009B3D0000}"/>
    <cellStyle name="Notas 14 5 3 2 2 2" xfId="27141" xr:uid="{00000000-0005-0000-0000-00009C3D0000}"/>
    <cellStyle name="Notas 14 5 3 2 3" xfId="13686" xr:uid="{00000000-0005-0000-0000-00009D3D0000}"/>
    <cellStyle name="Notas 14 5 3 2 3 2" xfId="28794" xr:uid="{00000000-0005-0000-0000-00009E3D0000}"/>
    <cellStyle name="Notas 14 5 3 2 4" xfId="20830" xr:uid="{00000000-0005-0000-0000-00009F3D0000}"/>
    <cellStyle name="Notas 14 5 3 3" xfId="9467" xr:uid="{00000000-0005-0000-0000-0000A03D0000}"/>
    <cellStyle name="Notas 14 5 3 3 2" xfId="24575" xr:uid="{00000000-0005-0000-0000-0000A13D0000}"/>
    <cellStyle name="Notas 14 5 3 4" xfId="7992" xr:uid="{00000000-0005-0000-0000-0000A23D0000}"/>
    <cellStyle name="Notas 14 5 3 4 2" xfId="23100" xr:uid="{00000000-0005-0000-0000-0000A33D0000}"/>
    <cellStyle name="Notas 14 5 3 5" xfId="18193" xr:uid="{00000000-0005-0000-0000-0000A43D0000}"/>
    <cellStyle name="Notas 14 5 4" xfId="3411" xr:uid="{00000000-0005-0000-0000-0000A53D0000}"/>
    <cellStyle name="Notas 14 5 4 2" xfId="6048" xr:uid="{00000000-0005-0000-0000-0000A63D0000}"/>
    <cellStyle name="Notas 14 5 4 2 2" xfId="12359" xr:uid="{00000000-0005-0000-0000-0000A73D0000}"/>
    <cellStyle name="Notas 14 5 4 2 2 2" xfId="27467" xr:uid="{00000000-0005-0000-0000-0000A83D0000}"/>
    <cellStyle name="Notas 14 5 4 2 3" xfId="15014" xr:uid="{00000000-0005-0000-0000-0000A93D0000}"/>
    <cellStyle name="Notas 14 5 4 2 3 2" xfId="30122" xr:uid="{00000000-0005-0000-0000-0000AA3D0000}"/>
    <cellStyle name="Notas 14 5 4 2 4" xfId="21156" xr:uid="{00000000-0005-0000-0000-0000AB3D0000}"/>
    <cellStyle name="Notas 14 5 4 3" xfId="9793" xr:uid="{00000000-0005-0000-0000-0000AC3D0000}"/>
    <cellStyle name="Notas 14 5 4 3 2" xfId="24901" xr:uid="{00000000-0005-0000-0000-0000AD3D0000}"/>
    <cellStyle name="Notas 14 5 4 4" xfId="7769" xr:uid="{00000000-0005-0000-0000-0000AE3D0000}"/>
    <cellStyle name="Notas 14 5 4 4 2" xfId="22877" xr:uid="{00000000-0005-0000-0000-0000AF3D0000}"/>
    <cellStyle name="Notas 14 5 4 5" xfId="18519" xr:uid="{00000000-0005-0000-0000-0000B03D0000}"/>
    <cellStyle name="Notas 14 5 5" xfId="3717" xr:uid="{00000000-0005-0000-0000-0000B13D0000}"/>
    <cellStyle name="Notas 14 5 5 2" xfId="6354" xr:uid="{00000000-0005-0000-0000-0000B23D0000}"/>
    <cellStyle name="Notas 14 5 5 2 2" xfId="12665" xr:uid="{00000000-0005-0000-0000-0000B33D0000}"/>
    <cellStyle name="Notas 14 5 5 2 2 2" xfId="27773" xr:uid="{00000000-0005-0000-0000-0000B43D0000}"/>
    <cellStyle name="Notas 14 5 5 2 3" xfId="13651" xr:uid="{00000000-0005-0000-0000-0000B53D0000}"/>
    <cellStyle name="Notas 14 5 5 2 3 2" xfId="28759" xr:uid="{00000000-0005-0000-0000-0000B63D0000}"/>
    <cellStyle name="Notas 14 5 5 2 4" xfId="21462" xr:uid="{00000000-0005-0000-0000-0000B73D0000}"/>
    <cellStyle name="Notas 14 5 5 3" xfId="10099" xr:uid="{00000000-0005-0000-0000-0000B83D0000}"/>
    <cellStyle name="Notas 14 5 5 3 2" xfId="25207" xr:uid="{00000000-0005-0000-0000-0000B93D0000}"/>
    <cellStyle name="Notas 14 5 5 4" xfId="14635" xr:uid="{00000000-0005-0000-0000-0000BA3D0000}"/>
    <cellStyle name="Notas 14 5 5 4 2" xfId="29743" xr:uid="{00000000-0005-0000-0000-0000BB3D0000}"/>
    <cellStyle name="Notas 14 5 5 5" xfId="18825" xr:uid="{00000000-0005-0000-0000-0000BC3D0000}"/>
    <cellStyle name="Notas 14 5 6" xfId="4092" xr:uid="{00000000-0005-0000-0000-0000BD3D0000}"/>
    <cellStyle name="Notas 14 5 6 2" xfId="6729" xr:uid="{00000000-0005-0000-0000-0000BE3D0000}"/>
    <cellStyle name="Notas 14 5 6 2 2" xfId="13040" xr:uid="{00000000-0005-0000-0000-0000BF3D0000}"/>
    <cellStyle name="Notas 14 5 6 2 2 2" xfId="28148" xr:uid="{00000000-0005-0000-0000-0000C03D0000}"/>
    <cellStyle name="Notas 14 5 6 2 3" xfId="16716" xr:uid="{00000000-0005-0000-0000-0000C13D0000}"/>
    <cellStyle name="Notas 14 5 6 2 3 2" xfId="31824" xr:uid="{00000000-0005-0000-0000-0000C23D0000}"/>
    <cellStyle name="Notas 14 5 6 2 4" xfId="21837" xr:uid="{00000000-0005-0000-0000-0000C33D0000}"/>
    <cellStyle name="Notas 14 5 6 3" xfId="10474" xr:uid="{00000000-0005-0000-0000-0000C43D0000}"/>
    <cellStyle name="Notas 14 5 6 3 2" xfId="25582" xr:uid="{00000000-0005-0000-0000-0000C53D0000}"/>
    <cellStyle name="Notas 14 5 6 4" xfId="15480" xr:uid="{00000000-0005-0000-0000-0000C63D0000}"/>
    <cellStyle name="Notas 14 5 6 4 2" xfId="30588" xr:uid="{00000000-0005-0000-0000-0000C73D0000}"/>
    <cellStyle name="Notas 14 5 6 5" xfId="19200" xr:uid="{00000000-0005-0000-0000-0000C83D0000}"/>
    <cellStyle name="Notas 14 5 7" xfId="4374" xr:uid="{00000000-0005-0000-0000-0000C93D0000}"/>
    <cellStyle name="Notas 14 5 7 2" xfId="7011" xr:uid="{00000000-0005-0000-0000-0000CA3D0000}"/>
    <cellStyle name="Notas 14 5 7 2 2" xfId="13322" xr:uid="{00000000-0005-0000-0000-0000CB3D0000}"/>
    <cellStyle name="Notas 14 5 7 2 2 2" xfId="28430" xr:uid="{00000000-0005-0000-0000-0000CC3D0000}"/>
    <cellStyle name="Notas 14 5 7 2 3" xfId="16986" xr:uid="{00000000-0005-0000-0000-0000CD3D0000}"/>
    <cellStyle name="Notas 14 5 7 2 3 2" xfId="32094" xr:uid="{00000000-0005-0000-0000-0000CE3D0000}"/>
    <cellStyle name="Notas 14 5 7 2 4" xfId="22119" xr:uid="{00000000-0005-0000-0000-0000CF3D0000}"/>
    <cellStyle name="Notas 14 5 7 3" xfId="10756" xr:uid="{00000000-0005-0000-0000-0000D03D0000}"/>
    <cellStyle name="Notas 14 5 7 3 2" xfId="25864" xr:uid="{00000000-0005-0000-0000-0000D13D0000}"/>
    <cellStyle name="Notas 14 5 7 4" xfId="7534" xr:uid="{00000000-0005-0000-0000-0000D23D0000}"/>
    <cellStyle name="Notas 14 5 7 4 2" xfId="22642" xr:uid="{00000000-0005-0000-0000-0000D33D0000}"/>
    <cellStyle name="Notas 14 5 7 5" xfId="19482" xr:uid="{00000000-0005-0000-0000-0000D43D0000}"/>
    <cellStyle name="Notas 14 5 8" xfId="4657" xr:uid="{00000000-0005-0000-0000-0000D53D0000}"/>
    <cellStyle name="Notas 14 5 8 2" xfId="11039" xr:uid="{00000000-0005-0000-0000-0000D63D0000}"/>
    <cellStyle name="Notas 14 5 8 2 2" xfId="26147" xr:uid="{00000000-0005-0000-0000-0000D73D0000}"/>
    <cellStyle name="Notas 14 5 8 3" xfId="7400" xr:uid="{00000000-0005-0000-0000-0000D83D0000}"/>
    <cellStyle name="Notas 14 5 8 3 2" xfId="22508" xr:uid="{00000000-0005-0000-0000-0000D93D0000}"/>
    <cellStyle name="Notas 14 5 8 4" xfId="19765" xr:uid="{00000000-0005-0000-0000-0000DA3D0000}"/>
    <cellStyle name="Notas 14 5 9" xfId="8518" xr:uid="{00000000-0005-0000-0000-0000DB3D0000}"/>
    <cellStyle name="Notas 14 5 9 2" xfId="23626" xr:uid="{00000000-0005-0000-0000-0000DC3D0000}"/>
    <cellStyle name="Notas 15" xfId="1453" xr:uid="{00000000-0005-0000-0000-0000DD3D0000}"/>
    <cellStyle name="Notas 15 2" xfId="1908" xr:uid="{00000000-0005-0000-0000-0000DE3D0000}"/>
    <cellStyle name="Notas 15 2 10" xfId="11804" xr:uid="{00000000-0005-0000-0000-0000DF3D0000}"/>
    <cellStyle name="Notas 15 2 10 2" xfId="26912" xr:uid="{00000000-0005-0000-0000-0000E03D0000}"/>
    <cellStyle name="Notas 15 2 11" xfId="14322" xr:uid="{00000000-0005-0000-0000-0000E13D0000}"/>
    <cellStyle name="Notas 15 2 11 2" xfId="29430" xr:uid="{00000000-0005-0000-0000-0000E23D0000}"/>
    <cellStyle name="Notas 15 2 12" xfId="17133" xr:uid="{00000000-0005-0000-0000-0000E33D0000}"/>
    <cellStyle name="Notas 15 2 2" xfId="2468" xr:uid="{00000000-0005-0000-0000-0000E43D0000}"/>
    <cellStyle name="Notas 15 2 2 2" xfId="5105" xr:uid="{00000000-0005-0000-0000-0000E53D0000}"/>
    <cellStyle name="Notas 15 2 2 2 2" xfId="11469" xr:uid="{00000000-0005-0000-0000-0000E63D0000}"/>
    <cellStyle name="Notas 15 2 2 2 2 2" xfId="26577" xr:uid="{00000000-0005-0000-0000-0000E73D0000}"/>
    <cellStyle name="Notas 15 2 2 2 3" xfId="15922" xr:uid="{00000000-0005-0000-0000-0000E83D0000}"/>
    <cellStyle name="Notas 15 2 2 2 3 2" xfId="31030" xr:uid="{00000000-0005-0000-0000-0000E93D0000}"/>
    <cellStyle name="Notas 15 2 2 2 4" xfId="20213" xr:uid="{00000000-0005-0000-0000-0000EA3D0000}"/>
    <cellStyle name="Notas 15 2 2 3" xfId="8935" xr:uid="{00000000-0005-0000-0000-0000EB3D0000}"/>
    <cellStyle name="Notas 15 2 2 3 2" xfId="24043" xr:uid="{00000000-0005-0000-0000-0000EC3D0000}"/>
    <cellStyle name="Notas 15 2 3" xfId="2684" xr:uid="{00000000-0005-0000-0000-0000ED3D0000}"/>
    <cellStyle name="Notas 15 2 3 2" xfId="5321" xr:uid="{00000000-0005-0000-0000-0000EE3D0000}"/>
    <cellStyle name="Notas 15 2 3 2 2" xfId="13660" xr:uid="{00000000-0005-0000-0000-0000EF3D0000}"/>
    <cellStyle name="Notas 15 2 3 2 2 2" xfId="28768" xr:uid="{00000000-0005-0000-0000-0000F03D0000}"/>
    <cellStyle name="Notas 15 2 3 2 3" xfId="20429" xr:uid="{00000000-0005-0000-0000-0000F13D0000}"/>
    <cellStyle name="Notas 15 2 3 3" xfId="15431" xr:uid="{00000000-0005-0000-0000-0000F23D0000}"/>
    <cellStyle name="Notas 15 2 3 3 2" xfId="30539" xr:uid="{00000000-0005-0000-0000-0000F33D0000}"/>
    <cellStyle name="Notas 15 2 3 4" xfId="17792" xr:uid="{00000000-0005-0000-0000-0000F43D0000}"/>
    <cellStyle name="Notas 15 2 4" xfId="2987" xr:uid="{00000000-0005-0000-0000-0000F53D0000}"/>
    <cellStyle name="Notas 15 2 4 2" xfId="5624" xr:uid="{00000000-0005-0000-0000-0000F63D0000}"/>
    <cellStyle name="Notas 15 2 4 2 2" xfId="11935" xr:uid="{00000000-0005-0000-0000-0000F73D0000}"/>
    <cellStyle name="Notas 15 2 4 2 2 2" xfId="27043" xr:uid="{00000000-0005-0000-0000-0000F83D0000}"/>
    <cellStyle name="Notas 15 2 4 2 3" xfId="15108" xr:uid="{00000000-0005-0000-0000-0000F93D0000}"/>
    <cellStyle name="Notas 15 2 4 2 3 2" xfId="30216" xr:uid="{00000000-0005-0000-0000-0000FA3D0000}"/>
    <cellStyle name="Notas 15 2 4 2 4" xfId="20732" xr:uid="{00000000-0005-0000-0000-0000FB3D0000}"/>
    <cellStyle name="Notas 15 2 4 3" xfId="9369" xr:uid="{00000000-0005-0000-0000-0000FC3D0000}"/>
    <cellStyle name="Notas 15 2 4 3 2" xfId="24477" xr:uid="{00000000-0005-0000-0000-0000FD3D0000}"/>
    <cellStyle name="Notas 15 2 4 4" xfId="16294" xr:uid="{00000000-0005-0000-0000-0000FE3D0000}"/>
    <cellStyle name="Notas 15 2 4 4 2" xfId="31402" xr:uid="{00000000-0005-0000-0000-0000FF3D0000}"/>
    <cellStyle name="Notas 15 2 4 5" xfId="18095" xr:uid="{00000000-0005-0000-0000-0000003E0000}"/>
    <cellStyle name="Notas 15 2 5" xfId="3313" xr:uid="{00000000-0005-0000-0000-0000013E0000}"/>
    <cellStyle name="Notas 15 2 5 2" xfId="5950" xr:uid="{00000000-0005-0000-0000-0000023E0000}"/>
    <cellStyle name="Notas 15 2 5 2 2" xfId="12261" xr:uid="{00000000-0005-0000-0000-0000033E0000}"/>
    <cellStyle name="Notas 15 2 5 2 2 2" xfId="27369" xr:uid="{00000000-0005-0000-0000-0000043E0000}"/>
    <cellStyle name="Notas 15 2 5 2 3" xfId="7437" xr:uid="{00000000-0005-0000-0000-0000053E0000}"/>
    <cellStyle name="Notas 15 2 5 2 3 2" xfId="22545" xr:uid="{00000000-0005-0000-0000-0000063E0000}"/>
    <cellStyle name="Notas 15 2 5 2 4" xfId="21058" xr:uid="{00000000-0005-0000-0000-0000073E0000}"/>
    <cellStyle name="Notas 15 2 5 3" xfId="9695" xr:uid="{00000000-0005-0000-0000-0000083E0000}"/>
    <cellStyle name="Notas 15 2 5 3 2" xfId="24803" xr:uid="{00000000-0005-0000-0000-0000093E0000}"/>
    <cellStyle name="Notas 15 2 5 4" xfId="16514" xr:uid="{00000000-0005-0000-0000-00000A3E0000}"/>
    <cellStyle name="Notas 15 2 5 4 2" xfId="31622" xr:uid="{00000000-0005-0000-0000-00000B3E0000}"/>
    <cellStyle name="Notas 15 2 5 5" xfId="18421" xr:uid="{00000000-0005-0000-0000-00000C3E0000}"/>
    <cellStyle name="Notas 15 2 6" xfId="3619" xr:uid="{00000000-0005-0000-0000-00000D3E0000}"/>
    <cellStyle name="Notas 15 2 6 2" xfId="6256" xr:uid="{00000000-0005-0000-0000-00000E3E0000}"/>
    <cellStyle name="Notas 15 2 6 2 2" xfId="12567" xr:uid="{00000000-0005-0000-0000-00000F3E0000}"/>
    <cellStyle name="Notas 15 2 6 2 2 2" xfId="27675" xr:uid="{00000000-0005-0000-0000-0000103E0000}"/>
    <cellStyle name="Notas 15 2 6 2 3" xfId="16027" xr:uid="{00000000-0005-0000-0000-0000113E0000}"/>
    <cellStyle name="Notas 15 2 6 2 3 2" xfId="31135" xr:uid="{00000000-0005-0000-0000-0000123E0000}"/>
    <cellStyle name="Notas 15 2 6 2 4" xfId="21364" xr:uid="{00000000-0005-0000-0000-0000133E0000}"/>
    <cellStyle name="Notas 15 2 6 3" xfId="10001" xr:uid="{00000000-0005-0000-0000-0000143E0000}"/>
    <cellStyle name="Notas 15 2 6 3 2" xfId="25109" xr:uid="{00000000-0005-0000-0000-0000153E0000}"/>
    <cellStyle name="Notas 15 2 6 4" xfId="13635" xr:uid="{00000000-0005-0000-0000-0000163E0000}"/>
    <cellStyle name="Notas 15 2 6 4 2" xfId="28743" xr:uid="{00000000-0005-0000-0000-0000173E0000}"/>
    <cellStyle name="Notas 15 2 6 5" xfId="18727" xr:uid="{00000000-0005-0000-0000-0000183E0000}"/>
    <cellStyle name="Notas 15 2 7" xfId="3980" xr:uid="{00000000-0005-0000-0000-0000193E0000}"/>
    <cellStyle name="Notas 15 2 7 2" xfId="6617" xr:uid="{00000000-0005-0000-0000-00001A3E0000}"/>
    <cellStyle name="Notas 15 2 7 2 2" xfId="12928" xr:uid="{00000000-0005-0000-0000-00001B3E0000}"/>
    <cellStyle name="Notas 15 2 7 2 2 2" xfId="28036" xr:uid="{00000000-0005-0000-0000-00001C3E0000}"/>
    <cellStyle name="Notas 15 2 7 2 3" xfId="16618" xr:uid="{00000000-0005-0000-0000-00001D3E0000}"/>
    <cellStyle name="Notas 15 2 7 2 3 2" xfId="31726" xr:uid="{00000000-0005-0000-0000-00001E3E0000}"/>
    <cellStyle name="Notas 15 2 7 2 4" xfId="21725" xr:uid="{00000000-0005-0000-0000-00001F3E0000}"/>
    <cellStyle name="Notas 15 2 7 3" xfId="10362" xr:uid="{00000000-0005-0000-0000-0000203E0000}"/>
    <cellStyle name="Notas 15 2 7 3 2" xfId="25470" xr:uid="{00000000-0005-0000-0000-0000213E0000}"/>
    <cellStyle name="Notas 15 2 7 4" xfId="15423" xr:uid="{00000000-0005-0000-0000-0000223E0000}"/>
    <cellStyle name="Notas 15 2 7 4 2" xfId="30531" xr:uid="{00000000-0005-0000-0000-0000233E0000}"/>
    <cellStyle name="Notas 15 2 7 5" xfId="19088" xr:uid="{00000000-0005-0000-0000-0000243E0000}"/>
    <cellStyle name="Notas 15 2 8" xfId="4545" xr:uid="{00000000-0005-0000-0000-0000253E0000}"/>
    <cellStyle name="Notas 15 2 8 2" xfId="10927" xr:uid="{00000000-0005-0000-0000-0000263E0000}"/>
    <cellStyle name="Notas 15 2 8 2 2" xfId="26035" xr:uid="{00000000-0005-0000-0000-0000273E0000}"/>
    <cellStyle name="Notas 15 2 8 3" xfId="16204" xr:uid="{00000000-0005-0000-0000-0000283E0000}"/>
    <cellStyle name="Notas 15 2 8 3 2" xfId="31312" xr:uid="{00000000-0005-0000-0000-0000293E0000}"/>
    <cellStyle name="Notas 15 2 8 4" xfId="19653" xr:uid="{00000000-0005-0000-0000-00002A3E0000}"/>
    <cellStyle name="Notas 15 2 9" xfId="8409" xr:uid="{00000000-0005-0000-0000-00002B3E0000}"/>
    <cellStyle name="Notas 15 2 9 2" xfId="23517" xr:uid="{00000000-0005-0000-0000-00002C3E0000}"/>
    <cellStyle name="Notas 15 3" xfId="1895" xr:uid="{00000000-0005-0000-0000-00002D3E0000}"/>
    <cellStyle name="Notas 15 3 10" xfId="8396" xr:uid="{00000000-0005-0000-0000-00002E3E0000}"/>
    <cellStyle name="Notas 15 3 10 2" xfId="23504" xr:uid="{00000000-0005-0000-0000-00002F3E0000}"/>
    <cellStyle name="Notas 15 3 11" xfId="15207" xr:uid="{00000000-0005-0000-0000-0000303E0000}"/>
    <cellStyle name="Notas 15 3 11 2" xfId="30315" xr:uid="{00000000-0005-0000-0000-0000313E0000}"/>
    <cellStyle name="Notas 15 3 12" xfId="11812" xr:uid="{00000000-0005-0000-0000-0000323E0000}"/>
    <cellStyle name="Notas 15 3 12 2" xfId="26920" xr:uid="{00000000-0005-0000-0000-0000333E0000}"/>
    <cellStyle name="Notas 15 3 13" xfId="17120" xr:uid="{00000000-0005-0000-0000-0000343E0000}"/>
    <cellStyle name="Notas 15 3 2" xfId="2455" xr:uid="{00000000-0005-0000-0000-0000353E0000}"/>
    <cellStyle name="Notas 15 3 2 2" xfId="5092" xr:uid="{00000000-0005-0000-0000-0000363E0000}"/>
    <cellStyle name="Notas 15 3 2 2 2" xfId="11456" xr:uid="{00000000-0005-0000-0000-0000373E0000}"/>
    <cellStyle name="Notas 15 3 2 2 2 2" xfId="26564" xr:uid="{00000000-0005-0000-0000-0000383E0000}"/>
    <cellStyle name="Notas 15 3 2 2 3" xfId="7339" xr:uid="{00000000-0005-0000-0000-0000393E0000}"/>
    <cellStyle name="Notas 15 3 2 2 3 2" xfId="22447" xr:uid="{00000000-0005-0000-0000-00003A3E0000}"/>
    <cellStyle name="Notas 15 3 2 2 4" xfId="20200" xr:uid="{00000000-0005-0000-0000-00003B3E0000}"/>
    <cellStyle name="Notas 15 3 2 3" xfId="8922" xr:uid="{00000000-0005-0000-0000-00003C3E0000}"/>
    <cellStyle name="Notas 15 3 2 3 2" xfId="24030" xr:uid="{00000000-0005-0000-0000-00003D3E0000}"/>
    <cellStyle name="Notas 15 3 2 4" xfId="15021" xr:uid="{00000000-0005-0000-0000-00003E3E0000}"/>
    <cellStyle name="Notas 15 3 2 4 2" xfId="30129" xr:uid="{00000000-0005-0000-0000-00003F3E0000}"/>
    <cellStyle name="Notas 15 3 2 5" xfId="7595" xr:uid="{00000000-0005-0000-0000-0000403E0000}"/>
    <cellStyle name="Notas 15 3 2 5 2" xfId="22703" xr:uid="{00000000-0005-0000-0000-0000413E0000}"/>
    <cellStyle name="Notas 15 3 2 6" xfId="17629" xr:uid="{00000000-0005-0000-0000-0000423E0000}"/>
    <cellStyle name="Notas 15 3 3" xfId="2671" xr:uid="{00000000-0005-0000-0000-0000433E0000}"/>
    <cellStyle name="Notas 15 3 3 2" xfId="5308" xr:uid="{00000000-0005-0000-0000-0000443E0000}"/>
    <cellStyle name="Notas 15 3 3 2 2" xfId="8001" xr:uid="{00000000-0005-0000-0000-0000453E0000}"/>
    <cellStyle name="Notas 15 3 3 2 2 2" xfId="23109" xr:uid="{00000000-0005-0000-0000-0000463E0000}"/>
    <cellStyle name="Notas 15 3 3 2 3" xfId="20416" xr:uid="{00000000-0005-0000-0000-0000473E0000}"/>
    <cellStyle name="Notas 15 3 3 3" xfId="13746" xr:uid="{00000000-0005-0000-0000-0000483E0000}"/>
    <cellStyle name="Notas 15 3 3 3 2" xfId="28854" xr:uid="{00000000-0005-0000-0000-0000493E0000}"/>
    <cellStyle name="Notas 15 3 3 4" xfId="17779" xr:uid="{00000000-0005-0000-0000-00004A3E0000}"/>
    <cellStyle name="Notas 15 3 4" xfId="2974" xr:uid="{00000000-0005-0000-0000-00004B3E0000}"/>
    <cellStyle name="Notas 15 3 4 2" xfId="5611" xr:uid="{00000000-0005-0000-0000-00004C3E0000}"/>
    <cellStyle name="Notas 15 3 4 2 2" xfId="11922" xr:uid="{00000000-0005-0000-0000-00004D3E0000}"/>
    <cellStyle name="Notas 15 3 4 2 2 2" xfId="27030" xr:uid="{00000000-0005-0000-0000-00004E3E0000}"/>
    <cellStyle name="Notas 15 3 4 2 3" xfId="7662" xr:uid="{00000000-0005-0000-0000-00004F3E0000}"/>
    <cellStyle name="Notas 15 3 4 2 3 2" xfId="22770" xr:uid="{00000000-0005-0000-0000-0000503E0000}"/>
    <cellStyle name="Notas 15 3 4 2 4" xfId="20719" xr:uid="{00000000-0005-0000-0000-0000513E0000}"/>
    <cellStyle name="Notas 15 3 4 3" xfId="9356" xr:uid="{00000000-0005-0000-0000-0000523E0000}"/>
    <cellStyle name="Notas 15 3 4 3 2" xfId="24464" xr:uid="{00000000-0005-0000-0000-0000533E0000}"/>
    <cellStyle name="Notas 15 3 4 4" xfId="14991" xr:uid="{00000000-0005-0000-0000-0000543E0000}"/>
    <cellStyle name="Notas 15 3 4 4 2" xfId="30099" xr:uid="{00000000-0005-0000-0000-0000553E0000}"/>
    <cellStyle name="Notas 15 3 4 5" xfId="18082" xr:uid="{00000000-0005-0000-0000-0000563E0000}"/>
    <cellStyle name="Notas 15 3 5" xfId="3300" xr:uid="{00000000-0005-0000-0000-0000573E0000}"/>
    <cellStyle name="Notas 15 3 5 2" xfId="5937" xr:uid="{00000000-0005-0000-0000-0000583E0000}"/>
    <cellStyle name="Notas 15 3 5 2 2" xfId="12248" xr:uid="{00000000-0005-0000-0000-0000593E0000}"/>
    <cellStyle name="Notas 15 3 5 2 2 2" xfId="27356" xr:uid="{00000000-0005-0000-0000-00005A3E0000}"/>
    <cellStyle name="Notas 15 3 5 2 3" xfId="14697" xr:uid="{00000000-0005-0000-0000-00005B3E0000}"/>
    <cellStyle name="Notas 15 3 5 2 3 2" xfId="29805" xr:uid="{00000000-0005-0000-0000-00005C3E0000}"/>
    <cellStyle name="Notas 15 3 5 2 4" xfId="21045" xr:uid="{00000000-0005-0000-0000-00005D3E0000}"/>
    <cellStyle name="Notas 15 3 5 3" xfId="9682" xr:uid="{00000000-0005-0000-0000-00005E3E0000}"/>
    <cellStyle name="Notas 15 3 5 3 2" xfId="24790" xr:uid="{00000000-0005-0000-0000-00005F3E0000}"/>
    <cellStyle name="Notas 15 3 5 4" xfId="16102" xr:uid="{00000000-0005-0000-0000-0000603E0000}"/>
    <cellStyle name="Notas 15 3 5 4 2" xfId="31210" xr:uid="{00000000-0005-0000-0000-0000613E0000}"/>
    <cellStyle name="Notas 15 3 5 5" xfId="18408" xr:uid="{00000000-0005-0000-0000-0000623E0000}"/>
    <cellStyle name="Notas 15 3 6" xfId="3606" xr:uid="{00000000-0005-0000-0000-0000633E0000}"/>
    <cellStyle name="Notas 15 3 6 2" xfId="6243" xr:uid="{00000000-0005-0000-0000-0000643E0000}"/>
    <cellStyle name="Notas 15 3 6 2 2" xfId="12554" xr:uid="{00000000-0005-0000-0000-0000653E0000}"/>
    <cellStyle name="Notas 15 3 6 2 2 2" xfId="27662" xr:uid="{00000000-0005-0000-0000-0000663E0000}"/>
    <cellStyle name="Notas 15 3 6 2 3" xfId="13575" xr:uid="{00000000-0005-0000-0000-0000673E0000}"/>
    <cellStyle name="Notas 15 3 6 2 3 2" xfId="28683" xr:uid="{00000000-0005-0000-0000-0000683E0000}"/>
    <cellStyle name="Notas 15 3 6 2 4" xfId="21351" xr:uid="{00000000-0005-0000-0000-0000693E0000}"/>
    <cellStyle name="Notas 15 3 6 3" xfId="9988" xr:uid="{00000000-0005-0000-0000-00006A3E0000}"/>
    <cellStyle name="Notas 15 3 6 3 2" xfId="25096" xr:uid="{00000000-0005-0000-0000-00006B3E0000}"/>
    <cellStyle name="Notas 15 3 6 4" xfId="7909" xr:uid="{00000000-0005-0000-0000-00006C3E0000}"/>
    <cellStyle name="Notas 15 3 6 4 2" xfId="23017" xr:uid="{00000000-0005-0000-0000-00006D3E0000}"/>
    <cellStyle name="Notas 15 3 6 5" xfId="18714" xr:uid="{00000000-0005-0000-0000-00006E3E0000}"/>
    <cellStyle name="Notas 15 3 7" xfId="3967" xr:uid="{00000000-0005-0000-0000-00006F3E0000}"/>
    <cellStyle name="Notas 15 3 7 2" xfId="6604" xr:uid="{00000000-0005-0000-0000-0000703E0000}"/>
    <cellStyle name="Notas 15 3 7 2 2" xfId="12915" xr:uid="{00000000-0005-0000-0000-0000713E0000}"/>
    <cellStyle name="Notas 15 3 7 2 2 2" xfId="28023" xr:uid="{00000000-0005-0000-0000-0000723E0000}"/>
    <cellStyle name="Notas 15 3 7 2 3" xfId="16605" xr:uid="{00000000-0005-0000-0000-0000733E0000}"/>
    <cellStyle name="Notas 15 3 7 2 3 2" xfId="31713" xr:uid="{00000000-0005-0000-0000-0000743E0000}"/>
    <cellStyle name="Notas 15 3 7 2 4" xfId="21712" xr:uid="{00000000-0005-0000-0000-0000753E0000}"/>
    <cellStyle name="Notas 15 3 7 3" xfId="10349" xr:uid="{00000000-0005-0000-0000-0000763E0000}"/>
    <cellStyle name="Notas 15 3 7 3 2" xfId="25457" xr:uid="{00000000-0005-0000-0000-0000773E0000}"/>
    <cellStyle name="Notas 15 3 7 4" xfId="8006" xr:uid="{00000000-0005-0000-0000-0000783E0000}"/>
    <cellStyle name="Notas 15 3 7 4 2" xfId="23114" xr:uid="{00000000-0005-0000-0000-0000793E0000}"/>
    <cellStyle name="Notas 15 3 7 5" xfId="19075" xr:uid="{00000000-0005-0000-0000-00007A3E0000}"/>
    <cellStyle name="Notas 15 3 8" xfId="4299" xr:uid="{00000000-0005-0000-0000-00007B3E0000}"/>
    <cellStyle name="Notas 15 3 8 2" xfId="6936" xr:uid="{00000000-0005-0000-0000-00007C3E0000}"/>
    <cellStyle name="Notas 15 3 8 2 2" xfId="13247" xr:uid="{00000000-0005-0000-0000-00007D3E0000}"/>
    <cellStyle name="Notas 15 3 8 2 2 2" xfId="28355" xr:uid="{00000000-0005-0000-0000-00007E3E0000}"/>
    <cellStyle name="Notas 15 3 8 2 3" xfId="16911" xr:uid="{00000000-0005-0000-0000-00007F3E0000}"/>
    <cellStyle name="Notas 15 3 8 2 3 2" xfId="32019" xr:uid="{00000000-0005-0000-0000-0000803E0000}"/>
    <cellStyle name="Notas 15 3 8 2 4" xfId="22044" xr:uid="{00000000-0005-0000-0000-0000813E0000}"/>
    <cellStyle name="Notas 15 3 8 3" xfId="10681" xr:uid="{00000000-0005-0000-0000-0000823E0000}"/>
    <cellStyle name="Notas 15 3 8 3 2" xfId="25789" xr:uid="{00000000-0005-0000-0000-0000833E0000}"/>
    <cellStyle name="Notas 15 3 8 4" xfId="8122" xr:uid="{00000000-0005-0000-0000-0000843E0000}"/>
    <cellStyle name="Notas 15 3 8 4 2" xfId="23230" xr:uid="{00000000-0005-0000-0000-0000853E0000}"/>
    <cellStyle name="Notas 15 3 8 5" xfId="19407" xr:uid="{00000000-0005-0000-0000-0000863E0000}"/>
    <cellStyle name="Notas 15 3 9" xfId="4532" xr:uid="{00000000-0005-0000-0000-0000873E0000}"/>
    <cellStyle name="Notas 15 3 9 2" xfId="10914" xr:uid="{00000000-0005-0000-0000-0000883E0000}"/>
    <cellStyle name="Notas 15 3 9 2 2" xfId="26022" xr:uid="{00000000-0005-0000-0000-0000893E0000}"/>
    <cellStyle name="Notas 15 3 9 3" xfId="13448" xr:uid="{00000000-0005-0000-0000-00008A3E0000}"/>
    <cellStyle name="Notas 15 3 9 3 2" xfId="28556" xr:uid="{00000000-0005-0000-0000-00008B3E0000}"/>
    <cellStyle name="Notas 15 3 9 4" xfId="19640" xr:uid="{00000000-0005-0000-0000-00008C3E0000}"/>
    <cellStyle name="Notas 15 4" xfId="2105" xr:uid="{00000000-0005-0000-0000-00008D3E0000}"/>
    <cellStyle name="Notas 15 4 10" xfId="8603" xr:uid="{00000000-0005-0000-0000-00008E3E0000}"/>
    <cellStyle name="Notas 15 4 10 2" xfId="23711" xr:uid="{00000000-0005-0000-0000-00008F3E0000}"/>
    <cellStyle name="Notas 15 4 11" xfId="13995" xr:uid="{00000000-0005-0000-0000-0000903E0000}"/>
    <cellStyle name="Notas 15 4 11 2" xfId="29103" xr:uid="{00000000-0005-0000-0000-0000913E0000}"/>
    <cellStyle name="Notas 15 4 12" xfId="13905" xr:uid="{00000000-0005-0000-0000-0000923E0000}"/>
    <cellStyle name="Notas 15 4 12 2" xfId="29013" xr:uid="{00000000-0005-0000-0000-0000933E0000}"/>
    <cellStyle name="Notas 15 4 13" xfId="17330" xr:uid="{00000000-0005-0000-0000-0000943E0000}"/>
    <cellStyle name="Notas 15 4 2" xfId="2595" xr:uid="{00000000-0005-0000-0000-0000953E0000}"/>
    <cellStyle name="Notas 15 4 2 2" xfId="5232" xr:uid="{00000000-0005-0000-0000-0000963E0000}"/>
    <cellStyle name="Notas 15 4 2 2 2" xfId="11596" xr:uid="{00000000-0005-0000-0000-0000973E0000}"/>
    <cellStyle name="Notas 15 4 2 2 2 2" xfId="26704" xr:uid="{00000000-0005-0000-0000-0000983E0000}"/>
    <cellStyle name="Notas 15 4 2 2 3" xfId="7214" xr:uid="{00000000-0005-0000-0000-0000993E0000}"/>
    <cellStyle name="Notas 15 4 2 2 3 2" xfId="22322" xr:uid="{00000000-0005-0000-0000-00009A3E0000}"/>
    <cellStyle name="Notas 15 4 2 2 4" xfId="20340" xr:uid="{00000000-0005-0000-0000-00009B3E0000}"/>
    <cellStyle name="Notas 15 4 2 3" xfId="9062" xr:uid="{00000000-0005-0000-0000-00009C3E0000}"/>
    <cellStyle name="Notas 15 4 2 3 2" xfId="24170" xr:uid="{00000000-0005-0000-0000-00009D3E0000}"/>
    <cellStyle name="Notas 15 4 2 4" xfId="13500" xr:uid="{00000000-0005-0000-0000-00009E3E0000}"/>
    <cellStyle name="Notas 15 4 2 4 2" xfId="28608" xr:uid="{00000000-0005-0000-0000-00009F3E0000}"/>
    <cellStyle name="Notas 15 4 2 5" xfId="7903" xr:uid="{00000000-0005-0000-0000-0000A03E0000}"/>
    <cellStyle name="Notas 15 4 2 5 2" xfId="23011" xr:uid="{00000000-0005-0000-0000-0000A13E0000}"/>
    <cellStyle name="Notas 15 4 2 6" xfId="17703" xr:uid="{00000000-0005-0000-0000-0000A23E0000}"/>
    <cellStyle name="Notas 15 4 3" xfId="2860" xr:uid="{00000000-0005-0000-0000-0000A33E0000}"/>
    <cellStyle name="Notas 15 4 3 2" xfId="5497" xr:uid="{00000000-0005-0000-0000-0000A43E0000}"/>
    <cellStyle name="Notas 15 4 3 2 2" xfId="7511" xr:uid="{00000000-0005-0000-0000-0000A53E0000}"/>
    <cellStyle name="Notas 15 4 3 2 2 2" xfId="22619" xr:uid="{00000000-0005-0000-0000-0000A63E0000}"/>
    <cellStyle name="Notas 15 4 3 2 3" xfId="20605" xr:uid="{00000000-0005-0000-0000-0000A73E0000}"/>
    <cellStyle name="Notas 15 4 3 3" xfId="7641" xr:uid="{00000000-0005-0000-0000-0000A83E0000}"/>
    <cellStyle name="Notas 15 4 3 3 2" xfId="22749" xr:uid="{00000000-0005-0000-0000-0000A93E0000}"/>
    <cellStyle name="Notas 15 4 3 4" xfId="17968" xr:uid="{00000000-0005-0000-0000-0000AA3E0000}"/>
    <cellStyle name="Notas 15 4 4" xfId="3163" xr:uid="{00000000-0005-0000-0000-0000AB3E0000}"/>
    <cellStyle name="Notas 15 4 4 2" xfId="5800" xr:uid="{00000000-0005-0000-0000-0000AC3E0000}"/>
    <cellStyle name="Notas 15 4 4 2 2" xfId="12111" xr:uid="{00000000-0005-0000-0000-0000AD3E0000}"/>
    <cellStyle name="Notas 15 4 4 2 2 2" xfId="27219" xr:uid="{00000000-0005-0000-0000-0000AE3E0000}"/>
    <cellStyle name="Notas 15 4 4 2 3" xfId="15249" xr:uid="{00000000-0005-0000-0000-0000AF3E0000}"/>
    <cellStyle name="Notas 15 4 4 2 3 2" xfId="30357" xr:uid="{00000000-0005-0000-0000-0000B03E0000}"/>
    <cellStyle name="Notas 15 4 4 2 4" xfId="20908" xr:uid="{00000000-0005-0000-0000-0000B13E0000}"/>
    <cellStyle name="Notas 15 4 4 3" xfId="9545" xr:uid="{00000000-0005-0000-0000-0000B23E0000}"/>
    <cellStyle name="Notas 15 4 4 3 2" xfId="24653" xr:uid="{00000000-0005-0000-0000-0000B33E0000}"/>
    <cellStyle name="Notas 15 4 4 4" xfId="15278" xr:uid="{00000000-0005-0000-0000-0000B43E0000}"/>
    <cellStyle name="Notas 15 4 4 4 2" xfId="30386" xr:uid="{00000000-0005-0000-0000-0000B53E0000}"/>
    <cellStyle name="Notas 15 4 4 5" xfId="18271" xr:uid="{00000000-0005-0000-0000-0000B63E0000}"/>
    <cellStyle name="Notas 15 4 5" xfId="3489" xr:uid="{00000000-0005-0000-0000-0000B73E0000}"/>
    <cellStyle name="Notas 15 4 5 2" xfId="6126" xr:uid="{00000000-0005-0000-0000-0000B83E0000}"/>
    <cellStyle name="Notas 15 4 5 2 2" xfId="12437" xr:uid="{00000000-0005-0000-0000-0000B93E0000}"/>
    <cellStyle name="Notas 15 4 5 2 2 2" xfId="27545" xr:uid="{00000000-0005-0000-0000-0000BA3E0000}"/>
    <cellStyle name="Notas 15 4 5 2 3" xfId="15580" xr:uid="{00000000-0005-0000-0000-0000BB3E0000}"/>
    <cellStyle name="Notas 15 4 5 2 3 2" xfId="30688" xr:uid="{00000000-0005-0000-0000-0000BC3E0000}"/>
    <cellStyle name="Notas 15 4 5 2 4" xfId="21234" xr:uid="{00000000-0005-0000-0000-0000BD3E0000}"/>
    <cellStyle name="Notas 15 4 5 3" xfId="9871" xr:uid="{00000000-0005-0000-0000-0000BE3E0000}"/>
    <cellStyle name="Notas 15 4 5 3 2" xfId="24979" xr:uid="{00000000-0005-0000-0000-0000BF3E0000}"/>
    <cellStyle name="Notas 15 4 5 4" xfId="7078" xr:uid="{00000000-0005-0000-0000-0000C03E0000}"/>
    <cellStyle name="Notas 15 4 5 4 2" xfId="22186" xr:uid="{00000000-0005-0000-0000-0000C13E0000}"/>
    <cellStyle name="Notas 15 4 5 5" xfId="18597" xr:uid="{00000000-0005-0000-0000-0000C23E0000}"/>
    <cellStyle name="Notas 15 4 6" xfId="3795" xr:uid="{00000000-0005-0000-0000-0000C33E0000}"/>
    <cellStyle name="Notas 15 4 6 2" xfId="6432" xr:uid="{00000000-0005-0000-0000-0000C43E0000}"/>
    <cellStyle name="Notas 15 4 6 2 2" xfId="12743" xr:uid="{00000000-0005-0000-0000-0000C53E0000}"/>
    <cellStyle name="Notas 15 4 6 2 2 2" xfId="27851" xr:uid="{00000000-0005-0000-0000-0000C63E0000}"/>
    <cellStyle name="Notas 15 4 6 2 3" xfId="13749" xr:uid="{00000000-0005-0000-0000-0000C73E0000}"/>
    <cellStyle name="Notas 15 4 6 2 3 2" xfId="28857" xr:uid="{00000000-0005-0000-0000-0000C83E0000}"/>
    <cellStyle name="Notas 15 4 6 2 4" xfId="21540" xr:uid="{00000000-0005-0000-0000-0000C93E0000}"/>
    <cellStyle name="Notas 15 4 6 3" xfId="10177" xr:uid="{00000000-0005-0000-0000-0000CA3E0000}"/>
    <cellStyle name="Notas 15 4 6 3 2" xfId="25285" xr:uid="{00000000-0005-0000-0000-0000CB3E0000}"/>
    <cellStyle name="Notas 15 4 6 4" xfId="16465" xr:uid="{00000000-0005-0000-0000-0000CC3E0000}"/>
    <cellStyle name="Notas 15 4 6 4 2" xfId="31573" xr:uid="{00000000-0005-0000-0000-0000CD3E0000}"/>
    <cellStyle name="Notas 15 4 6 5" xfId="18903" xr:uid="{00000000-0005-0000-0000-0000CE3E0000}"/>
    <cellStyle name="Notas 15 4 7" xfId="4177" xr:uid="{00000000-0005-0000-0000-0000CF3E0000}"/>
    <cellStyle name="Notas 15 4 7 2" xfId="6814" xr:uid="{00000000-0005-0000-0000-0000D03E0000}"/>
    <cellStyle name="Notas 15 4 7 2 2" xfId="13125" xr:uid="{00000000-0005-0000-0000-0000D13E0000}"/>
    <cellStyle name="Notas 15 4 7 2 2 2" xfId="28233" xr:uid="{00000000-0005-0000-0000-0000D23E0000}"/>
    <cellStyle name="Notas 15 4 7 2 3" xfId="16794" xr:uid="{00000000-0005-0000-0000-0000D33E0000}"/>
    <cellStyle name="Notas 15 4 7 2 3 2" xfId="31902" xr:uid="{00000000-0005-0000-0000-0000D43E0000}"/>
    <cellStyle name="Notas 15 4 7 2 4" xfId="21922" xr:uid="{00000000-0005-0000-0000-0000D53E0000}"/>
    <cellStyle name="Notas 15 4 7 3" xfId="10559" xr:uid="{00000000-0005-0000-0000-0000D63E0000}"/>
    <cellStyle name="Notas 15 4 7 3 2" xfId="25667" xr:uid="{00000000-0005-0000-0000-0000D73E0000}"/>
    <cellStyle name="Notas 15 4 7 4" xfId="16091" xr:uid="{00000000-0005-0000-0000-0000D83E0000}"/>
    <cellStyle name="Notas 15 4 7 4 2" xfId="31199" xr:uid="{00000000-0005-0000-0000-0000D93E0000}"/>
    <cellStyle name="Notas 15 4 7 5" xfId="19285" xr:uid="{00000000-0005-0000-0000-0000DA3E0000}"/>
    <cellStyle name="Notas 15 4 8" xfId="4384" xr:uid="{00000000-0005-0000-0000-0000DB3E0000}"/>
    <cellStyle name="Notas 15 4 8 2" xfId="7021" xr:uid="{00000000-0005-0000-0000-0000DC3E0000}"/>
    <cellStyle name="Notas 15 4 8 2 2" xfId="13332" xr:uid="{00000000-0005-0000-0000-0000DD3E0000}"/>
    <cellStyle name="Notas 15 4 8 2 2 2" xfId="28440" xr:uid="{00000000-0005-0000-0000-0000DE3E0000}"/>
    <cellStyle name="Notas 15 4 8 2 3" xfId="16996" xr:uid="{00000000-0005-0000-0000-0000DF3E0000}"/>
    <cellStyle name="Notas 15 4 8 2 3 2" xfId="32104" xr:uid="{00000000-0005-0000-0000-0000E03E0000}"/>
    <cellStyle name="Notas 15 4 8 2 4" xfId="22129" xr:uid="{00000000-0005-0000-0000-0000E13E0000}"/>
    <cellStyle name="Notas 15 4 8 3" xfId="10766" xr:uid="{00000000-0005-0000-0000-0000E23E0000}"/>
    <cellStyle name="Notas 15 4 8 3 2" xfId="25874" xr:uid="{00000000-0005-0000-0000-0000E33E0000}"/>
    <cellStyle name="Notas 15 4 8 4" xfId="15812" xr:uid="{00000000-0005-0000-0000-0000E43E0000}"/>
    <cellStyle name="Notas 15 4 8 4 2" xfId="30920" xr:uid="{00000000-0005-0000-0000-0000E53E0000}"/>
    <cellStyle name="Notas 15 4 8 5" xfId="19492" xr:uid="{00000000-0005-0000-0000-0000E63E0000}"/>
    <cellStyle name="Notas 15 4 9" xfId="4742" xr:uid="{00000000-0005-0000-0000-0000E73E0000}"/>
    <cellStyle name="Notas 15 4 9 2" xfId="11124" xr:uid="{00000000-0005-0000-0000-0000E83E0000}"/>
    <cellStyle name="Notas 15 4 9 2 2" xfId="26232" xr:uid="{00000000-0005-0000-0000-0000E93E0000}"/>
    <cellStyle name="Notas 15 4 9 3" xfId="15317" xr:uid="{00000000-0005-0000-0000-0000EA3E0000}"/>
    <cellStyle name="Notas 15 4 9 3 2" xfId="30425" xr:uid="{00000000-0005-0000-0000-0000EB3E0000}"/>
    <cellStyle name="Notas 15 4 9 4" xfId="19850" xr:uid="{00000000-0005-0000-0000-0000EC3E0000}"/>
    <cellStyle name="Notas 15 5" xfId="2019" xr:uid="{00000000-0005-0000-0000-0000ED3E0000}"/>
    <cellStyle name="Notas 15 5 10" xfId="7304" xr:uid="{00000000-0005-0000-0000-0000EE3E0000}"/>
    <cellStyle name="Notas 15 5 10 2" xfId="22412" xr:uid="{00000000-0005-0000-0000-0000EF3E0000}"/>
    <cellStyle name="Notas 15 5 11" xfId="16283" xr:uid="{00000000-0005-0000-0000-0000F03E0000}"/>
    <cellStyle name="Notas 15 5 11 2" xfId="31391" xr:uid="{00000000-0005-0000-0000-0000F13E0000}"/>
    <cellStyle name="Notas 15 5 12" xfId="17244" xr:uid="{00000000-0005-0000-0000-0000F23E0000}"/>
    <cellStyle name="Notas 15 5 2" xfId="2781" xr:uid="{00000000-0005-0000-0000-0000F33E0000}"/>
    <cellStyle name="Notas 15 5 2 2" xfId="5418" xr:uid="{00000000-0005-0000-0000-0000F43E0000}"/>
    <cellStyle name="Notas 15 5 2 2 2" xfId="8233" xr:uid="{00000000-0005-0000-0000-0000F53E0000}"/>
    <cellStyle name="Notas 15 5 2 2 2 2" xfId="23341" xr:uid="{00000000-0005-0000-0000-0000F63E0000}"/>
    <cellStyle name="Notas 15 5 2 2 3" xfId="20526" xr:uid="{00000000-0005-0000-0000-0000F73E0000}"/>
    <cellStyle name="Notas 15 5 2 3" xfId="7276" xr:uid="{00000000-0005-0000-0000-0000F83E0000}"/>
    <cellStyle name="Notas 15 5 2 3 2" xfId="22384" xr:uid="{00000000-0005-0000-0000-0000F93E0000}"/>
    <cellStyle name="Notas 15 5 2 4" xfId="17889" xr:uid="{00000000-0005-0000-0000-0000FA3E0000}"/>
    <cellStyle name="Notas 15 5 3" xfId="3084" xr:uid="{00000000-0005-0000-0000-0000FB3E0000}"/>
    <cellStyle name="Notas 15 5 3 2" xfId="5721" xr:uid="{00000000-0005-0000-0000-0000FC3E0000}"/>
    <cellStyle name="Notas 15 5 3 2 2" xfId="12032" xr:uid="{00000000-0005-0000-0000-0000FD3E0000}"/>
    <cellStyle name="Notas 15 5 3 2 2 2" xfId="27140" xr:uid="{00000000-0005-0000-0000-0000FE3E0000}"/>
    <cellStyle name="Notas 15 5 3 2 3" xfId="7653" xr:uid="{00000000-0005-0000-0000-0000FF3E0000}"/>
    <cellStyle name="Notas 15 5 3 2 3 2" xfId="22761" xr:uid="{00000000-0005-0000-0000-0000003F0000}"/>
    <cellStyle name="Notas 15 5 3 2 4" xfId="20829" xr:uid="{00000000-0005-0000-0000-0000013F0000}"/>
    <cellStyle name="Notas 15 5 3 3" xfId="9466" xr:uid="{00000000-0005-0000-0000-0000023F0000}"/>
    <cellStyle name="Notas 15 5 3 3 2" xfId="24574" xr:uid="{00000000-0005-0000-0000-0000033F0000}"/>
    <cellStyle name="Notas 15 5 3 4" xfId="14571" xr:uid="{00000000-0005-0000-0000-0000043F0000}"/>
    <cellStyle name="Notas 15 5 3 4 2" xfId="29679" xr:uid="{00000000-0005-0000-0000-0000053F0000}"/>
    <cellStyle name="Notas 15 5 3 5" xfId="18192" xr:uid="{00000000-0005-0000-0000-0000063F0000}"/>
    <cellStyle name="Notas 15 5 4" xfId="3410" xr:uid="{00000000-0005-0000-0000-0000073F0000}"/>
    <cellStyle name="Notas 15 5 4 2" xfId="6047" xr:uid="{00000000-0005-0000-0000-0000083F0000}"/>
    <cellStyle name="Notas 15 5 4 2 2" xfId="12358" xr:uid="{00000000-0005-0000-0000-0000093F0000}"/>
    <cellStyle name="Notas 15 5 4 2 2 2" xfId="27466" xr:uid="{00000000-0005-0000-0000-00000A3F0000}"/>
    <cellStyle name="Notas 15 5 4 2 3" xfId="7295" xr:uid="{00000000-0005-0000-0000-00000B3F0000}"/>
    <cellStyle name="Notas 15 5 4 2 3 2" xfId="22403" xr:uid="{00000000-0005-0000-0000-00000C3F0000}"/>
    <cellStyle name="Notas 15 5 4 2 4" xfId="21155" xr:uid="{00000000-0005-0000-0000-00000D3F0000}"/>
    <cellStyle name="Notas 15 5 4 3" xfId="9792" xr:uid="{00000000-0005-0000-0000-00000E3F0000}"/>
    <cellStyle name="Notas 15 5 4 3 2" xfId="24900" xr:uid="{00000000-0005-0000-0000-00000F3F0000}"/>
    <cellStyle name="Notas 15 5 4 4" xfId="15293" xr:uid="{00000000-0005-0000-0000-0000103F0000}"/>
    <cellStyle name="Notas 15 5 4 4 2" xfId="30401" xr:uid="{00000000-0005-0000-0000-0000113F0000}"/>
    <cellStyle name="Notas 15 5 4 5" xfId="18518" xr:uid="{00000000-0005-0000-0000-0000123F0000}"/>
    <cellStyle name="Notas 15 5 5" xfId="3716" xr:uid="{00000000-0005-0000-0000-0000133F0000}"/>
    <cellStyle name="Notas 15 5 5 2" xfId="6353" xr:uid="{00000000-0005-0000-0000-0000143F0000}"/>
    <cellStyle name="Notas 15 5 5 2 2" xfId="12664" xr:uid="{00000000-0005-0000-0000-0000153F0000}"/>
    <cellStyle name="Notas 15 5 5 2 2 2" xfId="27772" xr:uid="{00000000-0005-0000-0000-0000163F0000}"/>
    <cellStyle name="Notas 15 5 5 2 3" xfId="16231" xr:uid="{00000000-0005-0000-0000-0000173F0000}"/>
    <cellStyle name="Notas 15 5 5 2 3 2" xfId="31339" xr:uid="{00000000-0005-0000-0000-0000183F0000}"/>
    <cellStyle name="Notas 15 5 5 2 4" xfId="21461" xr:uid="{00000000-0005-0000-0000-0000193F0000}"/>
    <cellStyle name="Notas 15 5 5 3" xfId="10098" xr:uid="{00000000-0005-0000-0000-00001A3F0000}"/>
    <cellStyle name="Notas 15 5 5 3 2" xfId="25206" xr:uid="{00000000-0005-0000-0000-00001B3F0000}"/>
    <cellStyle name="Notas 15 5 5 4" xfId="7270" xr:uid="{00000000-0005-0000-0000-00001C3F0000}"/>
    <cellStyle name="Notas 15 5 5 4 2" xfId="22378" xr:uid="{00000000-0005-0000-0000-00001D3F0000}"/>
    <cellStyle name="Notas 15 5 5 5" xfId="18824" xr:uid="{00000000-0005-0000-0000-00001E3F0000}"/>
    <cellStyle name="Notas 15 5 6" xfId="4091" xr:uid="{00000000-0005-0000-0000-00001F3F0000}"/>
    <cellStyle name="Notas 15 5 6 2" xfId="6728" xr:uid="{00000000-0005-0000-0000-0000203F0000}"/>
    <cellStyle name="Notas 15 5 6 2 2" xfId="13039" xr:uid="{00000000-0005-0000-0000-0000213F0000}"/>
    <cellStyle name="Notas 15 5 6 2 2 2" xfId="28147" xr:uid="{00000000-0005-0000-0000-0000223F0000}"/>
    <cellStyle name="Notas 15 5 6 2 3" xfId="16715" xr:uid="{00000000-0005-0000-0000-0000233F0000}"/>
    <cellStyle name="Notas 15 5 6 2 3 2" xfId="31823" xr:uid="{00000000-0005-0000-0000-0000243F0000}"/>
    <cellStyle name="Notas 15 5 6 2 4" xfId="21836" xr:uid="{00000000-0005-0000-0000-0000253F0000}"/>
    <cellStyle name="Notas 15 5 6 3" xfId="10473" xr:uid="{00000000-0005-0000-0000-0000263F0000}"/>
    <cellStyle name="Notas 15 5 6 3 2" xfId="25581" xr:uid="{00000000-0005-0000-0000-0000273F0000}"/>
    <cellStyle name="Notas 15 5 6 4" xfId="7317" xr:uid="{00000000-0005-0000-0000-0000283F0000}"/>
    <cellStyle name="Notas 15 5 6 4 2" xfId="22425" xr:uid="{00000000-0005-0000-0000-0000293F0000}"/>
    <cellStyle name="Notas 15 5 6 5" xfId="19199" xr:uid="{00000000-0005-0000-0000-00002A3F0000}"/>
    <cellStyle name="Notas 15 5 7" xfId="4373" xr:uid="{00000000-0005-0000-0000-00002B3F0000}"/>
    <cellStyle name="Notas 15 5 7 2" xfId="7010" xr:uid="{00000000-0005-0000-0000-00002C3F0000}"/>
    <cellStyle name="Notas 15 5 7 2 2" xfId="13321" xr:uid="{00000000-0005-0000-0000-00002D3F0000}"/>
    <cellStyle name="Notas 15 5 7 2 2 2" xfId="28429" xr:uid="{00000000-0005-0000-0000-00002E3F0000}"/>
    <cellStyle name="Notas 15 5 7 2 3" xfId="16985" xr:uid="{00000000-0005-0000-0000-00002F3F0000}"/>
    <cellStyle name="Notas 15 5 7 2 3 2" xfId="32093" xr:uid="{00000000-0005-0000-0000-0000303F0000}"/>
    <cellStyle name="Notas 15 5 7 2 4" xfId="22118" xr:uid="{00000000-0005-0000-0000-0000313F0000}"/>
    <cellStyle name="Notas 15 5 7 3" xfId="10755" xr:uid="{00000000-0005-0000-0000-0000323F0000}"/>
    <cellStyle name="Notas 15 5 7 3 2" xfId="25863" xr:uid="{00000000-0005-0000-0000-0000333F0000}"/>
    <cellStyle name="Notas 15 5 7 4" xfId="15310" xr:uid="{00000000-0005-0000-0000-0000343F0000}"/>
    <cellStyle name="Notas 15 5 7 4 2" xfId="30418" xr:uid="{00000000-0005-0000-0000-0000353F0000}"/>
    <cellStyle name="Notas 15 5 7 5" xfId="19481" xr:uid="{00000000-0005-0000-0000-0000363F0000}"/>
    <cellStyle name="Notas 15 5 8" xfId="4656" xr:uid="{00000000-0005-0000-0000-0000373F0000}"/>
    <cellStyle name="Notas 15 5 8 2" xfId="11038" xr:uid="{00000000-0005-0000-0000-0000383F0000}"/>
    <cellStyle name="Notas 15 5 8 2 2" xfId="26146" xr:uid="{00000000-0005-0000-0000-0000393F0000}"/>
    <cellStyle name="Notas 15 5 8 3" xfId="7695" xr:uid="{00000000-0005-0000-0000-00003A3F0000}"/>
    <cellStyle name="Notas 15 5 8 3 2" xfId="22803" xr:uid="{00000000-0005-0000-0000-00003B3F0000}"/>
    <cellStyle name="Notas 15 5 8 4" xfId="19764" xr:uid="{00000000-0005-0000-0000-00003C3F0000}"/>
    <cellStyle name="Notas 15 5 9" xfId="8517" xr:uid="{00000000-0005-0000-0000-00003D3F0000}"/>
    <cellStyle name="Notas 15 5 9 2" xfId="23625" xr:uid="{00000000-0005-0000-0000-00003E3F0000}"/>
    <cellStyle name="Notas 16" xfId="1454" xr:uid="{00000000-0005-0000-0000-00003F3F0000}"/>
    <cellStyle name="Notas 16 2" xfId="1909" xr:uid="{00000000-0005-0000-0000-0000403F0000}"/>
    <cellStyle name="Notas 16 2 10" xfId="16098" xr:uid="{00000000-0005-0000-0000-0000413F0000}"/>
    <cellStyle name="Notas 16 2 10 2" xfId="31206" xr:uid="{00000000-0005-0000-0000-0000423F0000}"/>
    <cellStyle name="Notas 16 2 11" xfId="14907" xr:uid="{00000000-0005-0000-0000-0000433F0000}"/>
    <cellStyle name="Notas 16 2 11 2" xfId="30015" xr:uid="{00000000-0005-0000-0000-0000443F0000}"/>
    <cellStyle name="Notas 16 2 12" xfId="17134" xr:uid="{00000000-0005-0000-0000-0000453F0000}"/>
    <cellStyle name="Notas 16 2 2" xfId="2469" xr:uid="{00000000-0005-0000-0000-0000463F0000}"/>
    <cellStyle name="Notas 16 2 2 2" xfId="5106" xr:uid="{00000000-0005-0000-0000-0000473F0000}"/>
    <cellStyle name="Notas 16 2 2 2 2" xfId="11470" xr:uid="{00000000-0005-0000-0000-0000483F0000}"/>
    <cellStyle name="Notas 16 2 2 2 2 2" xfId="26578" xr:uid="{00000000-0005-0000-0000-0000493F0000}"/>
    <cellStyle name="Notas 16 2 2 2 3" xfId="7474" xr:uid="{00000000-0005-0000-0000-00004A3F0000}"/>
    <cellStyle name="Notas 16 2 2 2 3 2" xfId="22582" xr:uid="{00000000-0005-0000-0000-00004B3F0000}"/>
    <cellStyle name="Notas 16 2 2 2 4" xfId="20214" xr:uid="{00000000-0005-0000-0000-00004C3F0000}"/>
    <cellStyle name="Notas 16 2 2 3" xfId="8936" xr:uid="{00000000-0005-0000-0000-00004D3F0000}"/>
    <cellStyle name="Notas 16 2 2 3 2" xfId="24044" xr:uid="{00000000-0005-0000-0000-00004E3F0000}"/>
    <cellStyle name="Notas 16 2 3" xfId="2685" xr:uid="{00000000-0005-0000-0000-00004F3F0000}"/>
    <cellStyle name="Notas 16 2 3 2" xfId="5322" xr:uid="{00000000-0005-0000-0000-0000503F0000}"/>
    <cellStyle name="Notas 16 2 3 2 2" xfId="14578" xr:uid="{00000000-0005-0000-0000-0000513F0000}"/>
    <cellStyle name="Notas 16 2 3 2 2 2" xfId="29686" xr:uid="{00000000-0005-0000-0000-0000523F0000}"/>
    <cellStyle name="Notas 16 2 3 2 3" xfId="20430" xr:uid="{00000000-0005-0000-0000-0000533F0000}"/>
    <cellStyle name="Notas 16 2 3 3" xfId="7131" xr:uid="{00000000-0005-0000-0000-0000543F0000}"/>
    <cellStyle name="Notas 16 2 3 3 2" xfId="22239" xr:uid="{00000000-0005-0000-0000-0000553F0000}"/>
    <cellStyle name="Notas 16 2 3 4" xfId="17793" xr:uid="{00000000-0005-0000-0000-0000563F0000}"/>
    <cellStyle name="Notas 16 2 4" xfId="2988" xr:uid="{00000000-0005-0000-0000-0000573F0000}"/>
    <cellStyle name="Notas 16 2 4 2" xfId="5625" xr:uid="{00000000-0005-0000-0000-0000583F0000}"/>
    <cellStyle name="Notas 16 2 4 2 2" xfId="11936" xr:uid="{00000000-0005-0000-0000-0000593F0000}"/>
    <cellStyle name="Notas 16 2 4 2 2 2" xfId="27044" xr:uid="{00000000-0005-0000-0000-00005A3F0000}"/>
    <cellStyle name="Notas 16 2 4 2 3" xfId="15243" xr:uid="{00000000-0005-0000-0000-00005B3F0000}"/>
    <cellStyle name="Notas 16 2 4 2 3 2" xfId="30351" xr:uid="{00000000-0005-0000-0000-00005C3F0000}"/>
    <cellStyle name="Notas 16 2 4 2 4" xfId="20733" xr:uid="{00000000-0005-0000-0000-00005D3F0000}"/>
    <cellStyle name="Notas 16 2 4 3" xfId="9370" xr:uid="{00000000-0005-0000-0000-00005E3F0000}"/>
    <cellStyle name="Notas 16 2 4 3 2" xfId="24478" xr:uid="{00000000-0005-0000-0000-00005F3F0000}"/>
    <cellStyle name="Notas 16 2 4 4" xfId="7301" xr:uid="{00000000-0005-0000-0000-0000603F0000}"/>
    <cellStyle name="Notas 16 2 4 4 2" xfId="22409" xr:uid="{00000000-0005-0000-0000-0000613F0000}"/>
    <cellStyle name="Notas 16 2 4 5" xfId="18096" xr:uid="{00000000-0005-0000-0000-0000623F0000}"/>
    <cellStyle name="Notas 16 2 5" xfId="3314" xr:uid="{00000000-0005-0000-0000-0000633F0000}"/>
    <cellStyle name="Notas 16 2 5 2" xfId="5951" xr:uid="{00000000-0005-0000-0000-0000643F0000}"/>
    <cellStyle name="Notas 16 2 5 2 2" xfId="12262" xr:uid="{00000000-0005-0000-0000-0000653F0000}"/>
    <cellStyle name="Notas 16 2 5 2 2 2" xfId="27370" xr:uid="{00000000-0005-0000-0000-0000663F0000}"/>
    <cellStyle name="Notas 16 2 5 2 3" xfId="8093" xr:uid="{00000000-0005-0000-0000-0000673F0000}"/>
    <cellStyle name="Notas 16 2 5 2 3 2" xfId="23201" xr:uid="{00000000-0005-0000-0000-0000683F0000}"/>
    <cellStyle name="Notas 16 2 5 2 4" xfId="21059" xr:uid="{00000000-0005-0000-0000-0000693F0000}"/>
    <cellStyle name="Notas 16 2 5 3" xfId="9696" xr:uid="{00000000-0005-0000-0000-00006A3F0000}"/>
    <cellStyle name="Notas 16 2 5 3 2" xfId="24804" xr:uid="{00000000-0005-0000-0000-00006B3F0000}"/>
    <cellStyle name="Notas 16 2 5 4" xfId="13367" xr:uid="{00000000-0005-0000-0000-00006C3F0000}"/>
    <cellStyle name="Notas 16 2 5 4 2" xfId="28475" xr:uid="{00000000-0005-0000-0000-00006D3F0000}"/>
    <cellStyle name="Notas 16 2 5 5" xfId="18422" xr:uid="{00000000-0005-0000-0000-00006E3F0000}"/>
    <cellStyle name="Notas 16 2 6" xfId="3620" xr:uid="{00000000-0005-0000-0000-00006F3F0000}"/>
    <cellStyle name="Notas 16 2 6 2" xfId="6257" xr:uid="{00000000-0005-0000-0000-0000703F0000}"/>
    <cellStyle name="Notas 16 2 6 2 2" xfId="12568" xr:uid="{00000000-0005-0000-0000-0000713F0000}"/>
    <cellStyle name="Notas 16 2 6 2 2 2" xfId="27676" xr:uid="{00000000-0005-0000-0000-0000723F0000}"/>
    <cellStyle name="Notas 16 2 6 2 3" xfId="11667" xr:uid="{00000000-0005-0000-0000-0000733F0000}"/>
    <cellStyle name="Notas 16 2 6 2 3 2" xfId="26775" xr:uid="{00000000-0005-0000-0000-0000743F0000}"/>
    <cellStyle name="Notas 16 2 6 2 4" xfId="21365" xr:uid="{00000000-0005-0000-0000-0000753F0000}"/>
    <cellStyle name="Notas 16 2 6 3" xfId="10002" xr:uid="{00000000-0005-0000-0000-0000763F0000}"/>
    <cellStyle name="Notas 16 2 6 3 2" xfId="25110" xr:uid="{00000000-0005-0000-0000-0000773F0000}"/>
    <cellStyle name="Notas 16 2 6 4" xfId="7194" xr:uid="{00000000-0005-0000-0000-0000783F0000}"/>
    <cellStyle name="Notas 16 2 6 4 2" xfId="22302" xr:uid="{00000000-0005-0000-0000-0000793F0000}"/>
    <cellStyle name="Notas 16 2 6 5" xfId="18728" xr:uid="{00000000-0005-0000-0000-00007A3F0000}"/>
    <cellStyle name="Notas 16 2 7" xfId="3981" xr:uid="{00000000-0005-0000-0000-00007B3F0000}"/>
    <cellStyle name="Notas 16 2 7 2" xfId="6618" xr:uid="{00000000-0005-0000-0000-00007C3F0000}"/>
    <cellStyle name="Notas 16 2 7 2 2" xfId="12929" xr:uid="{00000000-0005-0000-0000-00007D3F0000}"/>
    <cellStyle name="Notas 16 2 7 2 2 2" xfId="28037" xr:uid="{00000000-0005-0000-0000-00007E3F0000}"/>
    <cellStyle name="Notas 16 2 7 2 3" xfId="16619" xr:uid="{00000000-0005-0000-0000-00007F3F0000}"/>
    <cellStyle name="Notas 16 2 7 2 3 2" xfId="31727" xr:uid="{00000000-0005-0000-0000-0000803F0000}"/>
    <cellStyle name="Notas 16 2 7 2 4" xfId="21726" xr:uid="{00000000-0005-0000-0000-0000813F0000}"/>
    <cellStyle name="Notas 16 2 7 3" xfId="10363" xr:uid="{00000000-0005-0000-0000-0000823F0000}"/>
    <cellStyle name="Notas 16 2 7 3 2" xfId="25471" xr:uid="{00000000-0005-0000-0000-0000833F0000}"/>
    <cellStyle name="Notas 16 2 7 4" xfId="11230" xr:uid="{00000000-0005-0000-0000-0000843F0000}"/>
    <cellStyle name="Notas 16 2 7 4 2" xfId="26338" xr:uid="{00000000-0005-0000-0000-0000853F0000}"/>
    <cellStyle name="Notas 16 2 7 5" xfId="19089" xr:uid="{00000000-0005-0000-0000-0000863F0000}"/>
    <cellStyle name="Notas 16 2 8" xfId="4546" xr:uid="{00000000-0005-0000-0000-0000873F0000}"/>
    <cellStyle name="Notas 16 2 8 2" xfId="10928" xr:uid="{00000000-0005-0000-0000-0000883F0000}"/>
    <cellStyle name="Notas 16 2 8 2 2" xfId="26036" xr:uid="{00000000-0005-0000-0000-0000893F0000}"/>
    <cellStyle name="Notas 16 2 8 3" xfId="13612" xr:uid="{00000000-0005-0000-0000-00008A3F0000}"/>
    <cellStyle name="Notas 16 2 8 3 2" xfId="28720" xr:uid="{00000000-0005-0000-0000-00008B3F0000}"/>
    <cellStyle name="Notas 16 2 8 4" xfId="19654" xr:uid="{00000000-0005-0000-0000-00008C3F0000}"/>
    <cellStyle name="Notas 16 2 9" xfId="8410" xr:uid="{00000000-0005-0000-0000-00008D3F0000}"/>
    <cellStyle name="Notas 16 2 9 2" xfId="23518" xr:uid="{00000000-0005-0000-0000-00008E3F0000}"/>
    <cellStyle name="Notas 16 3" xfId="1896" xr:uid="{00000000-0005-0000-0000-00008F3F0000}"/>
    <cellStyle name="Notas 16 3 10" xfId="8397" xr:uid="{00000000-0005-0000-0000-0000903F0000}"/>
    <cellStyle name="Notas 16 3 10 2" xfId="23505" xr:uid="{00000000-0005-0000-0000-0000913F0000}"/>
    <cellStyle name="Notas 16 3 11" xfId="8248" xr:uid="{00000000-0005-0000-0000-0000923F0000}"/>
    <cellStyle name="Notas 16 3 11 2" xfId="23356" xr:uid="{00000000-0005-0000-0000-0000933F0000}"/>
    <cellStyle name="Notas 16 3 12" xfId="7538" xr:uid="{00000000-0005-0000-0000-0000943F0000}"/>
    <cellStyle name="Notas 16 3 12 2" xfId="22646" xr:uid="{00000000-0005-0000-0000-0000953F0000}"/>
    <cellStyle name="Notas 16 3 13" xfId="17121" xr:uid="{00000000-0005-0000-0000-0000963F0000}"/>
    <cellStyle name="Notas 16 3 2" xfId="2456" xr:uid="{00000000-0005-0000-0000-0000973F0000}"/>
    <cellStyle name="Notas 16 3 2 2" xfId="5093" xr:uid="{00000000-0005-0000-0000-0000983F0000}"/>
    <cellStyle name="Notas 16 3 2 2 2" xfId="11457" xr:uid="{00000000-0005-0000-0000-0000993F0000}"/>
    <cellStyle name="Notas 16 3 2 2 2 2" xfId="26565" xr:uid="{00000000-0005-0000-0000-00009A3F0000}"/>
    <cellStyle name="Notas 16 3 2 2 3" xfId="7549" xr:uid="{00000000-0005-0000-0000-00009B3F0000}"/>
    <cellStyle name="Notas 16 3 2 2 3 2" xfId="22657" xr:uid="{00000000-0005-0000-0000-00009C3F0000}"/>
    <cellStyle name="Notas 16 3 2 2 4" xfId="20201" xr:uid="{00000000-0005-0000-0000-00009D3F0000}"/>
    <cellStyle name="Notas 16 3 2 3" xfId="8923" xr:uid="{00000000-0005-0000-0000-00009E3F0000}"/>
    <cellStyle name="Notas 16 3 2 3 2" xfId="24031" xr:uid="{00000000-0005-0000-0000-00009F3F0000}"/>
    <cellStyle name="Notas 16 3 2 4" xfId="15510" xr:uid="{00000000-0005-0000-0000-0000A03F0000}"/>
    <cellStyle name="Notas 16 3 2 4 2" xfId="30618" xr:uid="{00000000-0005-0000-0000-0000A13F0000}"/>
    <cellStyle name="Notas 16 3 2 5" xfId="7533" xr:uid="{00000000-0005-0000-0000-0000A23F0000}"/>
    <cellStyle name="Notas 16 3 2 5 2" xfId="22641" xr:uid="{00000000-0005-0000-0000-0000A33F0000}"/>
    <cellStyle name="Notas 16 3 2 6" xfId="17630" xr:uid="{00000000-0005-0000-0000-0000A43F0000}"/>
    <cellStyle name="Notas 16 3 3" xfId="2672" xr:uid="{00000000-0005-0000-0000-0000A53F0000}"/>
    <cellStyle name="Notas 16 3 3 2" xfId="5309" xr:uid="{00000000-0005-0000-0000-0000A63F0000}"/>
    <cellStyle name="Notas 16 3 3 2 2" xfId="8179" xr:uid="{00000000-0005-0000-0000-0000A73F0000}"/>
    <cellStyle name="Notas 16 3 3 2 2 2" xfId="23287" xr:uid="{00000000-0005-0000-0000-0000A83F0000}"/>
    <cellStyle name="Notas 16 3 3 2 3" xfId="20417" xr:uid="{00000000-0005-0000-0000-0000A93F0000}"/>
    <cellStyle name="Notas 16 3 3 3" xfId="15020" xr:uid="{00000000-0005-0000-0000-0000AA3F0000}"/>
    <cellStyle name="Notas 16 3 3 3 2" xfId="30128" xr:uid="{00000000-0005-0000-0000-0000AB3F0000}"/>
    <cellStyle name="Notas 16 3 3 4" xfId="17780" xr:uid="{00000000-0005-0000-0000-0000AC3F0000}"/>
    <cellStyle name="Notas 16 3 4" xfId="2975" xr:uid="{00000000-0005-0000-0000-0000AD3F0000}"/>
    <cellStyle name="Notas 16 3 4 2" xfId="5612" xr:uid="{00000000-0005-0000-0000-0000AE3F0000}"/>
    <cellStyle name="Notas 16 3 4 2 2" xfId="11923" xr:uid="{00000000-0005-0000-0000-0000AF3F0000}"/>
    <cellStyle name="Notas 16 3 4 2 2 2" xfId="27031" xr:uid="{00000000-0005-0000-0000-0000B03F0000}"/>
    <cellStyle name="Notas 16 3 4 2 3" xfId="13493" xr:uid="{00000000-0005-0000-0000-0000B13F0000}"/>
    <cellStyle name="Notas 16 3 4 2 3 2" xfId="28601" xr:uid="{00000000-0005-0000-0000-0000B23F0000}"/>
    <cellStyle name="Notas 16 3 4 2 4" xfId="20720" xr:uid="{00000000-0005-0000-0000-0000B33F0000}"/>
    <cellStyle name="Notas 16 3 4 3" xfId="9357" xr:uid="{00000000-0005-0000-0000-0000B43F0000}"/>
    <cellStyle name="Notas 16 3 4 3 2" xfId="24465" xr:uid="{00000000-0005-0000-0000-0000B53F0000}"/>
    <cellStyle name="Notas 16 3 4 4" xfId="16345" xr:uid="{00000000-0005-0000-0000-0000B63F0000}"/>
    <cellStyle name="Notas 16 3 4 4 2" xfId="31453" xr:uid="{00000000-0005-0000-0000-0000B73F0000}"/>
    <cellStyle name="Notas 16 3 4 5" xfId="18083" xr:uid="{00000000-0005-0000-0000-0000B83F0000}"/>
    <cellStyle name="Notas 16 3 5" xfId="3301" xr:uid="{00000000-0005-0000-0000-0000B93F0000}"/>
    <cellStyle name="Notas 16 3 5 2" xfId="5938" xr:uid="{00000000-0005-0000-0000-0000BA3F0000}"/>
    <cellStyle name="Notas 16 3 5 2 2" xfId="12249" xr:uid="{00000000-0005-0000-0000-0000BB3F0000}"/>
    <cellStyle name="Notas 16 3 5 2 2 2" xfId="27357" xr:uid="{00000000-0005-0000-0000-0000BC3F0000}"/>
    <cellStyle name="Notas 16 3 5 2 3" xfId="7659" xr:uid="{00000000-0005-0000-0000-0000BD3F0000}"/>
    <cellStyle name="Notas 16 3 5 2 3 2" xfId="22767" xr:uid="{00000000-0005-0000-0000-0000BE3F0000}"/>
    <cellStyle name="Notas 16 3 5 2 4" xfId="21046" xr:uid="{00000000-0005-0000-0000-0000BF3F0000}"/>
    <cellStyle name="Notas 16 3 5 3" xfId="9683" xr:uid="{00000000-0005-0000-0000-0000C03F0000}"/>
    <cellStyle name="Notas 16 3 5 3 2" xfId="24791" xr:uid="{00000000-0005-0000-0000-0000C13F0000}"/>
    <cellStyle name="Notas 16 3 5 4" xfId="7373" xr:uid="{00000000-0005-0000-0000-0000C23F0000}"/>
    <cellStyle name="Notas 16 3 5 4 2" xfId="22481" xr:uid="{00000000-0005-0000-0000-0000C33F0000}"/>
    <cellStyle name="Notas 16 3 5 5" xfId="18409" xr:uid="{00000000-0005-0000-0000-0000C43F0000}"/>
    <cellStyle name="Notas 16 3 6" xfId="3607" xr:uid="{00000000-0005-0000-0000-0000C53F0000}"/>
    <cellStyle name="Notas 16 3 6 2" xfId="6244" xr:uid="{00000000-0005-0000-0000-0000C63F0000}"/>
    <cellStyle name="Notas 16 3 6 2 2" xfId="12555" xr:uid="{00000000-0005-0000-0000-0000C73F0000}"/>
    <cellStyle name="Notas 16 3 6 2 2 2" xfId="27663" xr:uid="{00000000-0005-0000-0000-0000C83F0000}"/>
    <cellStyle name="Notas 16 3 6 2 3" xfId="14390" xr:uid="{00000000-0005-0000-0000-0000C93F0000}"/>
    <cellStyle name="Notas 16 3 6 2 3 2" xfId="29498" xr:uid="{00000000-0005-0000-0000-0000CA3F0000}"/>
    <cellStyle name="Notas 16 3 6 2 4" xfId="21352" xr:uid="{00000000-0005-0000-0000-0000CB3F0000}"/>
    <cellStyle name="Notas 16 3 6 3" xfId="9989" xr:uid="{00000000-0005-0000-0000-0000CC3F0000}"/>
    <cellStyle name="Notas 16 3 6 3 2" xfId="25097" xr:uid="{00000000-0005-0000-0000-0000CD3F0000}"/>
    <cellStyle name="Notas 16 3 6 4" xfId="14294" xr:uid="{00000000-0005-0000-0000-0000CE3F0000}"/>
    <cellStyle name="Notas 16 3 6 4 2" xfId="29402" xr:uid="{00000000-0005-0000-0000-0000CF3F0000}"/>
    <cellStyle name="Notas 16 3 6 5" xfId="18715" xr:uid="{00000000-0005-0000-0000-0000D03F0000}"/>
    <cellStyle name="Notas 16 3 7" xfId="3968" xr:uid="{00000000-0005-0000-0000-0000D13F0000}"/>
    <cellStyle name="Notas 16 3 7 2" xfId="6605" xr:uid="{00000000-0005-0000-0000-0000D23F0000}"/>
    <cellStyle name="Notas 16 3 7 2 2" xfId="12916" xr:uid="{00000000-0005-0000-0000-0000D33F0000}"/>
    <cellStyle name="Notas 16 3 7 2 2 2" xfId="28024" xr:uid="{00000000-0005-0000-0000-0000D43F0000}"/>
    <cellStyle name="Notas 16 3 7 2 3" xfId="16606" xr:uid="{00000000-0005-0000-0000-0000D53F0000}"/>
    <cellStyle name="Notas 16 3 7 2 3 2" xfId="31714" xr:uid="{00000000-0005-0000-0000-0000D63F0000}"/>
    <cellStyle name="Notas 16 3 7 2 4" xfId="21713" xr:uid="{00000000-0005-0000-0000-0000D73F0000}"/>
    <cellStyle name="Notas 16 3 7 3" xfId="10350" xr:uid="{00000000-0005-0000-0000-0000D83F0000}"/>
    <cellStyle name="Notas 16 3 7 3 2" xfId="25458" xr:uid="{00000000-0005-0000-0000-0000D93F0000}"/>
    <cellStyle name="Notas 16 3 7 4" xfId="16162" xr:uid="{00000000-0005-0000-0000-0000DA3F0000}"/>
    <cellStyle name="Notas 16 3 7 4 2" xfId="31270" xr:uid="{00000000-0005-0000-0000-0000DB3F0000}"/>
    <cellStyle name="Notas 16 3 7 5" xfId="19076" xr:uid="{00000000-0005-0000-0000-0000DC3F0000}"/>
    <cellStyle name="Notas 16 3 8" xfId="4300" xr:uid="{00000000-0005-0000-0000-0000DD3F0000}"/>
    <cellStyle name="Notas 16 3 8 2" xfId="6937" xr:uid="{00000000-0005-0000-0000-0000DE3F0000}"/>
    <cellStyle name="Notas 16 3 8 2 2" xfId="13248" xr:uid="{00000000-0005-0000-0000-0000DF3F0000}"/>
    <cellStyle name="Notas 16 3 8 2 2 2" xfId="28356" xr:uid="{00000000-0005-0000-0000-0000E03F0000}"/>
    <cellStyle name="Notas 16 3 8 2 3" xfId="16912" xr:uid="{00000000-0005-0000-0000-0000E13F0000}"/>
    <cellStyle name="Notas 16 3 8 2 3 2" xfId="32020" xr:uid="{00000000-0005-0000-0000-0000E23F0000}"/>
    <cellStyle name="Notas 16 3 8 2 4" xfId="22045" xr:uid="{00000000-0005-0000-0000-0000E33F0000}"/>
    <cellStyle name="Notas 16 3 8 3" xfId="10682" xr:uid="{00000000-0005-0000-0000-0000E43F0000}"/>
    <cellStyle name="Notas 16 3 8 3 2" xfId="25790" xr:uid="{00000000-0005-0000-0000-0000E53F0000}"/>
    <cellStyle name="Notas 16 3 8 4" xfId="13423" xr:uid="{00000000-0005-0000-0000-0000E63F0000}"/>
    <cellStyle name="Notas 16 3 8 4 2" xfId="28531" xr:uid="{00000000-0005-0000-0000-0000E73F0000}"/>
    <cellStyle name="Notas 16 3 8 5" xfId="19408" xr:uid="{00000000-0005-0000-0000-0000E83F0000}"/>
    <cellStyle name="Notas 16 3 9" xfId="4533" xr:uid="{00000000-0005-0000-0000-0000E93F0000}"/>
    <cellStyle name="Notas 16 3 9 2" xfId="10915" xr:uid="{00000000-0005-0000-0000-0000EA3F0000}"/>
    <cellStyle name="Notas 16 3 9 2 2" xfId="26023" xr:uid="{00000000-0005-0000-0000-0000EB3F0000}"/>
    <cellStyle name="Notas 16 3 9 3" xfId="14020" xr:uid="{00000000-0005-0000-0000-0000EC3F0000}"/>
    <cellStyle name="Notas 16 3 9 3 2" xfId="29128" xr:uid="{00000000-0005-0000-0000-0000ED3F0000}"/>
    <cellStyle name="Notas 16 3 9 4" xfId="19641" xr:uid="{00000000-0005-0000-0000-0000EE3F0000}"/>
    <cellStyle name="Notas 16 4" xfId="2106" xr:uid="{00000000-0005-0000-0000-0000EF3F0000}"/>
    <cellStyle name="Notas 16 4 10" xfId="8604" xr:uid="{00000000-0005-0000-0000-0000F03F0000}"/>
    <cellStyle name="Notas 16 4 10 2" xfId="23712" xr:uid="{00000000-0005-0000-0000-0000F13F0000}"/>
    <cellStyle name="Notas 16 4 11" xfId="15534" xr:uid="{00000000-0005-0000-0000-0000F23F0000}"/>
    <cellStyle name="Notas 16 4 11 2" xfId="30642" xr:uid="{00000000-0005-0000-0000-0000F33F0000}"/>
    <cellStyle name="Notas 16 4 12" xfId="14214" xr:uid="{00000000-0005-0000-0000-0000F43F0000}"/>
    <cellStyle name="Notas 16 4 12 2" xfId="29322" xr:uid="{00000000-0005-0000-0000-0000F53F0000}"/>
    <cellStyle name="Notas 16 4 13" xfId="17331" xr:uid="{00000000-0005-0000-0000-0000F63F0000}"/>
    <cellStyle name="Notas 16 4 2" xfId="2596" xr:uid="{00000000-0005-0000-0000-0000F73F0000}"/>
    <cellStyle name="Notas 16 4 2 2" xfId="5233" xr:uid="{00000000-0005-0000-0000-0000F83F0000}"/>
    <cellStyle name="Notas 16 4 2 2 2" xfId="11597" xr:uid="{00000000-0005-0000-0000-0000F93F0000}"/>
    <cellStyle name="Notas 16 4 2 2 2 2" xfId="26705" xr:uid="{00000000-0005-0000-0000-0000FA3F0000}"/>
    <cellStyle name="Notas 16 4 2 2 3" xfId="9156" xr:uid="{00000000-0005-0000-0000-0000FB3F0000}"/>
    <cellStyle name="Notas 16 4 2 2 3 2" xfId="24264" xr:uid="{00000000-0005-0000-0000-0000FC3F0000}"/>
    <cellStyle name="Notas 16 4 2 2 4" xfId="20341" xr:uid="{00000000-0005-0000-0000-0000FD3F0000}"/>
    <cellStyle name="Notas 16 4 2 3" xfId="9063" xr:uid="{00000000-0005-0000-0000-0000FE3F0000}"/>
    <cellStyle name="Notas 16 4 2 3 2" xfId="24171" xr:uid="{00000000-0005-0000-0000-0000FF3F0000}"/>
    <cellStyle name="Notas 16 4 2 4" xfId="16388" xr:uid="{00000000-0005-0000-0000-000000400000}"/>
    <cellStyle name="Notas 16 4 2 4 2" xfId="31496" xr:uid="{00000000-0005-0000-0000-000001400000}"/>
    <cellStyle name="Notas 16 4 2 5" xfId="15348" xr:uid="{00000000-0005-0000-0000-000002400000}"/>
    <cellStyle name="Notas 16 4 2 5 2" xfId="30456" xr:uid="{00000000-0005-0000-0000-000003400000}"/>
    <cellStyle name="Notas 16 4 2 6" xfId="17704" xr:uid="{00000000-0005-0000-0000-000004400000}"/>
    <cellStyle name="Notas 16 4 3" xfId="2861" xr:uid="{00000000-0005-0000-0000-000005400000}"/>
    <cellStyle name="Notas 16 4 3 2" xfId="5498" xr:uid="{00000000-0005-0000-0000-000006400000}"/>
    <cellStyle name="Notas 16 4 3 2 2" xfId="15961" xr:uid="{00000000-0005-0000-0000-000007400000}"/>
    <cellStyle name="Notas 16 4 3 2 2 2" xfId="31069" xr:uid="{00000000-0005-0000-0000-000008400000}"/>
    <cellStyle name="Notas 16 4 3 2 3" xfId="20606" xr:uid="{00000000-0005-0000-0000-000009400000}"/>
    <cellStyle name="Notas 16 4 3 3" xfId="13484" xr:uid="{00000000-0005-0000-0000-00000A400000}"/>
    <cellStyle name="Notas 16 4 3 3 2" xfId="28592" xr:uid="{00000000-0005-0000-0000-00000B400000}"/>
    <cellStyle name="Notas 16 4 3 4" xfId="17969" xr:uid="{00000000-0005-0000-0000-00000C400000}"/>
    <cellStyle name="Notas 16 4 4" xfId="3164" xr:uid="{00000000-0005-0000-0000-00000D400000}"/>
    <cellStyle name="Notas 16 4 4 2" xfId="5801" xr:uid="{00000000-0005-0000-0000-00000E400000}"/>
    <cellStyle name="Notas 16 4 4 2 2" xfId="12112" xr:uid="{00000000-0005-0000-0000-00000F400000}"/>
    <cellStyle name="Notas 16 4 4 2 2 2" xfId="27220" xr:uid="{00000000-0005-0000-0000-000010400000}"/>
    <cellStyle name="Notas 16 4 4 2 3" xfId="7795" xr:uid="{00000000-0005-0000-0000-000011400000}"/>
    <cellStyle name="Notas 16 4 4 2 3 2" xfId="22903" xr:uid="{00000000-0005-0000-0000-000012400000}"/>
    <cellStyle name="Notas 16 4 4 2 4" xfId="20909" xr:uid="{00000000-0005-0000-0000-000013400000}"/>
    <cellStyle name="Notas 16 4 4 3" xfId="9546" xr:uid="{00000000-0005-0000-0000-000014400000}"/>
    <cellStyle name="Notas 16 4 4 3 2" xfId="24654" xr:uid="{00000000-0005-0000-0000-000015400000}"/>
    <cellStyle name="Notas 16 4 4 4" xfId="14002" xr:uid="{00000000-0005-0000-0000-000016400000}"/>
    <cellStyle name="Notas 16 4 4 4 2" xfId="29110" xr:uid="{00000000-0005-0000-0000-000017400000}"/>
    <cellStyle name="Notas 16 4 4 5" xfId="18272" xr:uid="{00000000-0005-0000-0000-000018400000}"/>
    <cellStyle name="Notas 16 4 5" xfId="3490" xr:uid="{00000000-0005-0000-0000-000019400000}"/>
    <cellStyle name="Notas 16 4 5 2" xfId="6127" xr:uid="{00000000-0005-0000-0000-00001A400000}"/>
    <cellStyle name="Notas 16 4 5 2 2" xfId="12438" xr:uid="{00000000-0005-0000-0000-00001B400000}"/>
    <cellStyle name="Notas 16 4 5 2 2 2" xfId="27546" xr:uid="{00000000-0005-0000-0000-00001C400000}"/>
    <cellStyle name="Notas 16 4 5 2 3" xfId="15259" xr:uid="{00000000-0005-0000-0000-00001D400000}"/>
    <cellStyle name="Notas 16 4 5 2 3 2" xfId="30367" xr:uid="{00000000-0005-0000-0000-00001E400000}"/>
    <cellStyle name="Notas 16 4 5 2 4" xfId="21235" xr:uid="{00000000-0005-0000-0000-00001F400000}"/>
    <cellStyle name="Notas 16 4 5 3" xfId="9872" xr:uid="{00000000-0005-0000-0000-000020400000}"/>
    <cellStyle name="Notas 16 4 5 3 2" xfId="24980" xr:uid="{00000000-0005-0000-0000-000021400000}"/>
    <cellStyle name="Notas 16 4 5 4" xfId="15138" xr:uid="{00000000-0005-0000-0000-000022400000}"/>
    <cellStyle name="Notas 16 4 5 4 2" xfId="30246" xr:uid="{00000000-0005-0000-0000-000023400000}"/>
    <cellStyle name="Notas 16 4 5 5" xfId="18598" xr:uid="{00000000-0005-0000-0000-000024400000}"/>
    <cellStyle name="Notas 16 4 6" xfId="3796" xr:uid="{00000000-0005-0000-0000-000025400000}"/>
    <cellStyle name="Notas 16 4 6 2" xfId="6433" xr:uid="{00000000-0005-0000-0000-000026400000}"/>
    <cellStyle name="Notas 16 4 6 2 2" xfId="12744" xr:uid="{00000000-0005-0000-0000-000027400000}"/>
    <cellStyle name="Notas 16 4 6 2 2 2" xfId="27852" xr:uid="{00000000-0005-0000-0000-000028400000}"/>
    <cellStyle name="Notas 16 4 6 2 3" xfId="13371" xr:uid="{00000000-0005-0000-0000-000029400000}"/>
    <cellStyle name="Notas 16 4 6 2 3 2" xfId="28479" xr:uid="{00000000-0005-0000-0000-00002A400000}"/>
    <cellStyle name="Notas 16 4 6 2 4" xfId="21541" xr:uid="{00000000-0005-0000-0000-00002B400000}"/>
    <cellStyle name="Notas 16 4 6 3" xfId="10178" xr:uid="{00000000-0005-0000-0000-00002C400000}"/>
    <cellStyle name="Notas 16 4 6 3 2" xfId="25286" xr:uid="{00000000-0005-0000-0000-00002D400000}"/>
    <cellStyle name="Notas 16 4 6 4" xfId="8016" xr:uid="{00000000-0005-0000-0000-00002E400000}"/>
    <cellStyle name="Notas 16 4 6 4 2" xfId="23124" xr:uid="{00000000-0005-0000-0000-00002F400000}"/>
    <cellStyle name="Notas 16 4 6 5" xfId="18904" xr:uid="{00000000-0005-0000-0000-000030400000}"/>
    <cellStyle name="Notas 16 4 7" xfId="4178" xr:uid="{00000000-0005-0000-0000-000031400000}"/>
    <cellStyle name="Notas 16 4 7 2" xfId="6815" xr:uid="{00000000-0005-0000-0000-000032400000}"/>
    <cellStyle name="Notas 16 4 7 2 2" xfId="13126" xr:uid="{00000000-0005-0000-0000-000033400000}"/>
    <cellStyle name="Notas 16 4 7 2 2 2" xfId="28234" xr:uid="{00000000-0005-0000-0000-000034400000}"/>
    <cellStyle name="Notas 16 4 7 2 3" xfId="16795" xr:uid="{00000000-0005-0000-0000-000035400000}"/>
    <cellStyle name="Notas 16 4 7 2 3 2" xfId="31903" xr:uid="{00000000-0005-0000-0000-000036400000}"/>
    <cellStyle name="Notas 16 4 7 2 4" xfId="21923" xr:uid="{00000000-0005-0000-0000-000037400000}"/>
    <cellStyle name="Notas 16 4 7 3" xfId="10560" xr:uid="{00000000-0005-0000-0000-000038400000}"/>
    <cellStyle name="Notas 16 4 7 3 2" xfId="25668" xr:uid="{00000000-0005-0000-0000-000039400000}"/>
    <cellStyle name="Notas 16 4 7 4" xfId="16082" xr:uid="{00000000-0005-0000-0000-00003A400000}"/>
    <cellStyle name="Notas 16 4 7 4 2" xfId="31190" xr:uid="{00000000-0005-0000-0000-00003B400000}"/>
    <cellStyle name="Notas 16 4 7 5" xfId="19286" xr:uid="{00000000-0005-0000-0000-00003C400000}"/>
    <cellStyle name="Notas 16 4 8" xfId="4385" xr:uid="{00000000-0005-0000-0000-00003D400000}"/>
    <cellStyle name="Notas 16 4 8 2" xfId="7022" xr:uid="{00000000-0005-0000-0000-00003E400000}"/>
    <cellStyle name="Notas 16 4 8 2 2" xfId="13333" xr:uid="{00000000-0005-0000-0000-00003F400000}"/>
    <cellStyle name="Notas 16 4 8 2 2 2" xfId="28441" xr:uid="{00000000-0005-0000-0000-000040400000}"/>
    <cellStyle name="Notas 16 4 8 2 3" xfId="16997" xr:uid="{00000000-0005-0000-0000-000041400000}"/>
    <cellStyle name="Notas 16 4 8 2 3 2" xfId="32105" xr:uid="{00000000-0005-0000-0000-000042400000}"/>
    <cellStyle name="Notas 16 4 8 2 4" xfId="22130" xr:uid="{00000000-0005-0000-0000-000043400000}"/>
    <cellStyle name="Notas 16 4 8 3" xfId="10767" xr:uid="{00000000-0005-0000-0000-000044400000}"/>
    <cellStyle name="Notas 16 4 8 3 2" xfId="25875" xr:uid="{00000000-0005-0000-0000-000045400000}"/>
    <cellStyle name="Notas 16 4 8 4" xfId="7451" xr:uid="{00000000-0005-0000-0000-000046400000}"/>
    <cellStyle name="Notas 16 4 8 4 2" xfId="22559" xr:uid="{00000000-0005-0000-0000-000047400000}"/>
    <cellStyle name="Notas 16 4 8 5" xfId="19493" xr:uid="{00000000-0005-0000-0000-000048400000}"/>
    <cellStyle name="Notas 16 4 9" xfId="4743" xr:uid="{00000000-0005-0000-0000-000049400000}"/>
    <cellStyle name="Notas 16 4 9 2" xfId="11125" xr:uid="{00000000-0005-0000-0000-00004A400000}"/>
    <cellStyle name="Notas 16 4 9 2 2" xfId="26233" xr:uid="{00000000-0005-0000-0000-00004B400000}"/>
    <cellStyle name="Notas 16 4 9 3" xfId="7088" xr:uid="{00000000-0005-0000-0000-00004C400000}"/>
    <cellStyle name="Notas 16 4 9 3 2" xfId="22196" xr:uid="{00000000-0005-0000-0000-00004D400000}"/>
    <cellStyle name="Notas 16 4 9 4" xfId="19851" xr:uid="{00000000-0005-0000-0000-00004E400000}"/>
    <cellStyle name="Notas 16 5" xfId="2018" xr:uid="{00000000-0005-0000-0000-00004F400000}"/>
    <cellStyle name="Notas 16 5 10" xfId="8049" xr:uid="{00000000-0005-0000-0000-000050400000}"/>
    <cellStyle name="Notas 16 5 10 2" xfId="23157" xr:uid="{00000000-0005-0000-0000-000051400000}"/>
    <cellStyle name="Notas 16 5 11" xfId="7168" xr:uid="{00000000-0005-0000-0000-000052400000}"/>
    <cellStyle name="Notas 16 5 11 2" xfId="22276" xr:uid="{00000000-0005-0000-0000-000053400000}"/>
    <cellStyle name="Notas 16 5 12" xfId="17243" xr:uid="{00000000-0005-0000-0000-000054400000}"/>
    <cellStyle name="Notas 16 5 2" xfId="2780" xr:uid="{00000000-0005-0000-0000-000055400000}"/>
    <cellStyle name="Notas 16 5 2 2" xfId="5417" xr:uid="{00000000-0005-0000-0000-000056400000}"/>
    <cellStyle name="Notas 16 5 2 2 2" xfId="7707" xr:uid="{00000000-0005-0000-0000-000057400000}"/>
    <cellStyle name="Notas 16 5 2 2 2 2" xfId="22815" xr:uid="{00000000-0005-0000-0000-000058400000}"/>
    <cellStyle name="Notas 16 5 2 2 3" xfId="20525" xr:uid="{00000000-0005-0000-0000-000059400000}"/>
    <cellStyle name="Notas 16 5 2 3" xfId="13714" xr:uid="{00000000-0005-0000-0000-00005A400000}"/>
    <cellStyle name="Notas 16 5 2 3 2" xfId="28822" xr:uid="{00000000-0005-0000-0000-00005B400000}"/>
    <cellStyle name="Notas 16 5 2 4" xfId="17888" xr:uid="{00000000-0005-0000-0000-00005C400000}"/>
    <cellStyle name="Notas 16 5 3" xfId="3083" xr:uid="{00000000-0005-0000-0000-00005D400000}"/>
    <cellStyle name="Notas 16 5 3 2" xfId="5720" xr:uid="{00000000-0005-0000-0000-00005E400000}"/>
    <cellStyle name="Notas 16 5 3 2 2" xfId="12031" xr:uid="{00000000-0005-0000-0000-00005F400000}"/>
    <cellStyle name="Notas 16 5 3 2 2 2" xfId="27139" xr:uid="{00000000-0005-0000-0000-000060400000}"/>
    <cellStyle name="Notas 16 5 3 2 3" xfId="15230" xr:uid="{00000000-0005-0000-0000-000061400000}"/>
    <cellStyle name="Notas 16 5 3 2 3 2" xfId="30338" xr:uid="{00000000-0005-0000-0000-000062400000}"/>
    <cellStyle name="Notas 16 5 3 2 4" xfId="20828" xr:uid="{00000000-0005-0000-0000-000063400000}"/>
    <cellStyle name="Notas 16 5 3 3" xfId="9465" xr:uid="{00000000-0005-0000-0000-000064400000}"/>
    <cellStyle name="Notas 16 5 3 3 2" xfId="24573" xr:uid="{00000000-0005-0000-0000-000065400000}"/>
    <cellStyle name="Notas 16 5 3 4" xfId="15924" xr:uid="{00000000-0005-0000-0000-000066400000}"/>
    <cellStyle name="Notas 16 5 3 4 2" xfId="31032" xr:uid="{00000000-0005-0000-0000-000067400000}"/>
    <cellStyle name="Notas 16 5 3 5" xfId="18191" xr:uid="{00000000-0005-0000-0000-000068400000}"/>
    <cellStyle name="Notas 16 5 4" xfId="3409" xr:uid="{00000000-0005-0000-0000-000069400000}"/>
    <cellStyle name="Notas 16 5 4 2" xfId="6046" xr:uid="{00000000-0005-0000-0000-00006A400000}"/>
    <cellStyle name="Notas 16 5 4 2 2" xfId="12357" xr:uid="{00000000-0005-0000-0000-00006B400000}"/>
    <cellStyle name="Notas 16 5 4 2 2 2" xfId="27465" xr:uid="{00000000-0005-0000-0000-00006C400000}"/>
    <cellStyle name="Notas 16 5 4 2 3" xfId="14525" xr:uid="{00000000-0005-0000-0000-00006D400000}"/>
    <cellStyle name="Notas 16 5 4 2 3 2" xfId="29633" xr:uid="{00000000-0005-0000-0000-00006E400000}"/>
    <cellStyle name="Notas 16 5 4 2 4" xfId="21154" xr:uid="{00000000-0005-0000-0000-00006F400000}"/>
    <cellStyle name="Notas 16 5 4 3" xfId="9791" xr:uid="{00000000-0005-0000-0000-000070400000}"/>
    <cellStyle name="Notas 16 5 4 3 2" xfId="24899" xr:uid="{00000000-0005-0000-0000-000071400000}"/>
    <cellStyle name="Notas 16 5 4 4" xfId="16089" xr:uid="{00000000-0005-0000-0000-000072400000}"/>
    <cellStyle name="Notas 16 5 4 4 2" xfId="31197" xr:uid="{00000000-0005-0000-0000-000073400000}"/>
    <cellStyle name="Notas 16 5 4 5" xfId="18517" xr:uid="{00000000-0005-0000-0000-000074400000}"/>
    <cellStyle name="Notas 16 5 5" xfId="3715" xr:uid="{00000000-0005-0000-0000-000075400000}"/>
    <cellStyle name="Notas 16 5 5 2" xfId="6352" xr:uid="{00000000-0005-0000-0000-000076400000}"/>
    <cellStyle name="Notas 16 5 5 2 2" xfId="12663" xr:uid="{00000000-0005-0000-0000-000077400000}"/>
    <cellStyle name="Notas 16 5 5 2 2 2" xfId="27771" xr:uid="{00000000-0005-0000-0000-000078400000}"/>
    <cellStyle name="Notas 16 5 5 2 3" xfId="13941" xr:uid="{00000000-0005-0000-0000-000079400000}"/>
    <cellStyle name="Notas 16 5 5 2 3 2" xfId="29049" xr:uid="{00000000-0005-0000-0000-00007A400000}"/>
    <cellStyle name="Notas 16 5 5 2 4" xfId="21460" xr:uid="{00000000-0005-0000-0000-00007B400000}"/>
    <cellStyle name="Notas 16 5 5 3" xfId="10097" xr:uid="{00000000-0005-0000-0000-00007C400000}"/>
    <cellStyle name="Notas 16 5 5 3 2" xfId="25205" xr:uid="{00000000-0005-0000-0000-00007D400000}"/>
    <cellStyle name="Notas 16 5 5 4" xfId="7829" xr:uid="{00000000-0005-0000-0000-00007E400000}"/>
    <cellStyle name="Notas 16 5 5 4 2" xfId="22937" xr:uid="{00000000-0005-0000-0000-00007F400000}"/>
    <cellStyle name="Notas 16 5 5 5" xfId="18823" xr:uid="{00000000-0005-0000-0000-000080400000}"/>
    <cellStyle name="Notas 16 5 6" xfId="4090" xr:uid="{00000000-0005-0000-0000-000081400000}"/>
    <cellStyle name="Notas 16 5 6 2" xfId="6727" xr:uid="{00000000-0005-0000-0000-000082400000}"/>
    <cellStyle name="Notas 16 5 6 2 2" xfId="13038" xr:uid="{00000000-0005-0000-0000-000083400000}"/>
    <cellStyle name="Notas 16 5 6 2 2 2" xfId="28146" xr:uid="{00000000-0005-0000-0000-000084400000}"/>
    <cellStyle name="Notas 16 5 6 2 3" xfId="16714" xr:uid="{00000000-0005-0000-0000-000085400000}"/>
    <cellStyle name="Notas 16 5 6 2 3 2" xfId="31822" xr:uid="{00000000-0005-0000-0000-000086400000}"/>
    <cellStyle name="Notas 16 5 6 2 4" xfId="21835" xr:uid="{00000000-0005-0000-0000-000087400000}"/>
    <cellStyle name="Notas 16 5 6 3" xfId="10472" xr:uid="{00000000-0005-0000-0000-000088400000}"/>
    <cellStyle name="Notas 16 5 6 3 2" xfId="25580" xr:uid="{00000000-0005-0000-0000-000089400000}"/>
    <cellStyle name="Notas 16 5 6 4" xfId="14276" xr:uid="{00000000-0005-0000-0000-00008A400000}"/>
    <cellStyle name="Notas 16 5 6 4 2" xfId="29384" xr:uid="{00000000-0005-0000-0000-00008B400000}"/>
    <cellStyle name="Notas 16 5 6 5" xfId="19198" xr:uid="{00000000-0005-0000-0000-00008C400000}"/>
    <cellStyle name="Notas 16 5 7" xfId="4372" xr:uid="{00000000-0005-0000-0000-00008D400000}"/>
    <cellStyle name="Notas 16 5 7 2" xfId="7009" xr:uid="{00000000-0005-0000-0000-00008E400000}"/>
    <cellStyle name="Notas 16 5 7 2 2" xfId="13320" xr:uid="{00000000-0005-0000-0000-00008F400000}"/>
    <cellStyle name="Notas 16 5 7 2 2 2" xfId="28428" xr:uid="{00000000-0005-0000-0000-000090400000}"/>
    <cellStyle name="Notas 16 5 7 2 3" xfId="16984" xr:uid="{00000000-0005-0000-0000-000091400000}"/>
    <cellStyle name="Notas 16 5 7 2 3 2" xfId="32092" xr:uid="{00000000-0005-0000-0000-000092400000}"/>
    <cellStyle name="Notas 16 5 7 2 4" xfId="22117" xr:uid="{00000000-0005-0000-0000-000093400000}"/>
    <cellStyle name="Notas 16 5 7 3" xfId="10754" xr:uid="{00000000-0005-0000-0000-000094400000}"/>
    <cellStyle name="Notas 16 5 7 3 2" xfId="25862" xr:uid="{00000000-0005-0000-0000-000095400000}"/>
    <cellStyle name="Notas 16 5 7 4" xfId="8725" xr:uid="{00000000-0005-0000-0000-000096400000}"/>
    <cellStyle name="Notas 16 5 7 4 2" xfId="23833" xr:uid="{00000000-0005-0000-0000-000097400000}"/>
    <cellStyle name="Notas 16 5 7 5" xfId="19480" xr:uid="{00000000-0005-0000-0000-000098400000}"/>
    <cellStyle name="Notas 16 5 8" xfId="4655" xr:uid="{00000000-0005-0000-0000-000099400000}"/>
    <cellStyle name="Notas 16 5 8 2" xfId="11037" xr:uid="{00000000-0005-0000-0000-00009A400000}"/>
    <cellStyle name="Notas 16 5 8 2 2" xfId="26145" xr:uid="{00000000-0005-0000-0000-00009B400000}"/>
    <cellStyle name="Notas 16 5 8 3" xfId="7948" xr:uid="{00000000-0005-0000-0000-00009C400000}"/>
    <cellStyle name="Notas 16 5 8 3 2" xfId="23056" xr:uid="{00000000-0005-0000-0000-00009D400000}"/>
    <cellStyle name="Notas 16 5 8 4" xfId="19763" xr:uid="{00000000-0005-0000-0000-00009E400000}"/>
    <cellStyle name="Notas 16 5 9" xfId="8516" xr:uid="{00000000-0005-0000-0000-00009F400000}"/>
    <cellStyle name="Notas 16 5 9 2" xfId="23624" xr:uid="{00000000-0005-0000-0000-0000A0400000}"/>
    <cellStyle name="Notas 17" xfId="1455" xr:uid="{00000000-0005-0000-0000-0000A1400000}"/>
    <cellStyle name="Notas 17 2" xfId="1910" xr:uid="{00000000-0005-0000-0000-0000A2400000}"/>
    <cellStyle name="Notas 17 2 10" xfId="14816" xr:uid="{00000000-0005-0000-0000-0000A3400000}"/>
    <cellStyle name="Notas 17 2 10 2" xfId="29924" xr:uid="{00000000-0005-0000-0000-0000A4400000}"/>
    <cellStyle name="Notas 17 2 11" xfId="7842" xr:uid="{00000000-0005-0000-0000-0000A5400000}"/>
    <cellStyle name="Notas 17 2 11 2" xfId="22950" xr:uid="{00000000-0005-0000-0000-0000A6400000}"/>
    <cellStyle name="Notas 17 2 12" xfId="17135" xr:uid="{00000000-0005-0000-0000-0000A7400000}"/>
    <cellStyle name="Notas 17 2 2" xfId="2470" xr:uid="{00000000-0005-0000-0000-0000A8400000}"/>
    <cellStyle name="Notas 17 2 2 2" xfId="5107" xr:uid="{00000000-0005-0000-0000-0000A9400000}"/>
    <cellStyle name="Notas 17 2 2 2 2" xfId="11471" xr:uid="{00000000-0005-0000-0000-0000AA400000}"/>
    <cellStyle name="Notas 17 2 2 2 2 2" xfId="26579" xr:uid="{00000000-0005-0000-0000-0000AB400000}"/>
    <cellStyle name="Notas 17 2 2 2 3" xfId="13832" xr:uid="{00000000-0005-0000-0000-0000AC400000}"/>
    <cellStyle name="Notas 17 2 2 2 3 2" xfId="28940" xr:uid="{00000000-0005-0000-0000-0000AD400000}"/>
    <cellStyle name="Notas 17 2 2 2 4" xfId="20215" xr:uid="{00000000-0005-0000-0000-0000AE400000}"/>
    <cellStyle name="Notas 17 2 2 3" xfId="8937" xr:uid="{00000000-0005-0000-0000-0000AF400000}"/>
    <cellStyle name="Notas 17 2 2 3 2" xfId="24045" xr:uid="{00000000-0005-0000-0000-0000B0400000}"/>
    <cellStyle name="Notas 17 2 3" xfId="2686" xr:uid="{00000000-0005-0000-0000-0000B1400000}"/>
    <cellStyle name="Notas 17 2 3 2" xfId="5323" xr:uid="{00000000-0005-0000-0000-0000B2400000}"/>
    <cellStyle name="Notas 17 2 3 2 2" xfId="13597" xr:uid="{00000000-0005-0000-0000-0000B3400000}"/>
    <cellStyle name="Notas 17 2 3 2 2 2" xfId="28705" xr:uid="{00000000-0005-0000-0000-0000B4400000}"/>
    <cellStyle name="Notas 17 2 3 2 3" xfId="20431" xr:uid="{00000000-0005-0000-0000-0000B5400000}"/>
    <cellStyle name="Notas 17 2 3 3" xfId="16561" xr:uid="{00000000-0005-0000-0000-0000B6400000}"/>
    <cellStyle name="Notas 17 2 3 3 2" xfId="31669" xr:uid="{00000000-0005-0000-0000-0000B7400000}"/>
    <cellStyle name="Notas 17 2 3 4" xfId="17794" xr:uid="{00000000-0005-0000-0000-0000B8400000}"/>
    <cellStyle name="Notas 17 2 4" xfId="2989" xr:uid="{00000000-0005-0000-0000-0000B9400000}"/>
    <cellStyle name="Notas 17 2 4 2" xfId="5626" xr:uid="{00000000-0005-0000-0000-0000BA400000}"/>
    <cellStyle name="Notas 17 2 4 2 2" xfId="11937" xr:uid="{00000000-0005-0000-0000-0000BB400000}"/>
    <cellStyle name="Notas 17 2 4 2 2 2" xfId="27045" xr:uid="{00000000-0005-0000-0000-0000BC400000}"/>
    <cellStyle name="Notas 17 2 4 2 3" xfId="13951" xr:uid="{00000000-0005-0000-0000-0000BD400000}"/>
    <cellStyle name="Notas 17 2 4 2 3 2" xfId="29059" xr:uid="{00000000-0005-0000-0000-0000BE400000}"/>
    <cellStyle name="Notas 17 2 4 2 4" xfId="20734" xr:uid="{00000000-0005-0000-0000-0000BF400000}"/>
    <cellStyle name="Notas 17 2 4 3" xfId="9371" xr:uid="{00000000-0005-0000-0000-0000C0400000}"/>
    <cellStyle name="Notas 17 2 4 3 2" xfId="24479" xr:uid="{00000000-0005-0000-0000-0000C1400000}"/>
    <cellStyle name="Notas 17 2 4 4" xfId="15057" xr:uid="{00000000-0005-0000-0000-0000C2400000}"/>
    <cellStyle name="Notas 17 2 4 4 2" xfId="30165" xr:uid="{00000000-0005-0000-0000-0000C3400000}"/>
    <cellStyle name="Notas 17 2 4 5" xfId="18097" xr:uid="{00000000-0005-0000-0000-0000C4400000}"/>
    <cellStyle name="Notas 17 2 5" xfId="3315" xr:uid="{00000000-0005-0000-0000-0000C5400000}"/>
    <cellStyle name="Notas 17 2 5 2" xfId="5952" xr:uid="{00000000-0005-0000-0000-0000C6400000}"/>
    <cellStyle name="Notas 17 2 5 2 2" xfId="12263" xr:uid="{00000000-0005-0000-0000-0000C7400000}"/>
    <cellStyle name="Notas 17 2 5 2 2 2" xfId="27371" xr:uid="{00000000-0005-0000-0000-0000C8400000}"/>
    <cellStyle name="Notas 17 2 5 2 3" xfId="8222" xr:uid="{00000000-0005-0000-0000-0000C9400000}"/>
    <cellStyle name="Notas 17 2 5 2 3 2" xfId="23330" xr:uid="{00000000-0005-0000-0000-0000CA400000}"/>
    <cellStyle name="Notas 17 2 5 2 4" xfId="21060" xr:uid="{00000000-0005-0000-0000-0000CB400000}"/>
    <cellStyle name="Notas 17 2 5 3" xfId="9697" xr:uid="{00000000-0005-0000-0000-0000CC400000}"/>
    <cellStyle name="Notas 17 2 5 3 2" xfId="24805" xr:uid="{00000000-0005-0000-0000-0000CD400000}"/>
    <cellStyle name="Notas 17 2 5 4" xfId="15733" xr:uid="{00000000-0005-0000-0000-0000CE400000}"/>
    <cellStyle name="Notas 17 2 5 4 2" xfId="30841" xr:uid="{00000000-0005-0000-0000-0000CF400000}"/>
    <cellStyle name="Notas 17 2 5 5" xfId="18423" xr:uid="{00000000-0005-0000-0000-0000D0400000}"/>
    <cellStyle name="Notas 17 2 6" xfId="3621" xr:uid="{00000000-0005-0000-0000-0000D1400000}"/>
    <cellStyle name="Notas 17 2 6 2" xfId="6258" xr:uid="{00000000-0005-0000-0000-0000D2400000}"/>
    <cellStyle name="Notas 17 2 6 2 2" xfId="12569" xr:uid="{00000000-0005-0000-0000-0000D3400000}"/>
    <cellStyle name="Notas 17 2 6 2 2 2" xfId="27677" xr:uid="{00000000-0005-0000-0000-0000D4400000}"/>
    <cellStyle name="Notas 17 2 6 2 3" xfId="13971" xr:uid="{00000000-0005-0000-0000-0000D5400000}"/>
    <cellStyle name="Notas 17 2 6 2 3 2" xfId="29079" xr:uid="{00000000-0005-0000-0000-0000D6400000}"/>
    <cellStyle name="Notas 17 2 6 2 4" xfId="21366" xr:uid="{00000000-0005-0000-0000-0000D7400000}"/>
    <cellStyle name="Notas 17 2 6 3" xfId="10003" xr:uid="{00000000-0005-0000-0000-0000D8400000}"/>
    <cellStyle name="Notas 17 2 6 3 2" xfId="25111" xr:uid="{00000000-0005-0000-0000-0000D9400000}"/>
    <cellStyle name="Notas 17 2 6 4" xfId="13955" xr:uid="{00000000-0005-0000-0000-0000DA400000}"/>
    <cellStyle name="Notas 17 2 6 4 2" xfId="29063" xr:uid="{00000000-0005-0000-0000-0000DB400000}"/>
    <cellStyle name="Notas 17 2 6 5" xfId="18729" xr:uid="{00000000-0005-0000-0000-0000DC400000}"/>
    <cellStyle name="Notas 17 2 7" xfId="3982" xr:uid="{00000000-0005-0000-0000-0000DD400000}"/>
    <cellStyle name="Notas 17 2 7 2" xfId="6619" xr:uid="{00000000-0005-0000-0000-0000DE400000}"/>
    <cellStyle name="Notas 17 2 7 2 2" xfId="12930" xr:uid="{00000000-0005-0000-0000-0000DF400000}"/>
    <cellStyle name="Notas 17 2 7 2 2 2" xfId="28038" xr:uid="{00000000-0005-0000-0000-0000E0400000}"/>
    <cellStyle name="Notas 17 2 7 2 3" xfId="16620" xr:uid="{00000000-0005-0000-0000-0000E1400000}"/>
    <cellStyle name="Notas 17 2 7 2 3 2" xfId="31728" xr:uid="{00000000-0005-0000-0000-0000E2400000}"/>
    <cellStyle name="Notas 17 2 7 2 4" xfId="21727" xr:uid="{00000000-0005-0000-0000-0000E3400000}"/>
    <cellStyle name="Notas 17 2 7 3" xfId="10364" xr:uid="{00000000-0005-0000-0000-0000E4400000}"/>
    <cellStyle name="Notas 17 2 7 3 2" xfId="25472" xr:uid="{00000000-0005-0000-0000-0000E5400000}"/>
    <cellStyle name="Notas 17 2 7 4" xfId="15559" xr:uid="{00000000-0005-0000-0000-0000E6400000}"/>
    <cellStyle name="Notas 17 2 7 4 2" xfId="30667" xr:uid="{00000000-0005-0000-0000-0000E7400000}"/>
    <cellStyle name="Notas 17 2 7 5" xfId="19090" xr:uid="{00000000-0005-0000-0000-0000E8400000}"/>
    <cellStyle name="Notas 17 2 8" xfId="4547" xr:uid="{00000000-0005-0000-0000-0000E9400000}"/>
    <cellStyle name="Notas 17 2 8 2" xfId="10929" xr:uid="{00000000-0005-0000-0000-0000EA400000}"/>
    <cellStyle name="Notas 17 2 8 2 2" xfId="26037" xr:uid="{00000000-0005-0000-0000-0000EB400000}"/>
    <cellStyle name="Notas 17 2 8 3" xfId="7897" xr:uid="{00000000-0005-0000-0000-0000EC400000}"/>
    <cellStyle name="Notas 17 2 8 3 2" xfId="23005" xr:uid="{00000000-0005-0000-0000-0000ED400000}"/>
    <cellStyle name="Notas 17 2 8 4" xfId="19655" xr:uid="{00000000-0005-0000-0000-0000EE400000}"/>
    <cellStyle name="Notas 17 2 9" xfId="8411" xr:uid="{00000000-0005-0000-0000-0000EF400000}"/>
    <cellStyle name="Notas 17 2 9 2" xfId="23519" xr:uid="{00000000-0005-0000-0000-0000F0400000}"/>
    <cellStyle name="Notas 17 3" xfId="1897" xr:uid="{00000000-0005-0000-0000-0000F1400000}"/>
    <cellStyle name="Notas 17 3 10" xfId="8398" xr:uid="{00000000-0005-0000-0000-0000F2400000}"/>
    <cellStyle name="Notas 17 3 10 2" xfId="23506" xr:uid="{00000000-0005-0000-0000-0000F3400000}"/>
    <cellStyle name="Notas 17 3 11" xfId="16370" xr:uid="{00000000-0005-0000-0000-0000F4400000}"/>
    <cellStyle name="Notas 17 3 11 2" xfId="31478" xr:uid="{00000000-0005-0000-0000-0000F5400000}"/>
    <cellStyle name="Notas 17 3 12" xfId="15848" xr:uid="{00000000-0005-0000-0000-0000F6400000}"/>
    <cellStyle name="Notas 17 3 12 2" xfId="30956" xr:uid="{00000000-0005-0000-0000-0000F7400000}"/>
    <cellStyle name="Notas 17 3 13" xfId="17122" xr:uid="{00000000-0005-0000-0000-0000F8400000}"/>
    <cellStyle name="Notas 17 3 2" xfId="2457" xr:uid="{00000000-0005-0000-0000-0000F9400000}"/>
    <cellStyle name="Notas 17 3 2 2" xfId="5094" xr:uid="{00000000-0005-0000-0000-0000FA400000}"/>
    <cellStyle name="Notas 17 3 2 2 2" xfId="11458" xr:uid="{00000000-0005-0000-0000-0000FB400000}"/>
    <cellStyle name="Notas 17 3 2 2 2 2" xfId="26566" xr:uid="{00000000-0005-0000-0000-0000FC400000}"/>
    <cellStyle name="Notas 17 3 2 2 3" xfId="16008" xr:uid="{00000000-0005-0000-0000-0000FD400000}"/>
    <cellStyle name="Notas 17 3 2 2 3 2" xfId="31116" xr:uid="{00000000-0005-0000-0000-0000FE400000}"/>
    <cellStyle name="Notas 17 3 2 2 4" xfId="20202" xr:uid="{00000000-0005-0000-0000-0000FF400000}"/>
    <cellStyle name="Notas 17 3 2 3" xfId="8924" xr:uid="{00000000-0005-0000-0000-000000410000}"/>
    <cellStyle name="Notas 17 3 2 3 2" xfId="24032" xr:uid="{00000000-0005-0000-0000-000001410000}"/>
    <cellStyle name="Notas 17 3 2 4" xfId="16040" xr:uid="{00000000-0005-0000-0000-000002410000}"/>
    <cellStyle name="Notas 17 3 2 4 2" xfId="31148" xr:uid="{00000000-0005-0000-0000-000003410000}"/>
    <cellStyle name="Notas 17 3 2 5" xfId="14367" xr:uid="{00000000-0005-0000-0000-000004410000}"/>
    <cellStyle name="Notas 17 3 2 5 2" xfId="29475" xr:uid="{00000000-0005-0000-0000-000005410000}"/>
    <cellStyle name="Notas 17 3 2 6" xfId="17631" xr:uid="{00000000-0005-0000-0000-000006410000}"/>
    <cellStyle name="Notas 17 3 3" xfId="2673" xr:uid="{00000000-0005-0000-0000-000007410000}"/>
    <cellStyle name="Notas 17 3 3 2" xfId="5310" xr:uid="{00000000-0005-0000-0000-000008410000}"/>
    <cellStyle name="Notas 17 3 3 2 2" xfId="16505" xr:uid="{00000000-0005-0000-0000-000009410000}"/>
    <cellStyle name="Notas 17 3 3 2 2 2" xfId="31613" xr:uid="{00000000-0005-0000-0000-00000A410000}"/>
    <cellStyle name="Notas 17 3 3 2 3" xfId="20418" xr:uid="{00000000-0005-0000-0000-00000B410000}"/>
    <cellStyle name="Notas 17 3 3 3" xfId="16038" xr:uid="{00000000-0005-0000-0000-00000C410000}"/>
    <cellStyle name="Notas 17 3 3 3 2" xfId="31146" xr:uid="{00000000-0005-0000-0000-00000D410000}"/>
    <cellStyle name="Notas 17 3 3 4" xfId="17781" xr:uid="{00000000-0005-0000-0000-00000E410000}"/>
    <cellStyle name="Notas 17 3 4" xfId="2976" xr:uid="{00000000-0005-0000-0000-00000F410000}"/>
    <cellStyle name="Notas 17 3 4 2" xfId="5613" xr:uid="{00000000-0005-0000-0000-000010410000}"/>
    <cellStyle name="Notas 17 3 4 2 2" xfId="11924" xr:uid="{00000000-0005-0000-0000-000011410000}"/>
    <cellStyle name="Notas 17 3 4 2 2 2" xfId="27032" xr:uid="{00000000-0005-0000-0000-000012410000}"/>
    <cellStyle name="Notas 17 3 4 2 3" xfId="7843" xr:uid="{00000000-0005-0000-0000-000013410000}"/>
    <cellStyle name="Notas 17 3 4 2 3 2" xfId="22951" xr:uid="{00000000-0005-0000-0000-000014410000}"/>
    <cellStyle name="Notas 17 3 4 2 4" xfId="20721" xr:uid="{00000000-0005-0000-0000-000015410000}"/>
    <cellStyle name="Notas 17 3 4 3" xfId="9358" xr:uid="{00000000-0005-0000-0000-000016410000}"/>
    <cellStyle name="Notas 17 3 4 3 2" xfId="24466" xr:uid="{00000000-0005-0000-0000-000017410000}"/>
    <cellStyle name="Notas 17 3 4 4" xfId="7901" xr:uid="{00000000-0005-0000-0000-000018410000}"/>
    <cellStyle name="Notas 17 3 4 4 2" xfId="23009" xr:uid="{00000000-0005-0000-0000-000019410000}"/>
    <cellStyle name="Notas 17 3 4 5" xfId="18084" xr:uid="{00000000-0005-0000-0000-00001A410000}"/>
    <cellStyle name="Notas 17 3 5" xfId="3302" xr:uid="{00000000-0005-0000-0000-00001B410000}"/>
    <cellStyle name="Notas 17 3 5 2" xfId="5939" xr:uid="{00000000-0005-0000-0000-00001C410000}"/>
    <cellStyle name="Notas 17 3 5 2 2" xfId="12250" xr:uid="{00000000-0005-0000-0000-00001D410000}"/>
    <cellStyle name="Notas 17 3 5 2 2 2" xfId="27358" xr:uid="{00000000-0005-0000-0000-00001E410000}"/>
    <cellStyle name="Notas 17 3 5 2 3" xfId="16463" xr:uid="{00000000-0005-0000-0000-00001F410000}"/>
    <cellStyle name="Notas 17 3 5 2 3 2" xfId="31571" xr:uid="{00000000-0005-0000-0000-000020410000}"/>
    <cellStyle name="Notas 17 3 5 2 4" xfId="21047" xr:uid="{00000000-0005-0000-0000-000021410000}"/>
    <cellStyle name="Notas 17 3 5 3" xfId="9684" xr:uid="{00000000-0005-0000-0000-000022410000}"/>
    <cellStyle name="Notas 17 3 5 3 2" xfId="24792" xr:uid="{00000000-0005-0000-0000-000023410000}"/>
    <cellStyle name="Notas 17 3 5 4" xfId="15800" xr:uid="{00000000-0005-0000-0000-000024410000}"/>
    <cellStyle name="Notas 17 3 5 4 2" xfId="30908" xr:uid="{00000000-0005-0000-0000-000025410000}"/>
    <cellStyle name="Notas 17 3 5 5" xfId="18410" xr:uid="{00000000-0005-0000-0000-000026410000}"/>
    <cellStyle name="Notas 17 3 6" xfId="3608" xr:uid="{00000000-0005-0000-0000-000027410000}"/>
    <cellStyle name="Notas 17 3 6 2" xfId="6245" xr:uid="{00000000-0005-0000-0000-000028410000}"/>
    <cellStyle name="Notas 17 3 6 2 2" xfId="12556" xr:uid="{00000000-0005-0000-0000-000029410000}"/>
    <cellStyle name="Notas 17 3 6 2 2 2" xfId="27664" xr:uid="{00000000-0005-0000-0000-00002A410000}"/>
    <cellStyle name="Notas 17 3 6 2 3" xfId="15407" xr:uid="{00000000-0005-0000-0000-00002B410000}"/>
    <cellStyle name="Notas 17 3 6 2 3 2" xfId="30515" xr:uid="{00000000-0005-0000-0000-00002C410000}"/>
    <cellStyle name="Notas 17 3 6 2 4" xfId="21353" xr:uid="{00000000-0005-0000-0000-00002D410000}"/>
    <cellStyle name="Notas 17 3 6 3" xfId="9990" xr:uid="{00000000-0005-0000-0000-00002E410000}"/>
    <cellStyle name="Notas 17 3 6 3 2" xfId="25098" xr:uid="{00000000-0005-0000-0000-00002F410000}"/>
    <cellStyle name="Notas 17 3 6 4" xfId="11222" xr:uid="{00000000-0005-0000-0000-000030410000}"/>
    <cellStyle name="Notas 17 3 6 4 2" xfId="26330" xr:uid="{00000000-0005-0000-0000-000031410000}"/>
    <cellStyle name="Notas 17 3 6 5" xfId="18716" xr:uid="{00000000-0005-0000-0000-000032410000}"/>
    <cellStyle name="Notas 17 3 7" xfId="3969" xr:uid="{00000000-0005-0000-0000-000033410000}"/>
    <cellStyle name="Notas 17 3 7 2" xfId="6606" xr:uid="{00000000-0005-0000-0000-000034410000}"/>
    <cellStyle name="Notas 17 3 7 2 2" xfId="12917" xr:uid="{00000000-0005-0000-0000-000035410000}"/>
    <cellStyle name="Notas 17 3 7 2 2 2" xfId="28025" xr:uid="{00000000-0005-0000-0000-000036410000}"/>
    <cellStyle name="Notas 17 3 7 2 3" xfId="16607" xr:uid="{00000000-0005-0000-0000-000037410000}"/>
    <cellStyle name="Notas 17 3 7 2 3 2" xfId="31715" xr:uid="{00000000-0005-0000-0000-000038410000}"/>
    <cellStyle name="Notas 17 3 7 2 4" xfId="21714" xr:uid="{00000000-0005-0000-0000-000039410000}"/>
    <cellStyle name="Notas 17 3 7 3" xfId="10351" xr:uid="{00000000-0005-0000-0000-00003A410000}"/>
    <cellStyle name="Notas 17 3 7 3 2" xfId="25459" xr:uid="{00000000-0005-0000-0000-00003B410000}"/>
    <cellStyle name="Notas 17 3 7 4" xfId="7115" xr:uid="{00000000-0005-0000-0000-00003C410000}"/>
    <cellStyle name="Notas 17 3 7 4 2" xfId="22223" xr:uid="{00000000-0005-0000-0000-00003D410000}"/>
    <cellStyle name="Notas 17 3 7 5" xfId="19077" xr:uid="{00000000-0005-0000-0000-00003E410000}"/>
    <cellStyle name="Notas 17 3 8" xfId="4301" xr:uid="{00000000-0005-0000-0000-00003F410000}"/>
    <cellStyle name="Notas 17 3 8 2" xfId="6938" xr:uid="{00000000-0005-0000-0000-000040410000}"/>
    <cellStyle name="Notas 17 3 8 2 2" xfId="13249" xr:uid="{00000000-0005-0000-0000-000041410000}"/>
    <cellStyle name="Notas 17 3 8 2 2 2" xfId="28357" xr:uid="{00000000-0005-0000-0000-000042410000}"/>
    <cellStyle name="Notas 17 3 8 2 3" xfId="16913" xr:uid="{00000000-0005-0000-0000-000043410000}"/>
    <cellStyle name="Notas 17 3 8 2 3 2" xfId="32021" xr:uid="{00000000-0005-0000-0000-000044410000}"/>
    <cellStyle name="Notas 17 3 8 2 4" xfId="22046" xr:uid="{00000000-0005-0000-0000-000045410000}"/>
    <cellStyle name="Notas 17 3 8 3" xfId="10683" xr:uid="{00000000-0005-0000-0000-000046410000}"/>
    <cellStyle name="Notas 17 3 8 3 2" xfId="25791" xr:uid="{00000000-0005-0000-0000-000047410000}"/>
    <cellStyle name="Notas 17 3 8 4" xfId="8716" xr:uid="{00000000-0005-0000-0000-000048410000}"/>
    <cellStyle name="Notas 17 3 8 4 2" xfId="23824" xr:uid="{00000000-0005-0000-0000-000049410000}"/>
    <cellStyle name="Notas 17 3 8 5" xfId="19409" xr:uid="{00000000-0005-0000-0000-00004A410000}"/>
    <cellStyle name="Notas 17 3 9" xfId="4534" xr:uid="{00000000-0005-0000-0000-00004B410000}"/>
    <cellStyle name="Notas 17 3 9 2" xfId="10916" xr:uid="{00000000-0005-0000-0000-00004C410000}"/>
    <cellStyle name="Notas 17 3 9 2 2" xfId="26024" xr:uid="{00000000-0005-0000-0000-00004D410000}"/>
    <cellStyle name="Notas 17 3 9 3" xfId="14701" xr:uid="{00000000-0005-0000-0000-00004E410000}"/>
    <cellStyle name="Notas 17 3 9 3 2" xfId="29809" xr:uid="{00000000-0005-0000-0000-00004F410000}"/>
    <cellStyle name="Notas 17 3 9 4" xfId="19642" xr:uid="{00000000-0005-0000-0000-000050410000}"/>
    <cellStyle name="Notas 17 4" xfId="2107" xr:uid="{00000000-0005-0000-0000-000051410000}"/>
    <cellStyle name="Notas 17 4 10" xfId="8605" xr:uid="{00000000-0005-0000-0000-000052410000}"/>
    <cellStyle name="Notas 17 4 10 2" xfId="23713" xr:uid="{00000000-0005-0000-0000-000053410000}"/>
    <cellStyle name="Notas 17 4 11" xfId="8244" xr:uid="{00000000-0005-0000-0000-000054410000}"/>
    <cellStyle name="Notas 17 4 11 2" xfId="23352" xr:uid="{00000000-0005-0000-0000-000055410000}"/>
    <cellStyle name="Notas 17 4 12" xfId="13419" xr:uid="{00000000-0005-0000-0000-000056410000}"/>
    <cellStyle name="Notas 17 4 12 2" xfId="28527" xr:uid="{00000000-0005-0000-0000-000057410000}"/>
    <cellStyle name="Notas 17 4 13" xfId="17332" xr:uid="{00000000-0005-0000-0000-000058410000}"/>
    <cellStyle name="Notas 17 4 2" xfId="2597" xr:uid="{00000000-0005-0000-0000-000059410000}"/>
    <cellStyle name="Notas 17 4 2 2" xfId="5234" xr:uid="{00000000-0005-0000-0000-00005A410000}"/>
    <cellStyle name="Notas 17 4 2 2 2" xfId="11598" xr:uid="{00000000-0005-0000-0000-00005B410000}"/>
    <cellStyle name="Notas 17 4 2 2 2 2" xfId="26706" xr:uid="{00000000-0005-0000-0000-00005C410000}"/>
    <cellStyle name="Notas 17 4 2 2 3" xfId="7644" xr:uid="{00000000-0005-0000-0000-00005D410000}"/>
    <cellStyle name="Notas 17 4 2 2 3 2" xfId="22752" xr:uid="{00000000-0005-0000-0000-00005E410000}"/>
    <cellStyle name="Notas 17 4 2 2 4" xfId="20342" xr:uid="{00000000-0005-0000-0000-00005F410000}"/>
    <cellStyle name="Notas 17 4 2 3" xfId="9064" xr:uid="{00000000-0005-0000-0000-000060410000}"/>
    <cellStyle name="Notas 17 4 2 3 2" xfId="24172" xr:uid="{00000000-0005-0000-0000-000061410000}"/>
    <cellStyle name="Notas 17 4 2 4" xfId="16535" xr:uid="{00000000-0005-0000-0000-000062410000}"/>
    <cellStyle name="Notas 17 4 2 4 2" xfId="31643" xr:uid="{00000000-0005-0000-0000-000063410000}"/>
    <cellStyle name="Notas 17 4 2 5" xfId="14973" xr:uid="{00000000-0005-0000-0000-000064410000}"/>
    <cellStyle name="Notas 17 4 2 5 2" xfId="30081" xr:uid="{00000000-0005-0000-0000-000065410000}"/>
    <cellStyle name="Notas 17 4 2 6" xfId="17705" xr:uid="{00000000-0005-0000-0000-000066410000}"/>
    <cellStyle name="Notas 17 4 3" xfId="2862" xr:uid="{00000000-0005-0000-0000-000067410000}"/>
    <cellStyle name="Notas 17 4 3 2" xfId="5499" xr:uid="{00000000-0005-0000-0000-000068410000}"/>
    <cellStyle name="Notas 17 4 3 2 2" xfId="14689" xr:uid="{00000000-0005-0000-0000-000069410000}"/>
    <cellStyle name="Notas 17 4 3 2 2 2" xfId="29797" xr:uid="{00000000-0005-0000-0000-00006A410000}"/>
    <cellStyle name="Notas 17 4 3 2 3" xfId="20607" xr:uid="{00000000-0005-0000-0000-00006B410000}"/>
    <cellStyle name="Notas 17 4 3 3" xfId="14139" xr:uid="{00000000-0005-0000-0000-00006C410000}"/>
    <cellStyle name="Notas 17 4 3 3 2" xfId="29247" xr:uid="{00000000-0005-0000-0000-00006D410000}"/>
    <cellStyle name="Notas 17 4 3 4" xfId="17970" xr:uid="{00000000-0005-0000-0000-00006E410000}"/>
    <cellStyle name="Notas 17 4 4" xfId="3165" xr:uid="{00000000-0005-0000-0000-00006F410000}"/>
    <cellStyle name="Notas 17 4 4 2" xfId="5802" xr:uid="{00000000-0005-0000-0000-000070410000}"/>
    <cellStyle name="Notas 17 4 4 2 2" xfId="12113" xr:uid="{00000000-0005-0000-0000-000071410000}"/>
    <cellStyle name="Notas 17 4 4 2 2 2" xfId="27221" xr:uid="{00000000-0005-0000-0000-000072410000}"/>
    <cellStyle name="Notas 17 4 4 2 3" xfId="15083" xr:uid="{00000000-0005-0000-0000-000073410000}"/>
    <cellStyle name="Notas 17 4 4 2 3 2" xfId="30191" xr:uid="{00000000-0005-0000-0000-000074410000}"/>
    <cellStyle name="Notas 17 4 4 2 4" xfId="20910" xr:uid="{00000000-0005-0000-0000-000075410000}"/>
    <cellStyle name="Notas 17 4 4 3" xfId="9547" xr:uid="{00000000-0005-0000-0000-000076410000}"/>
    <cellStyle name="Notas 17 4 4 3 2" xfId="24655" xr:uid="{00000000-0005-0000-0000-000077410000}"/>
    <cellStyle name="Notas 17 4 4 4" xfId="7738" xr:uid="{00000000-0005-0000-0000-000078410000}"/>
    <cellStyle name="Notas 17 4 4 4 2" xfId="22846" xr:uid="{00000000-0005-0000-0000-000079410000}"/>
    <cellStyle name="Notas 17 4 4 5" xfId="18273" xr:uid="{00000000-0005-0000-0000-00007A410000}"/>
    <cellStyle name="Notas 17 4 5" xfId="3491" xr:uid="{00000000-0005-0000-0000-00007B410000}"/>
    <cellStyle name="Notas 17 4 5 2" xfId="6128" xr:uid="{00000000-0005-0000-0000-00007C410000}"/>
    <cellStyle name="Notas 17 4 5 2 2" xfId="12439" xr:uid="{00000000-0005-0000-0000-00007D410000}"/>
    <cellStyle name="Notas 17 4 5 2 2 2" xfId="27547" xr:uid="{00000000-0005-0000-0000-00007E410000}"/>
    <cellStyle name="Notas 17 4 5 2 3" xfId="7293" xr:uid="{00000000-0005-0000-0000-00007F410000}"/>
    <cellStyle name="Notas 17 4 5 2 3 2" xfId="22401" xr:uid="{00000000-0005-0000-0000-000080410000}"/>
    <cellStyle name="Notas 17 4 5 2 4" xfId="21236" xr:uid="{00000000-0005-0000-0000-000081410000}"/>
    <cellStyle name="Notas 17 4 5 3" xfId="9873" xr:uid="{00000000-0005-0000-0000-000082410000}"/>
    <cellStyle name="Notas 17 4 5 3 2" xfId="24981" xr:uid="{00000000-0005-0000-0000-000083410000}"/>
    <cellStyle name="Notas 17 4 5 4" xfId="15551" xr:uid="{00000000-0005-0000-0000-000084410000}"/>
    <cellStyle name="Notas 17 4 5 4 2" xfId="30659" xr:uid="{00000000-0005-0000-0000-000085410000}"/>
    <cellStyle name="Notas 17 4 5 5" xfId="18599" xr:uid="{00000000-0005-0000-0000-000086410000}"/>
    <cellStyle name="Notas 17 4 6" xfId="3797" xr:uid="{00000000-0005-0000-0000-000087410000}"/>
    <cellStyle name="Notas 17 4 6 2" xfId="6434" xr:uid="{00000000-0005-0000-0000-000088410000}"/>
    <cellStyle name="Notas 17 4 6 2 2" xfId="12745" xr:uid="{00000000-0005-0000-0000-000089410000}"/>
    <cellStyle name="Notas 17 4 6 2 2 2" xfId="27853" xr:uid="{00000000-0005-0000-0000-00008A410000}"/>
    <cellStyle name="Notas 17 4 6 2 3" xfId="7419" xr:uid="{00000000-0005-0000-0000-00008B410000}"/>
    <cellStyle name="Notas 17 4 6 2 3 2" xfId="22527" xr:uid="{00000000-0005-0000-0000-00008C410000}"/>
    <cellStyle name="Notas 17 4 6 2 4" xfId="21542" xr:uid="{00000000-0005-0000-0000-00008D410000}"/>
    <cellStyle name="Notas 17 4 6 3" xfId="10179" xr:uid="{00000000-0005-0000-0000-00008E410000}"/>
    <cellStyle name="Notas 17 4 6 3 2" xfId="25287" xr:uid="{00000000-0005-0000-0000-00008F410000}"/>
    <cellStyle name="Notas 17 4 6 4" xfId="13379" xr:uid="{00000000-0005-0000-0000-000090410000}"/>
    <cellStyle name="Notas 17 4 6 4 2" xfId="28487" xr:uid="{00000000-0005-0000-0000-000091410000}"/>
    <cellStyle name="Notas 17 4 6 5" xfId="18905" xr:uid="{00000000-0005-0000-0000-000092410000}"/>
    <cellStyle name="Notas 17 4 7" xfId="4179" xr:uid="{00000000-0005-0000-0000-000093410000}"/>
    <cellStyle name="Notas 17 4 7 2" xfId="6816" xr:uid="{00000000-0005-0000-0000-000094410000}"/>
    <cellStyle name="Notas 17 4 7 2 2" xfId="13127" xr:uid="{00000000-0005-0000-0000-000095410000}"/>
    <cellStyle name="Notas 17 4 7 2 2 2" xfId="28235" xr:uid="{00000000-0005-0000-0000-000096410000}"/>
    <cellStyle name="Notas 17 4 7 2 3" xfId="16796" xr:uid="{00000000-0005-0000-0000-000097410000}"/>
    <cellStyle name="Notas 17 4 7 2 3 2" xfId="31904" xr:uid="{00000000-0005-0000-0000-000098410000}"/>
    <cellStyle name="Notas 17 4 7 2 4" xfId="21924" xr:uid="{00000000-0005-0000-0000-000099410000}"/>
    <cellStyle name="Notas 17 4 7 3" xfId="10561" xr:uid="{00000000-0005-0000-0000-00009A410000}"/>
    <cellStyle name="Notas 17 4 7 3 2" xfId="25669" xr:uid="{00000000-0005-0000-0000-00009B410000}"/>
    <cellStyle name="Notas 17 4 7 4" xfId="15218" xr:uid="{00000000-0005-0000-0000-00009C410000}"/>
    <cellStyle name="Notas 17 4 7 4 2" xfId="30326" xr:uid="{00000000-0005-0000-0000-00009D410000}"/>
    <cellStyle name="Notas 17 4 7 5" xfId="19287" xr:uid="{00000000-0005-0000-0000-00009E410000}"/>
    <cellStyle name="Notas 17 4 8" xfId="4386" xr:uid="{00000000-0005-0000-0000-00009F410000}"/>
    <cellStyle name="Notas 17 4 8 2" xfId="7023" xr:uid="{00000000-0005-0000-0000-0000A0410000}"/>
    <cellStyle name="Notas 17 4 8 2 2" xfId="13334" xr:uid="{00000000-0005-0000-0000-0000A1410000}"/>
    <cellStyle name="Notas 17 4 8 2 2 2" xfId="28442" xr:uid="{00000000-0005-0000-0000-0000A2410000}"/>
    <cellStyle name="Notas 17 4 8 2 3" xfId="16998" xr:uid="{00000000-0005-0000-0000-0000A3410000}"/>
    <cellStyle name="Notas 17 4 8 2 3 2" xfId="32106" xr:uid="{00000000-0005-0000-0000-0000A4410000}"/>
    <cellStyle name="Notas 17 4 8 2 4" xfId="22131" xr:uid="{00000000-0005-0000-0000-0000A5410000}"/>
    <cellStyle name="Notas 17 4 8 3" xfId="10768" xr:uid="{00000000-0005-0000-0000-0000A6410000}"/>
    <cellStyle name="Notas 17 4 8 3 2" xfId="25876" xr:uid="{00000000-0005-0000-0000-0000A7410000}"/>
    <cellStyle name="Notas 17 4 8 4" xfId="14741" xr:uid="{00000000-0005-0000-0000-0000A8410000}"/>
    <cellStyle name="Notas 17 4 8 4 2" xfId="29849" xr:uid="{00000000-0005-0000-0000-0000A9410000}"/>
    <cellStyle name="Notas 17 4 8 5" xfId="19494" xr:uid="{00000000-0005-0000-0000-0000AA410000}"/>
    <cellStyle name="Notas 17 4 9" xfId="4744" xr:uid="{00000000-0005-0000-0000-0000AB410000}"/>
    <cellStyle name="Notas 17 4 9 2" xfId="11126" xr:uid="{00000000-0005-0000-0000-0000AC410000}"/>
    <cellStyle name="Notas 17 4 9 2 2" xfId="26234" xr:uid="{00000000-0005-0000-0000-0000AD410000}"/>
    <cellStyle name="Notas 17 4 9 3" xfId="7141" xr:uid="{00000000-0005-0000-0000-0000AE410000}"/>
    <cellStyle name="Notas 17 4 9 3 2" xfId="22249" xr:uid="{00000000-0005-0000-0000-0000AF410000}"/>
    <cellStyle name="Notas 17 4 9 4" xfId="19852" xr:uid="{00000000-0005-0000-0000-0000B0410000}"/>
    <cellStyle name="Notas 17 5" xfId="2017" xr:uid="{00000000-0005-0000-0000-0000B1410000}"/>
    <cellStyle name="Notas 17 5 10" xfId="13843" xr:uid="{00000000-0005-0000-0000-0000B2410000}"/>
    <cellStyle name="Notas 17 5 10 2" xfId="28951" xr:uid="{00000000-0005-0000-0000-0000B3410000}"/>
    <cellStyle name="Notas 17 5 11" xfId="15226" xr:uid="{00000000-0005-0000-0000-0000B4410000}"/>
    <cellStyle name="Notas 17 5 11 2" xfId="30334" xr:uid="{00000000-0005-0000-0000-0000B5410000}"/>
    <cellStyle name="Notas 17 5 12" xfId="17242" xr:uid="{00000000-0005-0000-0000-0000B6410000}"/>
    <cellStyle name="Notas 17 5 2" xfId="2779" xr:uid="{00000000-0005-0000-0000-0000B7410000}"/>
    <cellStyle name="Notas 17 5 2 2" xfId="5416" xr:uid="{00000000-0005-0000-0000-0000B8410000}"/>
    <cellStyle name="Notas 17 5 2 2 2" xfId="8230" xr:uid="{00000000-0005-0000-0000-0000B9410000}"/>
    <cellStyle name="Notas 17 5 2 2 2 2" xfId="23338" xr:uid="{00000000-0005-0000-0000-0000BA410000}"/>
    <cellStyle name="Notas 17 5 2 2 3" xfId="20524" xr:uid="{00000000-0005-0000-0000-0000BB410000}"/>
    <cellStyle name="Notas 17 5 2 3" xfId="16088" xr:uid="{00000000-0005-0000-0000-0000BC410000}"/>
    <cellStyle name="Notas 17 5 2 3 2" xfId="31196" xr:uid="{00000000-0005-0000-0000-0000BD410000}"/>
    <cellStyle name="Notas 17 5 2 4" xfId="17887" xr:uid="{00000000-0005-0000-0000-0000BE410000}"/>
    <cellStyle name="Notas 17 5 3" xfId="3082" xr:uid="{00000000-0005-0000-0000-0000BF410000}"/>
    <cellStyle name="Notas 17 5 3 2" xfId="5719" xr:uid="{00000000-0005-0000-0000-0000C0410000}"/>
    <cellStyle name="Notas 17 5 3 2 2" xfId="12030" xr:uid="{00000000-0005-0000-0000-0000C1410000}"/>
    <cellStyle name="Notas 17 5 3 2 2 2" xfId="27138" xr:uid="{00000000-0005-0000-0000-0000C2410000}"/>
    <cellStyle name="Notas 17 5 3 2 3" xfId="7166" xr:uid="{00000000-0005-0000-0000-0000C3410000}"/>
    <cellStyle name="Notas 17 5 3 2 3 2" xfId="22274" xr:uid="{00000000-0005-0000-0000-0000C4410000}"/>
    <cellStyle name="Notas 17 5 3 2 4" xfId="20827" xr:uid="{00000000-0005-0000-0000-0000C5410000}"/>
    <cellStyle name="Notas 17 5 3 3" xfId="9464" xr:uid="{00000000-0005-0000-0000-0000C6410000}"/>
    <cellStyle name="Notas 17 5 3 3 2" xfId="24572" xr:uid="{00000000-0005-0000-0000-0000C7410000}"/>
    <cellStyle name="Notas 17 5 3 4" xfId="7496" xr:uid="{00000000-0005-0000-0000-0000C8410000}"/>
    <cellStyle name="Notas 17 5 3 4 2" xfId="22604" xr:uid="{00000000-0005-0000-0000-0000C9410000}"/>
    <cellStyle name="Notas 17 5 3 5" xfId="18190" xr:uid="{00000000-0005-0000-0000-0000CA410000}"/>
    <cellStyle name="Notas 17 5 4" xfId="3408" xr:uid="{00000000-0005-0000-0000-0000CB410000}"/>
    <cellStyle name="Notas 17 5 4 2" xfId="6045" xr:uid="{00000000-0005-0000-0000-0000CC410000}"/>
    <cellStyle name="Notas 17 5 4 2 2" xfId="12356" xr:uid="{00000000-0005-0000-0000-0000CD410000}"/>
    <cellStyle name="Notas 17 5 4 2 2 2" xfId="27464" xr:uid="{00000000-0005-0000-0000-0000CE410000}"/>
    <cellStyle name="Notas 17 5 4 2 3" xfId="16060" xr:uid="{00000000-0005-0000-0000-0000CF410000}"/>
    <cellStyle name="Notas 17 5 4 2 3 2" xfId="31168" xr:uid="{00000000-0005-0000-0000-0000D0410000}"/>
    <cellStyle name="Notas 17 5 4 2 4" xfId="21153" xr:uid="{00000000-0005-0000-0000-0000D1410000}"/>
    <cellStyle name="Notas 17 5 4 3" xfId="9790" xr:uid="{00000000-0005-0000-0000-0000D2410000}"/>
    <cellStyle name="Notas 17 5 4 3 2" xfId="24898" xr:uid="{00000000-0005-0000-0000-0000D3410000}"/>
    <cellStyle name="Notas 17 5 4 4" xfId="7263" xr:uid="{00000000-0005-0000-0000-0000D4410000}"/>
    <cellStyle name="Notas 17 5 4 4 2" xfId="22371" xr:uid="{00000000-0005-0000-0000-0000D5410000}"/>
    <cellStyle name="Notas 17 5 4 5" xfId="18516" xr:uid="{00000000-0005-0000-0000-0000D6410000}"/>
    <cellStyle name="Notas 17 5 5" xfId="3714" xr:uid="{00000000-0005-0000-0000-0000D7410000}"/>
    <cellStyle name="Notas 17 5 5 2" xfId="6351" xr:uid="{00000000-0005-0000-0000-0000D8410000}"/>
    <cellStyle name="Notas 17 5 5 2 2" xfId="12662" xr:uid="{00000000-0005-0000-0000-0000D9410000}"/>
    <cellStyle name="Notas 17 5 5 2 2 2" xfId="27770" xr:uid="{00000000-0005-0000-0000-0000DA410000}"/>
    <cellStyle name="Notas 17 5 5 2 3" xfId="15396" xr:uid="{00000000-0005-0000-0000-0000DB410000}"/>
    <cellStyle name="Notas 17 5 5 2 3 2" xfId="30504" xr:uid="{00000000-0005-0000-0000-0000DC410000}"/>
    <cellStyle name="Notas 17 5 5 2 4" xfId="21459" xr:uid="{00000000-0005-0000-0000-0000DD410000}"/>
    <cellStyle name="Notas 17 5 5 3" xfId="10096" xr:uid="{00000000-0005-0000-0000-0000DE410000}"/>
    <cellStyle name="Notas 17 5 5 3 2" xfId="25204" xr:uid="{00000000-0005-0000-0000-0000DF410000}"/>
    <cellStyle name="Notas 17 5 5 4" xfId="16379" xr:uid="{00000000-0005-0000-0000-0000E0410000}"/>
    <cellStyle name="Notas 17 5 5 4 2" xfId="31487" xr:uid="{00000000-0005-0000-0000-0000E1410000}"/>
    <cellStyle name="Notas 17 5 5 5" xfId="18822" xr:uid="{00000000-0005-0000-0000-0000E2410000}"/>
    <cellStyle name="Notas 17 5 6" xfId="4089" xr:uid="{00000000-0005-0000-0000-0000E3410000}"/>
    <cellStyle name="Notas 17 5 6 2" xfId="6726" xr:uid="{00000000-0005-0000-0000-0000E4410000}"/>
    <cellStyle name="Notas 17 5 6 2 2" xfId="13037" xr:uid="{00000000-0005-0000-0000-0000E5410000}"/>
    <cellStyle name="Notas 17 5 6 2 2 2" xfId="28145" xr:uid="{00000000-0005-0000-0000-0000E6410000}"/>
    <cellStyle name="Notas 17 5 6 2 3" xfId="16713" xr:uid="{00000000-0005-0000-0000-0000E7410000}"/>
    <cellStyle name="Notas 17 5 6 2 3 2" xfId="31821" xr:uid="{00000000-0005-0000-0000-0000E8410000}"/>
    <cellStyle name="Notas 17 5 6 2 4" xfId="21834" xr:uid="{00000000-0005-0000-0000-0000E9410000}"/>
    <cellStyle name="Notas 17 5 6 3" xfId="10471" xr:uid="{00000000-0005-0000-0000-0000EA410000}"/>
    <cellStyle name="Notas 17 5 6 3 2" xfId="25579" xr:uid="{00000000-0005-0000-0000-0000EB410000}"/>
    <cellStyle name="Notas 17 5 6 4" xfId="14766" xr:uid="{00000000-0005-0000-0000-0000EC410000}"/>
    <cellStyle name="Notas 17 5 6 4 2" xfId="29874" xr:uid="{00000000-0005-0000-0000-0000ED410000}"/>
    <cellStyle name="Notas 17 5 6 5" xfId="19197" xr:uid="{00000000-0005-0000-0000-0000EE410000}"/>
    <cellStyle name="Notas 17 5 7" xfId="4371" xr:uid="{00000000-0005-0000-0000-0000EF410000}"/>
    <cellStyle name="Notas 17 5 7 2" xfId="7008" xr:uid="{00000000-0005-0000-0000-0000F0410000}"/>
    <cellStyle name="Notas 17 5 7 2 2" xfId="13319" xr:uid="{00000000-0005-0000-0000-0000F1410000}"/>
    <cellStyle name="Notas 17 5 7 2 2 2" xfId="28427" xr:uid="{00000000-0005-0000-0000-0000F2410000}"/>
    <cellStyle name="Notas 17 5 7 2 3" xfId="16983" xr:uid="{00000000-0005-0000-0000-0000F3410000}"/>
    <cellStyle name="Notas 17 5 7 2 3 2" xfId="32091" xr:uid="{00000000-0005-0000-0000-0000F4410000}"/>
    <cellStyle name="Notas 17 5 7 2 4" xfId="22116" xr:uid="{00000000-0005-0000-0000-0000F5410000}"/>
    <cellStyle name="Notas 17 5 7 3" xfId="10753" xr:uid="{00000000-0005-0000-0000-0000F6410000}"/>
    <cellStyle name="Notas 17 5 7 3 2" xfId="25861" xr:uid="{00000000-0005-0000-0000-0000F7410000}"/>
    <cellStyle name="Notas 17 5 7 4" xfId="13391" xr:uid="{00000000-0005-0000-0000-0000F8410000}"/>
    <cellStyle name="Notas 17 5 7 4 2" xfId="28499" xr:uid="{00000000-0005-0000-0000-0000F9410000}"/>
    <cellStyle name="Notas 17 5 7 5" xfId="19479" xr:uid="{00000000-0005-0000-0000-0000FA410000}"/>
    <cellStyle name="Notas 17 5 8" xfId="4654" xr:uid="{00000000-0005-0000-0000-0000FB410000}"/>
    <cellStyle name="Notas 17 5 8 2" xfId="11036" xr:uid="{00000000-0005-0000-0000-0000FC410000}"/>
    <cellStyle name="Notas 17 5 8 2 2" xfId="26144" xr:uid="{00000000-0005-0000-0000-0000FD410000}"/>
    <cellStyle name="Notas 17 5 8 3" xfId="13418" xr:uid="{00000000-0005-0000-0000-0000FE410000}"/>
    <cellStyle name="Notas 17 5 8 3 2" xfId="28526" xr:uid="{00000000-0005-0000-0000-0000FF410000}"/>
    <cellStyle name="Notas 17 5 8 4" xfId="19762" xr:uid="{00000000-0005-0000-0000-000000420000}"/>
    <cellStyle name="Notas 17 5 9" xfId="8515" xr:uid="{00000000-0005-0000-0000-000001420000}"/>
    <cellStyle name="Notas 17 5 9 2" xfId="23623" xr:uid="{00000000-0005-0000-0000-000002420000}"/>
    <cellStyle name="Notas 18" xfId="1456" xr:uid="{00000000-0005-0000-0000-000003420000}"/>
    <cellStyle name="Notas 18 2" xfId="1911" xr:uid="{00000000-0005-0000-0000-000004420000}"/>
    <cellStyle name="Notas 18 2 10" xfId="13845" xr:uid="{00000000-0005-0000-0000-000005420000}"/>
    <cellStyle name="Notas 18 2 10 2" xfId="28953" xr:uid="{00000000-0005-0000-0000-000006420000}"/>
    <cellStyle name="Notas 18 2 11" xfId="16090" xr:uid="{00000000-0005-0000-0000-000007420000}"/>
    <cellStyle name="Notas 18 2 11 2" xfId="31198" xr:uid="{00000000-0005-0000-0000-000008420000}"/>
    <cellStyle name="Notas 18 2 12" xfId="17136" xr:uid="{00000000-0005-0000-0000-000009420000}"/>
    <cellStyle name="Notas 18 2 2" xfId="2471" xr:uid="{00000000-0005-0000-0000-00000A420000}"/>
    <cellStyle name="Notas 18 2 2 2" xfId="5108" xr:uid="{00000000-0005-0000-0000-00000B420000}"/>
    <cellStyle name="Notas 18 2 2 2 2" xfId="11472" xr:uid="{00000000-0005-0000-0000-00000C420000}"/>
    <cellStyle name="Notas 18 2 2 2 2 2" xfId="26580" xr:uid="{00000000-0005-0000-0000-00000D420000}"/>
    <cellStyle name="Notas 18 2 2 2 3" xfId="14566" xr:uid="{00000000-0005-0000-0000-00000E420000}"/>
    <cellStyle name="Notas 18 2 2 2 3 2" xfId="29674" xr:uid="{00000000-0005-0000-0000-00000F420000}"/>
    <cellStyle name="Notas 18 2 2 2 4" xfId="20216" xr:uid="{00000000-0005-0000-0000-000010420000}"/>
    <cellStyle name="Notas 18 2 2 3" xfId="8938" xr:uid="{00000000-0005-0000-0000-000011420000}"/>
    <cellStyle name="Notas 18 2 2 3 2" xfId="24046" xr:uid="{00000000-0005-0000-0000-000012420000}"/>
    <cellStyle name="Notas 18 2 3" xfId="2687" xr:uid="{00000000-0005-0000-0000-000013420000}"/>
    <cellStyle name="Notas 18 2 3 2" xfId="5324" xr:uid="{00000000-0005-0000-0000-000014420000}"/>
    <cellStyle name="Notas 18 2 3 2 2" xfId="13542" xr:uid="{00000000-0005-0000-0000-000015420000}"/>
    <cellStyle name="Notas 18 2 3 2 2 2" xfId="28650" xr:uid="{00000000-0005-0000-0000-000016420000}"/>
    <cellStyle name="Notas 18 2 3 2 3" xfId="20432" xr:uid="{00000000-0005-0000-0000-000017420000}"/>
    <cellStyle name="Notas 18 2 3 3" xfId="14184" xr:uid="{00000000-0005-0000-0000-000018420000}"/>
    <cellStyle name="Notas 18 2 3 3 2" xfId="29292" xr:uid="{00000000-0005-0000-0000-000019420000}"/>
    <cellStyle name="Notas 18 2 3 4" xfId="17795" xr:uid="{00000000-0005-0000-0000-00001A420000}"/>
    <cellStyle name="Notas 18 2 4" xfId="2990" xr:uid="{00000000-0005-0000-0000-00001B420000}"/>
    <cellStyle name="Notas 18 2 4 2" xfId="5627" xr:uid="{00000000-0005-0000-0000-00001C420000}"/>
    <cellStyle name="Notas 18 2 4 2 2" xfId="11938" xr:uid="{00000000-0005-0000-0000-00001D420000}"/>
    <cellStyle name="Notas 18 2 4 2 2 2" xfId="27046" xr:uid="{00000000-0005-0000-0000-00001E420000}"/>
    <cellStyle name="Notas 18 2 4 2 3" xfId="15256" xr:uid="{00000000-0005-0000-0000-00001F420000}"/>
    <cellStyle name="Notas 18 2 4 2 3 2" xfId="30364" xr:uid="{00000000-0005-0000-0000-000020420000}"/>
    <cellStyle name="Notas 18 2 4 2 4" xfId="20735" xr:uid="{00000000-0005-0000-0000-000021420000}"/>
    <cellStyle name="Notas 18 2 4 3" xfId="9372" xr:uid="{00000000-0005-0000-0000-000022420000}"/>
    <cellStyle name="Notas 18 2 4 3 2" xfId="24480" xr:uid="{00000000-0005-0000-0000-000023420000}"/>
    <cellStyle name="Notas 18 2 4 4" xfId="14113" xr:uid="{00000000-0005-0000-0000-000024420000}"/>
    <cellStyle name="Notas 18 2 4 4 2" xfId="29221" xr:uid="{00000000-0005-0000-0000-000025420000}"/>
    <cellStyle name="Notas 18 2 4 5" xfId="18098" xr:uid="{00000000-0005-0000-0000-000026420000}"/>
    <cellStyle name="Notas 18 2 5" xfId="3316" xr:uid="{00000000-0005-0000-0000-000027420000}"/>
    <cellStyle name="Notas 18 2 5 2" xfId="5953" xr:uid="{00000000-0005-0000-0000-000028420000}"/>
    <cellStyle name="Notas 18 2 5 2 2" xfId="12264" xr:uid="{00000000-0005-0000-0000-000029420000}"/>
    <cellStyle name="Notas 18 2 5 2 2 2" xfId="27372" xr:uid="{00000000-0005-0000-0000-00002A420000}"/>
    <cellStyle name="Notas 18 2 5 2 3" xfId="9301" xr:uid="{00000000-0005-0000-0000-00002B420000}"/>
    <cellStyle name="Notas 18 2 5 2 3 2" xfId="24409" xr:uid="{00000000-0005-0000-0000-00002C420000}"/>
    <cellStyle name="Notas 18 2 5 2 4" xfId="21061" xr:uid="{00000000-0005-0000-0000-00002D420000}"/>
    <cellStyle name="Notas 18 2 5 3" xfId="9698" xr:uid="{00000000-0005-0000-0000-00002E420000}"/>
    <cellStyle name="Notas 18 2 5 3 2" xfId="24806" xr:uid="{00000000-0005-0000-0000-00002F420000}"/>
    <cellStyle name="Notas 18 2 5 4" xfId="15599" xr:uid="{00000000-0005-0000-0000-000030420000}"/>
    <cellStyle name="Notas 18 2 5 4 2" xfId="30707" xr:uid="{00000000-0005-0000-0000-000031420000}"/>
    <cellStyle name="Notas 18 2 5 5" xfId="18424" xr:uid="{00000000-0005-0000-0000-000032420000}"/>
    <cellStyle name="Notas 18 2 6" xfId="3622" xr:uid="{00000000-0005-0000-0000-000033420000}"/>
    <cellStyle name="Notas 18 2 6 2" xfId="6259" xr:uid="{00000000-0005-0000-0000-000034420000}"/>
    <cellStyle name="Notas 18 2 6 2 2" xfId="12570" xr:uid="{00000000-0005-0000-0000-000035420000}"/>
    <cellStyle name="Notas 18 2 6 2 2 2" xfId="27678" xr:uid="{00000000-0005-0000-0000-000036420000}"/>
    <cellStyle name="Notas 18 2 6 2 3" xfId="15215" xr:uid="{00000000-0005-0000-0000-000037420000}"/>
    <cellStyle name="Notas 18 2 6 2 3 2" xfId="30323" xr:uid="{00000000-0005-0000-0000-000038420000}"/>
    <cellStyle name="Notas 18 2 6 2 4" xfId="21367" xr:uid="{00000000-0005-0000-0000-000039420000}"/>
    <cellStyle name="Notas 18 2 6 3" xfId="10004" xr:uid="{00000000-0005-0000-0000-00003A420000}"/>
    <cellStyle name="Notas 18 2 6 3 2" xfId="25112" xr:uid="{00000000-0005-0000-0000-00003B420000}"/>
    <cellStyle name="Notas 18 2 6 4" xfId="15380" xr:uid="{00000000-0005-0000-0000-00003C420000}"/>
    <cellStyle name="Notas 18 2 6 4 2" xfId="30488" xr:uid="{00000000-0005-0000-0000-00003D420000}"/>
    <cellStyle name="Notas 18 2 6 5" xfId="18730" xr:uid="{00000000-0005-0000-0000-00003E420000}"/>
    <cellStyle name="Notas 18 2 7" xfId="3983" xr:uid="{00000000-0005-0000-0000-00003F420000}"/>
    <cellStyle name="Notas 18 2 7 2" xfId="6620" xr:uid="{00000000-0005-0000-0000-000040420000}"/>
    <cellStyle name="Notas 18 2 7 2 2" xfId="12931" xr:uid="{00000000-0005-0000-0000-000041420000}"/>
    <cellStyle name="Notas 18 2 7 2 2 2" xfId="28039" xr:uid="{00000000-0005-0000-0000-000042420000}"/>
    <cellStyle name="Notas 18 2 7 2 3" xfId="16621" xr:uid="{00000000-0005-0000-0000-000043420000}"/>
    <cellStyle name="Notas 18 2 7 2 3 2" xfId="31729" xr:uid="{00000000-0005-0000-0000-000044420000}"/>
    <cellStyle name="Notas 18 2 7 2 4" xfId="21728" xr:uid="{00000000-0005-0000-0000-000045420000}"/>
    <cellStyle name="Notas 18 2 7 3" xfId="10365" xr:uid="{00000000-0005-0000-0000-000046420000}"/>
    <cellStyle name="Notas 18 2 7 3 2" xfId="25473" xr:uid="{00000000-0005-0000-0000-000047420000}"/>
    <cellStyle name="Notas 18 2 7 4" xfId="15925" xr:uid="{00000000-0005-0000-0000-000048420000}"/>
    <cellStyle name="Notas 18 2 7 4 2" xfId="31033" xr:uid="{00000000-0005-0000-0000-000049420000}"/>
    <cellStyle name="Notas 18 2 7 5" xfId="19091" xr:uid="{00000000-0005-0000-0000-00004A420000}"/>
    <cellStyle name="Notas 18 2 8" xfId="4548" xr:uid="{00000000-0005-0000-0000-00004B420000}"/>
    <cellStyle name="Notas 18 2 8 2" xfId="10930" xr:uid="{00000000-0005-0000-0000-00004C420000}"/>
    <cellStyle name="Notas 18 2 8 2 2" xfId="26038" xr:uid="{00000000-0005-0000-0000-00004D420000}"/>
    <cellStyle name="Notas 18 2 8 3" xfId="9207" xr:uid="{00000000-0005-0000-0000-00004E420000}"/>
    <cellStyle name="Notas 18 2 8 3 2" xfId="24315" xr:uid="{00000000-0005-0000-0000-00004F420000}"/>
    <cellStyle name="Notas 18 2 8 4" xfId="19656" xr:uid="{00000000-0005-0000-0000-000050420000}"/>
    <cellStyle name="Notas 18 2 9" xfId="8412" xr:uid="{00000000-0005-0000-0000-000051420000}"/>
    <cellStyle name="Notas 18 2 9 2" xfId="23520" xr:uid="{00000000-0005-0000-0000-000052420000}"/>
    <cellStyle name="Notas 18 3" xfId="1898" xr:uid="{00000000-0005-0000-0000-000053420000}"/>
    <cellStyle name="Notas 18 3 10" xfId="8399" xr:uid="{00000000-0005-0000-0000-000054420000}"/>
    <cellStyle name="Notas 18 3 10 2" xfId="23507" xr:uid="{00000000-0005-0000-0000-000055420000}"/>
    <cellStyle name="Notas 18 3 11" xfId="14545" xr:uid="{00000000-0005-0000-0000-000056420000}"/>
    <cellStyle name="Notas 18 3 11 2" xfId="29653" xr:uid="{00000000-0005-0000-0000-000057420000}"/>
    <cellStyle name="Notas 18 3 12" xfId="13355" xr:uid="{00000000-0005-0000-0000-000058420000}"/>
    <cellStyle name="Notas 18 3 12 2" xfId="28463" xr:uid="{00000000-0005-0000-0000-000059420000}"/>
    <cellStyle name="Notas 18 3 13" xfId="17123" xr:uid="{00000000-0005-0000-0000-00005A420000}"/>
    <cellStyle name="Notas 18 3 2" xfId="2458" xr:uid="{00000000-0005-0000-0000-00005B420000}"/>
    <cellStyle name="Notas 18 3 2 2" xfId="5095" xr:uid="{00000000-0005-0000-0000-00005C420000}"/>
    <cellStyle name="Notas 18 3 2 2 2" xfId="11459" xr:uid="{00000000-0005-0000-0000-00005D420000}"/>
    <cellStyle name="Notas 18 3 2 2 2 2" xfId="26567" xr:uid="{00000000-0005-0000-0000-00005E420000}"/>
    <cellStyle name="Notas 18 3 2 2 3" xfId="8711" xr:uid="{00000000-0005-0000-0000-00005F420000}"/>
    <cellStyle name="Notas 18 3 2 2 3 2" xfId="23819" xr:uid="{00000000-0005-0000-0000-000060420000}"/>
    <cellStyle name="Notas 18 3 2 2 4" xfId="20203" xr:uid="{00000000-0005-0000-0000-000061420000}"/>
    <cellStyle name="Notas 18 3 2 3" xfId="8925" xr:uid="{00000000-0005-0000-0000-000062420000}"/>
    <cellStyle name="Notas 18 3 2 3 2" xfId="24033" xr:uid="{00000000-0005-0000-0000-000063420000}"/>
    <cellStyle name="Notas 18 3 2 4" xfId="11762" xr:uid="{00000000-0005-0000-0000-000064420000}"/>
    <cellStyle name="Notas 18 3 2 4 2" xfId="26870" xr:uid="{00000000-0005-0000-0000-000065420000}"/>
    <cellStyle name="Notas 18 3 2 5" xfId="7384" xr:uid="{00000000-0005-0000-0000-000066420000}"/>
    <cellStyle name="Notas 18 3 2 5 2" xfId="22492" xr:uid="{00000000-0005-0000-0000-000067420000}"/>
    <cellStyle name="Notas 18 3 2 6" xfId="17632" xr:uid="{00000000-0005-0000-0000-000068420000}"/>
    <cellStyle name="Notas 18 3 3" xfId="2674" xr:uid="{00000000-0005-0000-0000-000069420000}"/>
    <cellStyle name="Notas 18 3 3 2" xfId="5311" xr:uid="{00000000-0005-0000-0000-00006A420000}"/>
    <cellStyle name="Notas 18 3 3 2 2" xfId="8705" xr:uid="{00000000-0005-0000-0000-00006B420000}"/>
    <cellStyle name="Notas 18 3 3 2 2 2" xfId="23813" xr:uid="{00000000-0005-0000-0000-00006C420000}"/>
    <cellStyle name="Notas 18 3 3 2 3" xfId="20419" xr:uid="{00000000-0005-0000-0000-00006D420000}"/>
    <cellStyle name="Notas 18 3 3 3" xfId="15859" xr:uid="{00000000-0005-0000-0000-00006E420000}"/>
    <cellStyle name="Notas 18 3 3 3 2" xfId="30967" xr:uid="{00000000-0005-0000-0000-00006F420000}"/>
    <cellStyle name="Notas 18 3 3 4" xfId="17782" xr:uid="{00000000-0005-0000-0000-000070420000}"/>
    <cellStyle name="Notas 18 3 4" xfId="2977" xr:uid="{00000000-0005-0000-0000-000071420000}"/>
    <cellStyle name="Notas 18 3 4 2" xfId="5614" xr:uid="{00000000-0005-0000-0000-000072420000}"/>
    <cellStyle name="Notas 18 3 4 2 2" xfId="11925" xr:uid="{00000000-0005-0000-0000-000073420000}"/>
    <cellStyle name="Notas 18 3 4 2 2 2" xfId="27033" xr:uid="{00000000-0005-0000-0000-000074420000}"/>
    <cellStyle name="Notas 18 3 4 2 3" xfId="11809" xr:uid="{00000000-0005-0000-0000-000075420000}"/>
    <cellStyle name="Notas 18 3 4 2 3 2" xfId="26917" xr:uid="{00000000-0005-0000-0000-000076420000}"/>
    <cellStyle name="Notas 18 3 4 2 4" xfId="20722" xr:uid="{00000000-0005-0000-0000-000077420000}"/>
    <cellStyle name="Notas 18 3 4 3" xfId="9359" xr:uid="{00000000-0005-0000-0000-000078420000}"/>
    <cellStyle name="Notas 18 3 4 3 2" xfId="24467" xr:uid="{00000000-0005-0000-0000-000079420000}"/>
    <cellStyle name="Notas 18 3 4 4" xfId="7607" xr:uid="{00000000-0005-0000-0000-00007A420000}"/>
    <cellStyle name="Notas 18 3 4 4 2" xfId="22715" xr:uid="{00000000-0005-0000-0000-00007B420000}"/>
    <cellStyle name="Notas 18 3 4 5" xfId="18085" xr:uid="{00000000-0005-0000-0000-00007C420000}"/>
    <cellStyle name="Notas 18 3 5" xfId="3303" xr:uid="{00000000-0005-0000-0000-00007D420000}"/>
    <cellStyle name="Notas 18 3 5 2" xfId="5940" xr:uid="{00000000-0005-0000-0000-00007E420000}"/>
    <cellStyle name="Notas 18 3 5 2 2" xfId="12251" xr:uid="{00000000-0005-0000-0000-00007F420000}"/>
    <cellStyle name="Notas 18 3 5 2 2 2" xfId="27359" xr:uid="{00000000-0005-0000-0000-000080420000}"/>
    <cellStyle name="Notas 18 3 5 2 3" xfId="15902" xr:uid="{00000000-0005-0000-0000-000081420000}"/>
    <cellStyle name="Notas 18 3 5 2 3 2" xfId="31010" xr:uid="{00000000-0005-0000-0000-000082420000}"/>
    <cellStyle name="Notas 18 3 5 2 4" xfId="21048" xr:uid="{00000000-0005-0000-0000-000083420000}"/>
    <cellStyle name="Notas 18 3 5 3" xfId="9685" xr:uid="{00000000-0005-0000-0000-000084420000}"/>
    <cellStyle name="Notas 18 3 5 3 2" xfId="24793" xr:uid="{00000000-0005-0000-0000-000085420000}"/>
    <cellStyle name="Notas 18 3 5 4" xfId="8467" xr:uid="{00000000-0005-0000-0000-000086420000}"/>
    <cellStyle name="Notas 18 3 5 4 2" xfId="23575" xr:uid="{00000000-0005-0000-0000-000087420000}"/>
    <cellStyle name="Notas 18 3 5 5" xfId="18411" xr:uid="{00000000-0005-0000-0000-000088420000}"/>
    <cellStyle name="Notas 18 3 6" xfId="3609" xr:uid="{00000000-0005-0000-0000-000089420000}"/>
    <cellStyle name="Notas 18 3 6 2" xfId="6246" xr:uid="{00000000-0005-0000-0000-00008A420000}"/>
    <cellStyle name="Notas 18 3 6 2 2" xfId="12557" xr:uid="{00000000-0005-0000-0000-00008B420000}"/>
    <cellStyle name="Notas 18 3 6 2 2 2" xfId="27665" xr:uid="{00000000-0005-0000-0000-00008C420000}"/>
    <cellStyle name="Notas 18 3 6 2 3" xfId="7631" xr:uid="{00000000-0005-0000-0000-00008D420000}"/>
    <cellStyle name="Notas 18 3 6 2 3 2" xfId="22739" xr:uid="{00000000-0005-0000-0000-00008E420000}"/>
    <cellStyle name="Notas 18 3 6 2 4" xfId="21354" xr:uid="{00000000-0005-0000-0000-00008F420000}"/>
    <cellStyle name="Notas 18 3 6 3" xfId="9991" xr:uid="{00000000-0005-0000-0000-000090420000}"/>
    <cellStyle name="Notas 18 3 6 3 2" xfId="25099" xr:uid="{00000000-0005-0000-0000-000091420000}"/>
    <cellStyle name="Notas 18 3 6 4" xfId="7493" xr:uid="{00000000-0005-0000-0000-000092420000}"/>
    <cellStyle name="Notas 18 3 6 4 2" xfId="22601" xr:uid="{00000000-0005-0000-0000-000093420000}"/>
    <cellStyle name="Notas 18 3 6 5" xfId="18717" xr:uid="{00000000-0005-0000-0000-000094420000}"/>
    <cellStyle name="Notas 18 3 7" xfId="3970" xr:uid="{00000000-0005-0000-0000-000095420000}"/>
    <cellStyle name="Notas 18 3 7 2" xfId="6607" xr:uid="{00000000-0005-0000-0000-000096420000}"/>
    <cellStyle name="Notas 18 3 7 2 2" xfId="12918" xr:uid="{00000000-0005-0000-0000-000097420000}"/>
    <cellStyle name="Notas 18 3 7 2 2 2" xfId="28026" xr:uid="{00000000-0005-0000-0000-000098420000}"/>
    <cellStyle name="Notas 18 3 7 2 3" xfId="16608" xr:uid="{00000000-0005-0000-0000-000099420000}"/>
    <cellStyle name="Notas 18 3 7 2 3 2" xfId="31716" xr:uid="{00000000-0005-0000-0000-00009A420000}"/>
    <cellStyle name="Notas 18 3 7 2 4" xfId="21715" xr:uid="{00000000-0005-0000-0000-00009B420000}"/>
    <cellStyle name="Notas 18 3 7 3" xfId="10352" xr:uid="{00000000-0005-0000-0000-00009C420000}"/>
    <cellStyle name="Notas 18 3 7 3 2" xfId="25460" xr:uid="{00000000-0005-0000-0000-00009D420000}"/>
    <cellStyle name="Notas 18 3 7 4" xfId="7420" xr:uid="{00000000-0005-0000-0000-00009E420000}"/>
    <cellStyle name="Notas 18 3 7 4 2" xfId="22528" xr:uid="{00000000-0005-0000-0000-00009F420000}"/>
    <cellStyle name="Notas 18 3 7 5" xfId="19078" xr:uid="{00000000-0005-0000-0000-0000A0420000}"/>
    <cellStyle name="Notas 18 3 8" xfId="4302" xr:uid="{00000000-0005-0000-0000-0000A1420000}"/>
    <cellStyle name="Notas 18 3 8 2" xfId="6939" xr:uid="{00000000-0005-0000-0000-0000A2420000}"/>
    <cellStyle name="Notas 18 3 8 2 2" xfId="13250" xr:uid="{00000000-0005-0000-0000-0000A3420000}"/>
    <cellStyle name="Notas 18 3 8 2 2 2" xfId="28358" xr:uid="{00000000-0005-0000-0000-0000A4420000}"/>
    <cellStyle name="Notas 18 3 8 2 3" xfId="16914" xr:uid="{00000000-0005-0000-0000-0000A5420000}"/>
    <cellStyle name="Notas 18 3 8 2 3 2" xfId="32022" xr:uid="{00000000-0005-0000-0000-0000A6420000}"/>
    <cellStyle name="Notas 18 3 8 2 4" xfId="22047" xr:uid="{00000000-0005-0000-0000-0000A7420000}"/>
    <cellStyle name="Notas 18 3 8 3" xfId="10684" xr:uid="{00000000-0005-0000-0000-0000A8420000}"/>
    <cellStyle name="Notas 18 3 8 3 2" xfId="25792" xr:uid="{00000000-0005-0000-0000-0000A9420000}"/>
    <cellStyle name="Notas 18 3 8 4" xfId="14112" xr:uid="{00000000-0005-0000-0000-0000AA420000}"/>
    <cellStyle name="Notas 18 3 8 4 2" xfId="29220" xr:uid="{00000000-0005-0000-0000-0000AB420000}"/>
    <cellStyle name="Notas 18 3 8 5" xfId="19410" xr:uid="{00000000-0005-0000-0000-0000AC420000}"/>
    <cellStyle name="Notas 18 3 9" xfId="4535" xr:uid="{00000000-0005-0000-0000-0000AD420000}"/>
    <cellStyle name="Notas 18 3 9 2" xfId="10917" xr:uid="{00000000-0005-0000-0000-0000AE420000}"/>
    <cellStyle name="Notas 18 3 9 2 2" xfId="26025" xr:uid="{00000000-0005-0000-0000-0000AF420000}"/>
    <cellStyle name="Notas 18 3 9 3" xfId="7554" xr:uid="{00000000-0005-0000-0000-0000B0420000}"/>
    <cellStyle name="Notas 18 3 9 3 2" xfId="22662" xr:uid="{00000000-0005-0000-0000-0000B1420000}"/>
    <cellStyle name="Notas 18 3 9 4" xfId="19643" xr:uid="{00000000-0005-0000-0000-0000B2420000}"/>
    <cellStyle name="Notas 18 4" xfId="2108" xr:uid="{00000000-0005-0000-0000-0000B3420000}"/>
    <cellStyle name="Notas 18 4 10" xfId="8606" xr:uid="{00000000-0005-0000-0000-0000B4420000}"/>
    <cellStyle name="Notas 18 4 10 2" xfId="23714" xr:uid="{00000000-0005-0000-0000-0000B5420000}"/>
    <cellStyle name="Notas 18 4 11" xfId="7326" xr:uid="{00000000-0005-0000-0000-0000B6420000}"/>
    <cellStyle name="Notas 18 4 11 2" xfId="22434" xr:uid="{00000000-0005-0000-0000-0000B7420000}"/>
    <cellStyle name="Notas 18 4 12" xfId="7621" xr:uid="{00000000-0005-0000-0000-0000B8420000}"/>
    <cellStyle name="Notas 18 4 12 2" xfId="22729" xr:uid="{00000000-0005-0000-0000-0000B9420000}"/>
    <cellStyle name="Notas 18 4 13" xfId="17333" xr:uid="{00000000-0005-0000-0000-0000BA420000}"/>
    <cellStyle name="Notas 18 4 2" xfId="2598" xr:uid="{00000000-0005-0000-0000-0000BB420000}"/>
    <cellStyle name="Notas 18 4 2 2" xfId="5235" xr:uid="{00000000-0005-0000-0000-0000BC420000}"/>
    <cellStyle name="Notas 18 4 2 2 2" xfId="11599" xr:uid="{00000000-0005-0000-0000-0000BD420000}"/>
    <cellStyle name="Notas 18 4 2 2 2 2" xfId="26707" xr:uid="{00000000-0005-0000-0000-0000BE420000}"/>
    <cellStyle name="Notas 18 4 2 2 3" xfId="8058" xr:uid="{00000000-0005-0000-0000-0000BF420000}"/>
    <cellStyle name="Notas 18 4 2 2 3 2" xfId="23166" xr:uid="{00000000-0005-0000-0000-0000C0420000}"/>
    <cellStyle name="Notas 18 4 2 2 4" xfId="20343" xr:uid="{00000000-0005-0000-0000-0000C1420000}"/>
    <cellStyle name="Notas 18 4 2 3" xfId="9065" xr:uid="{00000000-0005-0000-0000-0000C2420000}"/>
    <cellStyle name="Notas 18 4 2 3 2" xfId="24173" xr:uid="{00000000-0005-0000-0000-0000C3420000}"/>
    <cellStyle name="Notas 18 4 2 4" xfId="15723" xr:uid="{00000000-0005-0000-0000-0000C4420000}"/>
    <cellStyle name="Notas 18 4 2 4 2" xfId="30831" xr:uid="{00000000-0005-0000-0000-0000C5420000}"/>
    <cellStyle name="Notas 18 4 2 5" xfId="11756" xr:uid="{00000000-0005-0000-0000-0000C6420000}"/>
    <cellStyle name="Notas 18 4 2 5 2" xfId="26864" xr:uid="{00000000-0005-0000-0000-0000C7420000}"/>
    <cellStyle name="Notas 18 4 2 6" xfId="17706" xr:uid="{00000000-0005-0000-0000-0000C8420000}"/>
    <cellStyle name="Notas 18 4 3" xfId="2863" xr:uid="{00000000-0005-0000-0000-0000C9420000}"/>
    <cellStyle name="Notas 18 4 3 2" xfId="5500" xr:uid="{00000000-0005-0000-0000-0000CA420000}"/>
    <cellStyle name="Notas 18 4 3 2 2" xfId="14206" xr:uid="{00000000-0005-0000-0000-0000CB420000}"/>
    <cellStyle name="Notas 18 4 3 2 2 2" xfId="29314" xr:uid="{00000000-0005-0000-0000-0000CC420000}"/>
    <cellStyle name="Notas 18 4 3 2 3" xfId="20608" xr:uid="{00000000-0005-0000-0000-0000CD420000}"/>
    <cellStyle name="Notas 18 4 3 3" xfId="9211" xr:uid="{00000000-0005-0000-0000-0000CE420000}"/>
    <cellStyle name="Notas 18 4 3 3 2" xfId="24319" xr:uid="{00000000-0005-0000-0000-0000CF420000}"/>
    <cellStyle name="Notas 18 4 3 4" xfId="17971" xr:uid="{00000000-0005-0000-0000-0000D0420000}"/>
    <cellStyle name="Notas 18 4 4" xfId="3166" xr:uid="{00000000-0005-0000-0000-0000D1420000}"/>
    <cellStyle name="Notas 18 4 4 2" xfId="5803" xr:uid="{00000000-0005-0000-0000-0000D2420000}"/>
    <cellStyle name="Notas 18 4 4 2 2" xfId="12114" xr:uid="{00000000-0005-0000-0000-0000D3420000}"/>
    <cellStyle name="Notas 18 4 4 2 2 2" xfId="27222" xr:uid="{00000000-0005-0000-0000-0000D4420000}"/>
    <cellStyle name="Notas 18 4 4 2 3" xfId="15569" xr:uid="{00000000-0005-0000-0000-0000D5420000}"/>
    <cellStyle name="Notas 18 4 4 2 3 2" xfId="30677" xr:uid="{00000000-0005-0000-0000-0000D6420000}"/>
    <cellStyle name="Notas 18 4 4 2 4" xfId="20911" xr:uid="{00000000-0005-0000-0000-0000D7420000}"/>
    <cellStyle name="Notas 18 4 4 3" xfId="9548" xr:uid="{00000000-0005-0000-0000-0000D8420000}"/>
    <cellStyle name="Notas 18 4 4 3 2" xfId="24656" xr:uid="{00000000-0005-0000-0000-0000D9420000}"/>
    <cellStyle name="Notas 18 4 4 4" xfId="13988" xr:uid="{00000000-0005-0000-0000-0000DA420000}"/>
    <cellStyle name="Notas 18 4 4 4 2" xfId="29096" xr:uid="{00000000-0005-0000-0000-0000DB420000}"/>
    <cellStyle name="Notas 18 4 4 5" xfId="18274" xr:uid="{00000000-0005-0000-0000-0000DC420000}"/>
    <cellStyle name="Notas 18 4 5" xfId="3492" xr:uid="{00000000-0005-0000-0000-0000DD420000}"/>
    <cellStyle name="Notas 18 4 5 2" xfId="6129" xr:uid="{00000000-0005-0000-0000-0000DE420000}"/>
    <cellStyle name="Notas 18 4 5 2 2" xfId="12440" xr:uid="{00000000-0005-0000-0000-0000DF420000}"/>
    <cellStyle name="Notas 18 4 5 2 2 2" xfId="27548" xr:uid="{00000000-0005-0000-0000-0000E0420000}"/>
    <cellStyle name="Notas 18 4 5 2 3" xfId="7725" xr:uid="{00000000-0005-0000-0000-0000E1420000}"/>
    <cellStyle name="Notas 18 4 5 2 3 2" xfId="22833" xr:uid="{00000000-0005-0000-0000-0000E2420000}"/>
    <cellStyle name="Notas 18 4 5 2 4" xfId="21237" xr:uid="{00000000-0005-0000-0000-0000E3420000}"/>
    <cellStyle name="Notas 18 4 5 3" xfId="9874" xr:uid="{00000000-0005-0000-0000-0000E4420000}"/>
    <cellStyle name="Notas 18 4 5 3 2" xfId="24982" xr:uid="{00000000-0005-0000-0000-0000E5420000}"/>
    <cellStyle name="Notas 18 4 5 4" xfId="7874" xr:uid="{00000000-0005-0000-0000-0000E6420000}"/>
    <cellStyle name="Notas 18 4 5 4 2" xfId="22982" xr:uid="{00000000-0005-0000-0000-0000E7420000}"/>
    <cellStyle name="Notas 18 4 5 5" xfId="18600" xr:uid="{00000000-0005-0000-0000-0000E8420000}"/>
    <cellStyle name="Notas 18 4 6" xfId="3798" xr:uid="{00000000-0005-0000-0000-0000E9420000}"/>
    <cellStyle name="Notas 18 4 6 2" xfId="6435" xr:uid="{00000000-0005-0000-0000-0000EA420000}"/>
    <cellStyle name="Notas 18 4 6 2 2" xfId="12746" xr:uid="{00000000-0005-0000-0000-0000EB420000}"/>
    <cellStyle name="Notas 18 4 6 2 2 2" xfId="27854" xr:uid="{00000000-0005-0000-0000-0000EC420000}"/>
    <cellStyle name="Notas 18 4 6 2 3" xfId="14225" xr:uid="{00000000-0005-0000-0000-0000ED420000}"/>
    <cellStyle name="Notas 18 4 6 2 3 2" xfId="29333" xr:uid="{00000000-0005-0000-0000-0000EE420000}"/>
    <cellStyle name="Notas 18 4 6 2 4" xfId="21543" xr:uid="{00000000-0005-0000-0000-0000EF420000}"/>
    <cellStyle name="Notas 18 4 6 3" xfId="10180" xr:uid="{00000000-0005-0000-0000-0000F0420000}"/>
    <cellStyle name="Notas 18 4 6 3 2" xfId="25288" xr:uid="{00000000-0005-0000-0000-0000F1420000}"/>
    <cellStyle name="Notas 18 4 6 4" xfId="13579" xr:uid="{00000000-0005-0000-0000-0000F2420000}"/>
    <cellStyle name="Notas 18 4 6 4 2" xfId="28687" xr:uid="{00000000-0005-0000-0000-0000F3420000}"/>
    <cellStyle name="Notas 18 4 6 5" xfId="18906" xr:uid="{00000000-0005-0000-0000-0000F4420000}"/>
    <cellStyle name="Notas 18 4 7" xfId="4180" xr:uid="{00000000-0005-0000-0000-0000F5420000}"/>
    <cellStyle name="Notas 18 4 7 2" xfId="6817" xr:uid="{00000000-0005-0000-0000-0000F6420000}"/>
    <cellStyle name="Notas 18 4 7 2 2" xfId="13128" xr:uid="{00000000-0005-0000-0000-0000F7420000}"/>
    <cellStyle name="Notas 18 4 7 2 2 2" xfId="28236" xr:uid="{00000000-0005-0000-0000-0000F8420000}"/>
    <cellStyle name="Notas 18 4 7 2 3" xfId="16797" xr:uid="{00000000-0005-0000-0000-0000F9420000}"/>
    <cellStyle name="Notas 18 4 7 2 3 2" xfId="31905" xr:uid="{00000000-0005-0000-0000-0000FA420000}"/>
    <cellStyle name="Notas 18 4 7 2 4" xfId="21925" xr:uid="{00000000-0005-0000-0000-0000FB420000}"/>
    <cellStyle name="Notas 18 4 7 3" xfId="10562" xr:uid="{00000000-0005-0000-0000-0000FC420000}"/>
    <cellStyle name="Notas 18 4 7 3 2" xfId="25670" xr:uid="{00000000-0005-0000-0000-0000FD420000}"/>
    <cellStyle name="Notas 18 4 7 4" xfId="7337" xr:uid="{00000000-0005-0000-0000-0000FE420000}"/>
    <cellStyle name="Notas 18 4 7 4 2" xfId="22445" xr:uid="{00000000-0005-0000-0000-0000FF420000}"/>
    <cellStyle name="Notas 18 4 7 5" xfId="19288" xr:uid="{00000000-0005-0000-0000-000000430000}"/>
    <cellStyle name="Notas 18 4 8" xfId="4387" xr:uid="{00000000-0005-0000-0000-000001430000}"/>
    <cellStyle name="Notas 18 4 8 2" xfId="7024" xr:uid="{00000000-0005-0000-0000-000002430000}"/>
    <cellStyle name="Notas 18 4 8 2 2" xfId="13335" xr:uid="{00000000-0005-0000-0000-000003430000}"/>
    <cellStyle name="Notas 18 4 8 2 2 2" xfId="28443" xr:uid="{00000000-0005-0000-0000-000004430000}"/>
    <cellStyle name="Notas 18 4 8 2 3" xfId="16999" xr:uid="{00000000-0005-0000-0000-000005430000}"/>
    <cellStyle name="Notas 18 4 8 2 3 2" xfId="32107" xr:uid="{00000000-0005-0000-0000-000006430000}"/>
    <cellStyle name="Notas 18 4 8 2 4" xfId="22132" xr:uid="{00000000-0005-0000-0000-000007430000}"/>
    <cellStyle name="Notas 18 4 8 3" xfId="10769" xr:uid="{00000000-0005-0000-0000-000008430000}"/>
    <cellStyle name="Notas 18 4 8 3 2" xfId="25877" xr:uid="{00000000-0005-0000-0000-000009430000}"/>
    <cellStyle name="Notas 18 4 8 4" xfId="7833" xr:uid="{00000000-0005-0000-0000-00000A430000}"/>
    <cellStyle name="Notas 18 4 8 4 2" xfId="22941" xr:uid="{00000000-0005-0000-0000-00000B430000}"/>
    <cellStyle name="Notas 18 4 8 5" xfId="19495" xr:uid="{00000000-0005-0000-0000-00000C430000}"/>
    <cellStyle name="Notas 18 4 9" xfId="4745" xr:uid="{00000000-0005-0000-0000-00000D430000}"/>
    <cellStyle name="Notas 18 4 9 2" xfId="11127" xr:uid="{00000000-0005-0000-0000-00000E430000}"/>
    <cellStyle name="Notas 18 4 9 2 2" xfId="26235" xr:uid="{00000000-0005-0000-0000-00000F430000}"/>
    <cellStyle name="Notas 18 4 9 3" xfId="7103" xr:uid="{00000000-0005-0000-0000-000010430000}"/>
    <cellStyle name="Notas 18 4 9 3 2" xfId="22211" xr:uid="{00000000-0005-0000-0000-000011430000}"/>
    <cellStyle name="Notas 18 4 9 4" xfId="19853" xr:uid="{00000000-0005-0000-0000-000012430000}"/>
    <cellStyle name="Notas 18 5" xfId="2016" xr:uid="{00000000-0005-0000-0000-000013430000}"/>
    <cellStyle name="Notas 18 5 10" xfId="7261" xr:uid="{00000000-0005-0000-0000-000014430000}"/>
    <cellStyle name="Notas 18 5 10 2" xfId="22369" xr:uid="{00000000-0005-0000-0000-000015430000}"/>
    <cellStyle name="Notas 18 5 11" xfId="13833" xr:uid="{00000000-0005-0000-0000-000016430000}"/>
    <cellStyle name="Notas 18 5 11 2" xfId="28941" xr:uid="{00000000-0005-0000-0000-000017430000}"/>
    <cellStyle name="Notas 18 5 12" xfId="17241" xr:uid="{00000000-0005-0000-0000-000018430000}"/>
    <cellStyle name="Notas 18 5 2" xfId="2778" xr:uid="{00000000-0005-0000-0000-000019430000}"/>
    <cellStyle name="Notas 18 5 2 2" xfId="5415" xr:uid="{00000000-0005-0000-0000-00001A430000}"/>
    <cellStyle name="Notas 18 5 2 2 2" xfId="7445" xr:uid="{00000000-0005-0000-0000-00001B430000}"/>
    <cellStyle name="Notas 18 5 2 2 2 2" xfId="22553" xr:uid="{00000000-0005-0000-0000-00001C430000}"/>
    <cellStyle name="Notas 18 5 2 2 3" xfId="20523" xr:uid="{00000000-0005-0000-0000-00001D430000}"/>
    <cellStyle name="Notas 18 5 2 3" xfId="14561" xr:uid="{00000000-0005-0000-0000-00001E430000}"/>
    <cellStyle name="Notas 18 5 2 3 2" xfId="29669" xr:uid="{00000000-0005-0000-0000-00001F430000}"/>
    <cellStyle name="Notas 18 5 2 4" xfId="17886" xr:uid="{00000000-0005-0000-0000-000020430000}"/>
    <cellStyle name="Notas 18 5 3" xfId="3081" xr:uid="{00000000-0005-0000-0000-000021430000}"/>
    <cellStyle name="Notas 18 5 3 2" xfId="5718" xr:uid="{00000000-0005-0000-0000-000022430000}"/>
    <cellStyle name="Notas 18 5 3 2 2" xfId="12029" xr:uid="{00000000-0005-0000-0000-000023430000}"/>
    <cellStyle name="Notas 18 5 3 2 2 2" xfId="27137" xr:uid="{00000000-0005-0000-0000-000024430000}"/>
    <cellStyle name="Notas 18 5 3 2 3" xfId="14219" xr:uid="{00000000-0005-0000-0000-000025430000}"/>
    <cellStyle name="Notas 18 5 3 2 3 2" xfId="29327" xr:uid="{00000000-0005-0000-0000-000026430000}"/>
    <cellStyle name="Notas 18 5 3 2 4" xfId="20826" xr:uid="{00000000-0005-0000-0000-000027430000}"/>
    <cellStyle name="Notas 18 5 3 3" xfId="9463" xr:uid="{00000000-0005-0000-0000-000028430000}"/>
    <cellStyle name="Notas 18 5 3 3 2" xfId="24571" xr:uid="{00000000-0005-0000-0000-000029430000}"/>
    <cellStyle name="Notas 18 5 3 4" xfId="13432" xr:uid="{00000000-0005-0000-0000-00002A430000}"/>
    <cellStyle name="Notas 18 5 3 4 2" xfId="28540" xr:uid="{00000000-0005-0000-0000-00002B430000}"/>
    <cellStyle name="Notas 18 5 3 5" xfId="18189" xr:uid="{00000000-0005-0000-0000-00002C430000}"/>
    <cellStyle name="Notas 18 5 4" xfId="3407" xr:uid="{00000000-0005-0000-0000-00002D430000}"/>
    <cellStyle name="Notas 18 5 4 2" xfId="6044" xr:uid="{00000000-0005-0000-0000-00002E430000}"/>
    <cellStyle name="Notas 18 5 4 2 2" xfId="12355" xr:uid="{00000000-0005-0000-0000-00002F430000}"/>
    <cellStyle name="Notas 18 5 4 2 2 2" xfId="27463" xr:uid="{00000000-0005-0000-0000-000030430000}"/>
    <cellStyle name="Notas 18 5 4 2 3" xfId="15422" xr:uid="{00000000-0005-0000-0000-000031430000}"/>
    <cellStyle name="Notas 18 5 4 2 3 2" xfId="30530" xr:uid="{00000000-0005-0000-0000-000032430000}"/>
    <cellStyle name="Notas 18 5 4 2 4" xfId="21152" xr:uid="{00000000-0005-0000-0000-000033430000}"/>
    <cellStyle name="Notas 18 5 4 3" xfId="9789" xr:uid="{00000000-0005-0000-0000-000034430000}"/>
    <cellStyle name="Notas 18 5 4 3 2" xfId="24897" xr:uid="{00000000-0005-0000-0000-000035430000}"/>
    <cellStyle name="Notas 18 5 4 4" xfId="13381" xr:uid="{00000000-0005-0000-0000-000036430000}"/>
    <cellStyle name="Notas 18 5 4 4 2" xfId="28489" xr:uid="{00000000-0005-0000-0000-000037430000}"/>
    <cellStyle name="Notas 18 5 4 5" xfId="18515" xr:uid="{00000000-0005-0000-0000-000038430000}"/>
    <cellStyle name="Notas 18 5 5" xfId="3713" xr:uid="{00000000-0005-0000-0000-000039430000}"/>
    <cellStyle name="Notas 18 5 5 2" xfId="6350" xr:uid="{00000000-0005-0000-0000-00003A430000}"/>
    <cellStyle name="Notas 18 5 5 2 2" xfId="12661" xr:uid="{00000000-0005-0000-0000-00003B430000}"/>
    <cellStyle name="Notas 18 5 5 2 2 2" xfId="27769" xr:uid="{00000000-0005-0000-0000-00003C430000}"/>
    <cellStyle name="Notas 18 5 5 2 3" xfId="7686" xr:uid="{00000000-0005-0000-0000-00003D430000}"/>
    <cellStyle name="Notas 18 5 5 2 3 2" xfId="22794" xr:uid="{00000000-0005-0000-0000-00003E430000}"/>
    <cellStyle name="Notas 18 5 5 2 4" xfId="21458" xr:uid="{00000000-0005-0000-0000-00003F430000}"/>
    <cellStyle name="Notas 18 5 5 3" xfId="10095" xr:uid="{00000000-0005-0000-0000-000040430000}"/>
    <cellStyle name="Notas 18 5 5 3 2" xfId="25203" xr:uid="{00000000-0005-0000-0000-000041430000}"/>
    <cellStyle name="Notas 18 5 5 4" xfId="13547" xr:uid="{00000000-0005-0000-0000-000042430000}"/>
    <cellStyle name="Notas 18 5 5 4 2" xfId="28655" xr:uid="{00000000-0005-0000-0000-000043430000}"/>
    <cellStyle name="Notas 18 5 5 5" xfId="18821" xr:uid="{00000000-0005-0000-0000-000044430000}"/>
    <cellStyle name="Notas 18 5 6" xfId="4088" xr:uid="{00000000-0005-0000-0000-000045430000}"/>
    <cellStyle name="Notas 18 5 6 2" xfId="6725" xr:uid="{00000000-0005-0000-0000-000046430000}"/>
    <cellStyle name="Notas 18 5 6 2 2" xfId="13036" xr:uid="{00000000-0005-0000-0000-000047430000}"/>
    <cellStyle name="Notas 18 5 6 2 2 2" xfId="28144" xr:uid="{00000000-0005-0000-0000-000048430000}"/>
    <cellStyle name="Notas 18 5 6 2 3" xfId="16712" xr:uid="{00000000-0005-0000-0000-000049430000}"/>
    <cellStyle name="Notas 18 5 6 2 3 2" xfId="31820" xr:uid="{00000000-0005-0000-0000-00004A430000}"/>
    <cellStyle name="Notas 18 5 6 2 4" xfId="21833" xr:uid="{00000000-0005-0000-0000-00004B430000}"/>
    <cellStyle name="Notas 18 5 6 3" xfId="10470" xr:uid="{00000000-0005-0000-0000-00004C430000}"/>
    <cellStyle name="Notas 18 5 6 3 2" xfId="25578" xr:uid="{00000000-0005-0000-0000-00004D430000}"/>
    <cellStyle name="Notas 18 5 6 4" xfId="14394" xr:uid="{00000000-0005-0000-0000-00004E430000}"/>
    <cellStyle name="Notas 18 5 6 4 2" xfId="29502" xr:uid="{00000000-0005-0000-0000-00004F430000}"/>
    <cellStyle name="Notas 18 5 6 5" xfId="19196" xr:uid="{00000000-0005-0000-0000-000050430000}"/>
    <cellStyle name="Notas 18 5 7" xfId="4370" xr:uid="{00000000-0005-0000-0000-000051430000}"/>
    <cellStyle name="Notas 18 5 7 2" xfId="7007" xr:uid="{00000000-0005-0000-0000-000052430000}"/>
    <cellStyle name="Notas 18 5 7 2 2" xfId="13318" xr:uid="{00000000-0005-0000-0000-000053430000}"/>
    <cellStyle name="Notas 18 5 7 2 2 2" xfId="28426" xr:uid="{00000000-0005-0000-0000-000054430000}"/>
    <cellStyle name="Notas 18 5 7 2 3" xfId="16982" xr:uid="{00000000-0005-0000-0000-000055430000}"/>
    <cellStyle name="Notas 18 5 7 2 3 2" xfId="32090" xr:uid="{00000000-0005-0000-0000-000056430000}"/>
    <cellStyle name="Notas 18 5 7 2 4" xfId="22115" xr:uid="{00000000-0005-0000-0000-000057430000}"/>
    <cellStyle name="Notas 18 5 7 3" xfId="10752" xr:uid="{00000000-0005-0000-0000-000058430000}"/>
    <cellStyle name="Notas 18 5 7 3 2" xfId="25860" xr:uid="{00000000-0005-0000-0000-000059430000}"/>
    <cellStyle name="Notas 18 5 7 4" xfId="15768" xr:uid="{00000000-0005-0000-0000-00005A430000}"/>
    <cellStyle name="Notas 18 5 7 4 2" xfId="30876" xr:uid="{00000000-0005-0000-0000-00005B430000}"/>
    <cellStyle name="Notas 18 5 7 5" xfId="19478" xr:uid="{00000000-0005-0000-0000-00005C430000}"/>
    <cellStyle name="Notas 18 5 8" xfId="4653" xr:uid="{00000000-0005-0000-0000-00005D430000}"/>
    <cellStyle name="Notas 18 5 8 2" xfId="11035" xr:uid="{00000000-0005-0000-0000-00005E430000}"/>
    <cellStyle name="Notas 18 5 8 2 2" xfId="26143" xr:uid="{00000000-0005-0000-0000-00005F430000}"/>
    <cellStyle name="Notas 18 5 8 3" xfId="9163" xr:uid="{00000000-0005-0000-0000-000060430000}"/>
    <cellStyle name="Notas 18 5 8 3 2" xfId="24271" xr:uid="{00000000-0005-0000-0000-000061430000}"/>
    <cellStyle name="Notas 18 5 8 4" xfId="19761" xr:uid="{00000000-0005-0000-0000-000062430000}"/>
    <cellStyle name="Notas 18 5 9" xfId="8514" xr:uid="{00000000-0005-0000-0000-000063430000}"/>
    <cellStyle name="Notas 18 5 9 2" xfId="23622" xr:uid="{00000000-0005-0000-0000-000064430000}"/>
    <cellStyle name="Notas 19" xfId="1457" xr:uid="{00000000-0005-0000-0000-000065430000}"/>
    <cellStyle name="Notas 2" xfId="1458" xr:uid="{00000000-0005-0000-0000-000066430000}"/>
    <cellStyle name="Notas 2 2" xfId="1459" xr:uid="{00000000-0005-0000-0000-000067430000}"/>
    <cellStyle name="Notas 2 2 2" xfId="1914" xr:uid="{00000000-0005-0000-0000-000068430000}"/>
    <cellStyle name="Notas 2 2 2 10" xfId="14292" xr:uid="{00000000-0005-0000-0000-000069430000}"/>
    <cellStyle name="Notas 2 2 2 10 2" xfId="29400" xr:uid="{00000000-0005-0000-0000-00006A430000}"/>
    <cellStyle name="Notas 2 2 2 11" xfId="14630" xr:uid="{00000000-0005-0000-0000-00006B430000}"/>
    <cellStyle name="Notas 2 2 2 11 2" xfId="29738" xr:uid="{00000000-0005-0000-0000-00006C430000}"/>
    <cellStyle name="Notas 2 2 2 12" xfId="17139" xr:uid="{00000000-0005-0000-0000-00006D430000}"/>
    <cellStyle name="Notas 2 2 2 2" xfId="2474" xr:uid="{00000000-0005-0000-0000-00006E430000}"/>
    <cellStyle name="Notas 2 2 2 2 2" xfId="5111" xr:uid="{00000000-0005-0000-0000-00006F430000}"/>
    <cellStyle name="Notas 2 2 2 2 2 2" xfId="11475" xr:uid="{00000000-0005-0000-0000-000070430000}"/>
    <cellStyle name="Notas 2 2 2 2 2 2 2" xfId="26583" xr:uid="{00000000-0005-0000-0000-000071430000}"/>
    <cellStyle name="Notas 2 2 2 2 2 3" xfId="16037" xr:uid="{00000000-0005-0000-0000-000072430000}"/>
    <cellStyle name="Notas 2 2 2 2 2 3 2" xfId="31145" xr:uid="{00000000-0005-0000-0000-000073430000}"/>
    <cellStyle name="Notas 2 2 2 2 2 4" xfId="20219" xr:uid="{00000000-0005-0000-0000-000074430000}"/>
    <cellStyle name="Notas 2 2 2 2 3" xfId="8941" xr:uid="{00000000-0005-0000-0000-000075430000}"/>
    <cellStyle name="Notas 2 2 2 2 3 2" xfId="24049" xr:uid="{00000000-0005-0000-0000-000076430000}"/>
    <cellStyle name="Notas 2 2 2 3" xfId="2690" xr:uid="{00000000-0005-0000-0000-000077430000}"/>
    <cellStyle name="Notas 2 2 2 3 2" xfId="5327" xr:uid="{00000000-0005-0000-0000-000078430000}"/>
    <cellStyle name="Notas 2 2 2 3 2 2" xfId="7152" xr:uid="{00000000-0005-0000-0000-000079430000}"/>
    <cellStyle name="Notas 2 2 2 3 2 2 2" xfId="22260" xr:uid="{00000000-0005-0000-0000-00007A430000}"/>
    <cellStyle name="Notas 2 2 2 3 2 3" xfId="20435" xr:uid="{00000000-0005-0000-0000-00007B430000}"/>
    <cellStyle name="Notas 2 2 2 3 3" xfId="15838" xr:uid="{00000000-0005-0000-0000-00007C430000}"/>
    <cellStyle name="Notas 2 2 2 3 3 2" xfId="30946" xr:uid="{00000000-0005-0000-0000-00007D430000}"/>
    <cellStyle name="Notas 2 2 2 3 4" xfId="17798" xr:uid="{00000000-0005-0000-0000-00007E430000}"/>
    <cellStyle name="Notas 2 2 2 4" xfId="2993" xr:uid="{00000000-0005-0000-0000-00007F430000}"/>
    <cellStyle name="Notas 2 2 2 4 2" xfId="5630" xr:uid="{00000000-0005-0000-0000-000080430000}"/>
    <cellStyle name="Notas 2 2 2 4 2 2" xfId="11941" xr:uid="{00000000-0005-0000-0000-000081430000}"/>
    <cellStyle name="Notas 2 2 2 4 2 2 2" xfId="27049" xr:uid="{00000000-0005-0000-0000-000082430000}"/>
    <cellStyle name="Notas 2 2 2 4 2 3" xfId="14411" xr:uid="{00000000-0005-0000-0000-000083430000}"/>
    <cellStyle name="Notas 2 2 2 4 2 3 2" xfId="29519" xr:uid="{00000000-0005-0000-0000-000084430000}"/>
    <cellStyle name="Notas 2 2 2 4 2 4" xfId="20738" xr:uid="{00000000-0005-0000-0000-000085430000}"/>
    <cellStyle name="Notas 2 2 2 4 3" xfId="9375" xr:uid="{00000000-0005-0000-0000-000086430000}"/>
    <cellStyle name="Notas 2 2 2 4 3 2" xfId="24483" xr:uid="{00000000-0005-0000-0000-000087430000}"/>
    <cellStyle name="Notas 2 2 2 4 4" xfId="7322" xr:uid="{00000000-0005-0000-0000-000088430000}"/>
    <cellStyle name="Notas 2 2 2 4 4 2" xfId="22430" xr:uid="{00000000-0005-0000-0000-000089430000}"/>
    <cellStyle name="Notas 2 2 2 4 5" xfId="18101" xr:uid="{00000000-0005-0000-0000-00008A430000}"/>
    <cellStyle name="Notas 2 2 2 5" xfId="3319" xr:uid="{00000000-0005-0000-0000-00008B430000}"/>
    <cellStyle name="Notas 2 2 2 5 2" xfId="5956" xr:uid="{00000000-0005-0000-0000-00008C430000}"/>
    <cellStyle name="Notas 2 2 2 5 2 2" xfId="12267" xr:uid="{00000000-0005-0000-0000-00008D430000}"/>
    <cellStyle name="Notas 2 2 2 5 2 2 2" xfId="27375" xr:uid="{00000000-0005-0000-0000-00008E430000}"/>
    <cellStyle name="Notas 2 2 2 5 2 3" xfId="11760" xr:uid="{00000000-0005-0000-0000-00008F430000}"/>
    <cellStyle name="Notas 2 2 2 5 2 3 2" xfId="26868" xr:uid="{00000000-0005-0000-0000-000090430000}"/>
    <cellStyle name="Notas 2 2 2 5 2 4" xfId="21064" xr:uid="{00000000-0005-0000-0000-000091430000}"/>
    <cellStyle name="Notas 2 2 2 5 3" xfId="9701" xr:uid="{00000000-0005-0000-0000-000092430000}"/>
    <cellStyle name="Notas 2 2 2 5 3 2" xfId="24809" xr:uid="{00000000-0005-0000-0000-000093430000}"/>
    <cellStyle name="Notas 2 2 2 5 4" xfId="15713" xr:uid="{00000000-0005-0000-0000-000094430000}"/>
    <cellStyle name="Notas 2 2 2 5 4 2" xfId="30821" xr:uid="{00000000-0005-0000-0000-000095430000}"/>
    <cellStyle name="Notas 2 2 2 5 5" xfId="18427" xr:uid="{00000000-0005-0000-0000-000096430000}"/>
    <cellStyle name="Notas 2 2 2 6" xfId="3625" xr:uid="{00000000-0005-0000-0000-000097430000}"/>
    <cellStyle name="Notas 2 2 2 6 2" xfId="6262" xr:uid="{00000000-0005-0000-0000-000098430000}"/>
    <cellStyle name="Notas 2 2 2 6 2 2" xfId="12573" xr:uid="{00000000-0005-0000-0000-000099430000}"/>
    <cellStyle name="Notas 2 2 2 6 2 2 2" xfId="27681" xr:uid="{00000000-0005-0000-0000-00009A430000}"/>
    <cellStyle name="Notas 2 2 2 6 2 3" xfId="14618" xr:uid="{00000000-0005-0000-0000-00009B430000}"/>
    <cellStyle name="Notas 2 2 2 6 2 3 2" xfId="29726" xr:uid="{00000000-0005-0000-0000-00009C430000}"/>
    <cellStyle name="Notas 2 2 2 6 2 4" xfId="21370" xr:uid="{00000000-0005-0000-0000-00009D430000}"/>
    <cellStyle name="Notas 2 2 2 6 3" xfId="10007" xr:uid="{00000000-0005-0000-0000-00009E430000}"/>
    <cellStyle name="Notas 2 2 2 6 3 2" xfId="25115" xr:uid="{00000000-0005-0000-0000-00009F430000}"/>
    <cellStyle name="Notas 2 2 2 6 4" xfId="8722" xr:uid="{00000000-0005-0000-0000-0000A0430000}"/>
    <cellStyle name="Notas 2 2 2 6 4 2" xfId="23830" xr:uid="{00000000-0005-0000-0000-0000A1430000}"/>
    <cellStyle name="Notas 2 2 2 6 5" xfId="18733" xr:uid="{00000000-0005-0000-0000-0000A2430000}"/>
    <cellStyle name="Notas 2 2 2 7" xfId="3986" xr:uid="{00000000-0005-0000-0000-0000A3430000}"/>
    <cellStyle name="Notas 2 2 2 7 2" xfId="6623" xr:uid="{00000000-0005-0000-0000-0000A4430000}"/>
    <cellStyle name="Notas 2 2 2 7 2 2" xfId="12934" xr:uid="{00000000-0005-0000-0000-0000A5430000}"/>
    <cellStyle name="Notas 2 2 2 7 2 2 2" xfId="28042" xr:uid="{00000000-0005-0000-0000-0000A6430000}"/>
    <cellStyle name="Notas 2 2 2 7 2 3" xfId="16624" xr:uid="{00000000-0005-0000-0000-0000A7430000}"/>
    <cellStyle name="Notas 2 2 2 7 2 3 2" xfId="31732" xr:uid="{00000000-0005-0000-0000-0000A8430000}"/>
    <cellStyle name="Notas 2 2 2 7 2 4" xfId="21731" xr:uid="{00000000-0005-0000-0000-0000A9430000}"/>
    <cellStyle name="Notas 2 2 2 7 3" xfId="10368" xr:uid="{00000000-0005-0000-0000-0000AA430000}"/>
    <cellStyle name="Notas 2 2 2 7 3 2" xfId="25476" xr:uid="{00000000-0005-0000-0000-0000AB430000}"/>
    <cellStyle name="Notas 2 2 2 7 4" xfId="16498" xr:uid="{00000000-0005-0000-0000-0000AC430000}"/>
    <cellStyle name="Notas 2 2 2 7 4 2" xfId="31606" xr:uid="{00000000-0005-0000-0000-0000AD430000}"/>
    <cellStyle name="Notas 2 2 2 7 5" xfId="19094" xr:uid="{00000000-0005-0000-0000-0000AE430000}"/>
    <cellStyle name="Notas 2 2 2 8" xfId="4551" xr:uid="{00000000-0005-0000-0000-0000AF430000}"/>
    <cellStyle name="Notas 2 2 2 8 2" xfId="10933" xr:uid="{00000000-0005-0000-0000-0000B0430000}"/>
    <cellStyle name="Notas 2 2 2 8 2 2" xfId="26041" xr:uid="{00000000-0005-0000-0000-0000B1430000}"/>
    <cellStyle name="Notas 2 2 2 8 3" xfId="15465" xr:uid="{00000000-0005-0000-0000-0000B2430000}"/>
    <cellStyle name="Notas 2 2 2 8 3 2" xfId="30573" xr:uid="{00000000-0005-0000-0000-0000B3430000}"/>
    <cellStyle name="Notas 2 2 2 8 4" xfId="19659" xr:uid="{00000000-0005-0000-0000-0000B4430000}"/>
    <cellStyle name="Notas 2 2 2 9" xfId="8415" xr:uid="{00000000-0005-0000-0000-0000B5430000}"/>
    <cellStyle name="Notas 2 2 2 9 2" xfId="23523" xr:uid="{00000000-0005-0000-0000-0000B6430000}"/>
    <cellStyle name="Notas 2 2 3" xfId="1899" xr:uid="{00000000-0005-0000-0000-0000B7430000}"/>
    <cellStyle name="Notas 2 2 3 10" xfId="8400" xr:uid="{00000000-0005-0000-0000-0000B8430000}"/>
    <cellStyle name="Notas 2 2 3 10 2" xfId="23508" xr:uid="{00000000-0005-0000-0000-0000B9430000}"/>
    <cellStyle name="Notas 2 2 3 11" xfId="13636" xr:uid="{00000000-0005-0000-0000-0000BA430000}"/>
    <cellStyle name="Notas 2 2 3 11 2" xfId="28744" xr:uid="{00000000-0005-0000-0000-0000BB430000}"/>
    <cellStyle name="Notas 2 2 3 12" xfId="7224" xr:uid="{00000000-0005-0000-0000-0000BC430000}"/>
    <cellStyle name="Notas 2 2 3 12 2" xfId="22332" xr:uid="{00000000-0005-0000-0000-0000BD430000}"/>
    <cellStyle name="Notas 2 2 3 13" xfId="17124" xr:uid="{00000000-0005-0000-0000-0000BE430000}"/>
    <cellStyle name="Notas 2 2 3 2" xfId="2459" xr:uid="{00000000-0005-0000-0000-0000BF430000}"/>
    <cellStyle name="Notas 2 2 3 2 2" xfId="5096" xr:uid="{00000000-0005-0000-0000-0000C0430000}"/>
    <cellStyle name="Notas 2 2 3 2 2 2" xfId="11460" xr:uid="{00000000-0005-0000-0000-0000C1430000}"/>
    <cellStyle name="Notas 2 2 3 2 2 2 2" xfId="26568" xr:uid="{00000000-0005-0000-0000-0000C2430000}"/>
    <cellStyle name="Notas 2 2 3 2 2 3" xfId="14315" xr:uid="{00000000-0005-0000-0000-0000C3430000}"/>
    <cellStyle name="Notas 2 2 3 2 2 3 2" xfId="29423" xr:uid="{00000000-0005-0000-0000-0000C4430000}"/>
    <cellStyle name="Notas 2 2 3 2 2 4" xfId="20204" xr:uid="{00000000-0005-0000-0000-0000C5430000}"/>
    <cellStyle name="Notas 2 2 3 2 3" xfId="8926" xr:uid="{00000000-0005-0000-0000-0000C6430000}"/>
    <cellStyle name="Notas 2 2 3 2 3 2" xfId="24034" xr:uid="{00000000-0005-0000-0000-0000C7430000}"/>
    <cellStyle name="Notas 2 2 3 2 4" xfId="15479" xr:uid="{00000000-0005-0000-0000-0000C8430000}"/>
    <cellStyle name="Notas 2 2 3 2 4 2" xfId="30587" xr:uid="{00000000-0005-0000-0000-0000C9430000}"/>
    <cellStyle name="Notas 2 2 3 2 5" xfId="15372" xr:uid="{00000000-0005-0000-0000-0000CA430000}"/>
    <cellStyle name="Notas 2 2 3 2 5 2" xfId="30480" xr:uid="{00000000-0005-0000-0000-0000CB430000}"/>
    <cellStyle name="Notas 2 2 3 2 6" xfId="17633" xr:uid="{00000000-0005-0000-0000-0000CC430000}"/>
    <cellStyle name="Notas 2 2 3 3" xfId="2675" xr:uid="{00000000-0005-0000-0000-0000CD430000}"/>
    <cellStyle name="Notas 2 2 3 3 2" xfId="5312" xr:uid="{00000000-0005-0000-0000-0000CE430000}"/>
    <cellStyle name="Notas 2 2 3 3 2 2" xfId="15212" xr:uid="{00000000-0005-0000-0000-0000CF430000}"/>
    <cellStyle name="Notas 2 2 3 3 2 2 2" xfId="30320" xr:uid="{00000000-0005-0000-0000-0000D0430000}"/>
    <cellStyle name="Notas 2 2 3 3 2 3" xfId="20420" xr:uid="{00000000-0005-0000-0000-0000D1430000}"/>
    <cellStyle name="Notas 2 2 3 3 3" xfId="13861" xr:uid="{00000000-0005-0000-0000-0000D2430000}"/>
    <cellStyle name="Notas 2 2 3 3 3 2" xfId="28969" xr:uid="{00000000-0005-0000-0000-0000D3430000}"/>
    <cellStyle name="Notas 2 2 3 3 4" xfId="17783" xr:uid="{00000000-0005-0000-0000-0000D4430000}"/>
    <cellStyle name="Notas 2 2 3 4" xfId="2978" xr:uid="{00000000-0005-0000-0000-0000D5430000}"/>
    <cellStyle name="Notas 2 2 3 4 2" xfId="5615" xr:uid="{00000000-0005-0000-0000-0000D6430000}"/>
    <cellStyle name="Notas 2 2 3 4 2 2" xfId="11926" xr:uid="{00000000-0005-0000-0000-0000D7430000}"/>
    <cellStyle name="Notas 2 2 3 4 2 2 2" xfId="27034" xr:uid="{00000000-0005-0000-0000-0000D8430000}"/>
    <cellStyle name="Notas 2 2 3 4 2 3" xfId="13901" xr:uid="{00000000-0005-0000-0000-0000D9430000}"/>
    <cellStyle name="Notas 2 2 3 4 2 3 2" xfId="29009" xr:uid="{00000000-0005-0000-0000-0000DA430000}"/>
    <cellStyle name="Notas 2 2 3 4 2 4" xfId="20723" xr:uid="{00000000-0005-0000-0000-0000DB430000}"/>
    <cellStyle name="Notas 2 2 3 4 3" xfId="9360" xr:uid="{00000000-0005-0000-0000-0000DC430000}"/>
    <cellStyle name="Notas 2 2 3 4 3 2" xfId="24468" xr:uid="{00000000-0005-0000-0000-0000DD430000}"/>
    <cellStyle name="Notas 2 2 3 4 4" xfId="16159" xr:uid="{00000000-0005-0000-0000-0000DE430000}"/>
    <cellStyle name="Notas 2 2 3 4 4 2" xfId="31267" xr:uid="{00000000-0005-0000-0000-0000DF430000}"/>
    <cellStyle name="Notas 2 2 3 4 5" xfId="18086" xr:uid="{00000000-0005-0000-0000-0000E0430000}"/>
    <cellStyle name="Notas 2 2 3 5" xfId="3304" xr:uid="{00000000-0005-0000-0000-0000E1430000}"/>
    <cellStyle name="Notas 2 2 3 5 2" xfId="5941" xr:uid="{00000000-0005-0000-0000-0000E2430000}"/>
    <cellStyle name="Notas 2 2 3 5 2 2" xfId="12252" xr:uid="{00000000-0005-0000-0000-0000E3430000}"/>
    <cellStyle name="Notas 2 2 3 5 2 2 2" xfId="27360" xr:uid="{00000000-0005-0000-0000-0000E4430000}"/>
    <cellStyle name="Notas 2 2 3 5 2 3" xfId="14918" xr:uid="{00000000-0005-0000-0000-0000E5430000}"/>
    <cellStyle name="Notas 2 2 3 5 2 3 2" xfId="30026" xr:uid="{00000000-0005-0000-0000-0000E6430000}"/>
    <cellStyle name="Notas 2 2 3 5 2 4" xfId="21049" xr:uid="{00000000-0005-0000-0000-0000E7430000}"/>
    <cellStyle name="Notas 2 2 3 5 3" xfId="9686" xr:uid="{00000000-0005-0000-0000-0000E8430000}"/>
    <cellStyle name="Notas 2 2 3 5 3 2" xfId="24794" xr:uid="{00000000-0005-0000-0000-0000E9430000}"/>
    <cellStyle name="Notas 2 2 3 5 4" xfId="9136" xr:uid="{00000000-0005-0000-0000-0000EA430000}"/>
    <cellStyle name="Notas 2 2 3 5 4 2" xfId="24244" xr:uid="{00000000-0005-0000-0000-0000EB430000}"/>
    <cellStyle name="Notas 2 2 3 5 5" xfId="18412" xr:uid="{00000000-0005-0000-0000-0000EC430000}"/>
    <cellStyle name="Notas 2 2 3 6" xfId="3610" xr:uid="{00000000-0005-0000-0000-0000ED430000}"/>
    <cellStyle name="Notas 2 2 3 6 2" xfId="6247" xr:uid="{00000000-0005-0000-0000-0000EE430000}"/>
    <cellStyle name="Notas 2 2 3 6 2 2" xfId="12558" xr:uid="{00000000-0005-0000-0000-0000EF430000}"/>
    <cellStyle name="Notas 2 2 3 6 2 2 2" xfId="27666" xr:uid="{00000000-0005-0000-0000-0000F0430000}"/>
    <cellStyle name="Notas 2 2 3 6 2 3" xfId="14895" xr:uid="{00000000-0005-0000-0000-0000F1430000}"/>
    <cellStyle name="Notas 2 2 3 6 2 3 2" xfId="30003" xr:uid="{00000000-0005-0000-0000-0000F2430000}"/>
    <cellStyle name="Notas 2 2 3 6 2 4" xfId="21355" xr:uid="{00000000-0005-0000-0000-0000F3430000}"/>
    <cellStyle name="Notas 2 2 3 6 3" xfId="9992" xr:uid="{00000000-0005-0000-0000-0000F4430000}"/>
    <cellStyle name="Notas 2 2 3 6 3 2" xfId="25100" xr:uid="{00000000-0005-0000-0000-0000F5430000}"/>
    <cellStyle name="Notas 2 2 3 6 4" xfId="7256" xr:uid="{00000000-0005-0000-0000-0000F6430000}"/>
    <cellStyle name="Notas 2 2 3 6 4 2" xfId="22364" xr:uid="{00000000-0005-0000-0000-0000F7430000}"/>
    <cellStyle name="Notas 2 2 3 6 5" xfId="18718" xr:uid="{00000000-0005-0000-0000-0000F8430000}"/>
    <cellStyle name="Notas 2 2 3 7" xfId="3971" xr:uid="{00000000-0005-0000-0000-0000F9430000}"/>
    <cellStyle name="Notas 2 2 3 7 2" xfId="6608" xr:uid="{00000000-0005-0000-0000-0000FA430000}"/>
    <cellStyle name="Notas 2 2 3 7 2 2" xfId="12919" xr:uid="{00000000-0005-0000-0000-0000FB430000}"/>
    <cellStyle name="Notas 2 2 3 7 2 2 2" xfId="28027" xr:uid="{00000000-0005-0000-0000-0000FC430000}"/>
    <cellStyle name="Notas 2 2 3 7 2 3" xfId="16609" xr:uid="{00000000-0005-0000-0000-0000FD430000}"/>
    <cellStyle name="Notas 2 2 3 7 2 3 2" xfId="31717" xr:uid="{00000000-0005-0000-0000-0000FE430000}"/>
    <cellStyle name="Notas 2 2 3 7 2 4" xfId="21716" xr:uid="{00000000-0005-0000-0000-0000FF430000}"/>
    <cellStyle name="Notas 2 2 3 7 3" xfId="10353" xr:uid="{00000000-0005-0000-0000-000000440000}"/>
    <cellStyle name="Notas 2 2 3 7 3 2" xfId="25461" xr:uid="{00000000-0005-0000-0000-000001440000}"/>
    <cellStyle name="Notas 2 2 3 7 4" xfId="7169" xr:uid="{00000000-0005-0000-0000-000002440000}"/>
    <cellStyle name="Notas 2 2 3 7 4 2" xfId="22277" xr:uid="{00000000-0005-0000-0000-000003440000}"/>
    <cellStyle name="Notas 2 2 3 7 5" xfId="19079" xr:uid="{00000000-0005-0000-0000-000004440000}"/>
    <cellStyle name="Notas 2 2 3 8" xfId="4303" xr:uid="{00000000-0005-0000-0000-000005440000}"/>
    <cellStyle name="Notas 2 2 3 8 2" xfId="6940" xr:uid="{00000000-0005-0000-0000-000006440000}"/>
    <cellStyle name="Notas 2 2 3 8 2 2" xfId="13251" xr:uid="{00000000-0005-0000-0000-000007440000}"/>
    <cellStyle name="Notas 2 2 3 8 2 2 2" xfId="28359" xr:uid="{00000000-0005-0000-0000-000008440000}"/>
    <cellStyle name="Notas 2 2 3 8 2 3" xfId="16915" xr:uid="{00000000-0005-0000-0000-000009440000}"/>
    <cellStyle name="Notas 2 2 3 8 2 3 2" xfId="32023" xr:uid="{00000000-0005-0000-0000-00000A440000}"/>
    <cellStyle name="Notas 2 2 3 8 2 4" xfId="22048" xr:uid="{00000000-0005-0000-0000-00000B440000}"/>
    <cellStyle name="Notas 2 2 3 8 3" xfId="10685" xr:uid="{00000000-0005-0000-0000-00000C440000}"/>
    <cellStyle name="Notas 2 2 3 8 3 2" xfId="25793" xr:uid="{00000000-0005-0000-0000-00000D440000}"/>
    <cellStyle name="Notas 2 2 3 8 4" xfId="7648" xr:uid="{00000000-0005-0000-0000-00000E440000}"/>
    <cellStyle name="Notas 2 2 3 8 4 2" xfId="22756" xr:uid="{00000000-0005-0000-0000-00000F440000}"/>
    <cellStyle name="Notas 2 2 3 8 5" xfId="19411" xr:uid="{00000000-0005-0000-0000-000010440000}"/>
    <cellStyle name="Notas 2 2 3 9" xfId="4536" xr:uid="{00000000-0005-0000-0000-000011440000}"/>
    <cellStyle name="Notas 2 2 3 9 2" xfId="10918" xr:uid="{00000000-0005-0000-0000-000012440000}"/>
    <cellStyle name="Notas 2 2 3 9 2 2" xfId="26026" xr:uid="{00000000-0005-0000-0000-000013440000}"/>
    <cellStyle name="Notas 2 2 3 9 3" xfId="15888" xr:uid="{00000000-0005-0000-0000-000014440000}"/>
    <cellStyle name="Notas 2 2 3 9 3 2" xfId="30996" xr:uid="{00000000-0005-0000-0000-000015440000}"/>
    <cellStyle name="Notas 2 2 3 9 4" xfId="19644" xr:uid="{00000000-0005-0000-0000-000016440000}"/>
    <cellStyle name="Notas 2 2 4" xfId="2109" xr:uid="{00000000-0005-0000-0000-000017440000}"/>
    <cellStyle name="Notas 2 2 4 10" xfId="8607" xr:uid="{00000000-0005-0000-0000-000018440000}"/>
    <cellStyle name="Notas 2 2 4 10 2" xfId="23715" xr:uid="{00000000-0005-0000-0000-000019440000}"/>
    <cellStyle name="Notas 2 2 4 11" xfId="7406" xr:uid="{00000000-0005-0000-0000-00001A440000}"/>
    <cellStyle name="Notas 2 2 4 11 2" xfId="22514" xr:uid="{00000000-0005-0000-0000-00001B440000}"/>
    <cellStyle name="Notas 2 2 4 12" xfId="15384" xr:uid="{00000000-0005-0000-0000-00001C440000}"/>
    <cellStyle name="Notas 2 2 4 12 2" xfId="30492" xr:uid="{00000000-0005-0000-0000-00001D440000}"/>
    <cellStyle name="Notas 2 2 4 13" xfId="17334" xr:uid="{00000000-0005-0000-0000-00001E440000}"/>
    <cellStyle name="Notas 2 2 4 2" xfId="2599" xr:uid="{00000000-0005-0000-0000-00001F440000}"/>
    <cellStyle name="Notas 2 2 4 2 2" xfId="5236" xr:uid="{00000000-0005-0000-0000-000020440000}"/>
    <cellStyle name="Notas 2 2 4 2 2 2" xfId="11600" xr:uid="{00000000-0005-0000-0000-000021440000}"/>
    <cellStyle name="Notas 2 2 4 2 2 2 2" xfId="26708" xr:uid="{00000000-0005-0000-0000-000022440000}"/>
    <cellStyle name="Notas 2 2 4 2 2 3" xfId="14006" xr:uid="{00000000-0005-0000-0000-000023440000}"/>
    <cellStyle name="Notas 2 2 4 2 2 3 2" xfId="29114" xr:uid="{00000000-0005-0000-0000-000024440000}"/>
    <cellStyle name="Notas 2 2 4 2 2 4" xfId="20344" xr:uid="{00000000-0005-0000-0000-000025440000}"/>
    <cellStyle name="Notas 2 2 4 2 3" xfId="9066" xr:uid="{00000000-0005-0000-0000-000026440000}"/>
    <cellStyle name="Notas 2 2 4 2 3 2" xfId="24174" xr:uid="{00000000-0005-0000-0000-000027440000}"/>
    <cellStyle name="Notas 2 2 4 2 4" xfId="14256" xr:uid="{00000000-0005-0000-0000-000028440000}"/>
    <cellStyle name="Notas 2 2 4 2 4 2" xfId="29364" xr:uid="{00000000-0005-0000-0000-000029440000}"/>
    <cellStyle name="Notas 2 2 4 2 5" xfId="15350" xr:uid="{00000000-0005-0000-0000-00002A440000}"/>
    <cellStyle name="Notas 2 2 4 2 5 2" xfId="30458" xr:uid="{00000000-0005-0000-0000-00002B440000}"/>
    <cellStyle name="Notas 2 2 4 2 6" xfId="17707" xr:uid="{00000000-0005-0000-0000-00002C440000}"/>
    <cellStyle name="Notas 2 2 4 3" xfId="2864" xr:uid="{00000000-0005-0000-0000-00002D440000}"/>
    <cellStyle name="Notas 2 2 4 3 2" xfId="5501" xr:uid="{00000000-0005-0000-0000-00002E440000}"/>
    <cellStyle name="Notas 2 2 4 3 2 2" xfId="8028" xr:uid="{00000000-0005-0000-0000-00002F440000}"/>
    <cellStyle name="Notas 2 2 4 3 2 2 2" xfId="23136" xr:uid="{00000000-0005-0000-0000-000030440000}"/>
    <cellStyle name="Notas 2 2 4 3 2 3" xfId="20609" xr:uid="{00000000-0005-0000-0000-000031440000}"/>
    <cellStyle name="Notas 2 2 4 3 3" xfId="14343" xr:uid="{00000000-0005-0000-0000-000032440000}"/>
    <cellStyle name="Notas 2 2 4 3 3 2" xfId="29451" xr:uid="{00000000-0005-0000-0000-000033440000}"/>
    <cellStyle name="Notas 2 2 4 3 4" xfId="17972" xr:uid="{00000000-0005-0000-0000-000034440000}"/>
    <cellStyle name="Notas 2 2 4 4" xfId="3167" xr:uid="{00000000-0005-0000-0000-000035440000}"/>
    <cellStyle name="Notas 2 2 4 4 2" xfId="5804" xr:uid="{00000000-0005-0000-0000-000036440000}"/>
    <cellStyle name="Notas 2 2 4 4 2 2" xfId="12115" xr:uid="{00000000-0005-0000-0000-000037440000}"/>
    <cellStyle name="Notas 2 2 4 4 2 2 2" xfId="27223" xr:uid="{00000000-0005-0000-0000-000038440000}"/>
    <cellStyle name="Notas 2 2 4 4 2 3" xfId="8128" xr:uid="{00000000-0005-0000-0000-000039440000}"/>
    <cellStyle name="Notas 2 2 4 4 2 3 2" xfId="23236" xr:uid="{00000000-0005-0000-0000-00003A440000}"/>
    <cellStyle name="Notas 2 2 4 4 2 4" xfId="20912" xr:uid="{00000000-0005-0000-0000-00003B440000}"/>
    <cellStyle name="Notas 2 2 4 4 3" xfId="9549" xr:uid="{00000000-0005-0000-0000-00003C440000}"/>
    <cellStyle name="Notas 2 2 4 4 3 2" xfId="24657" xr:uid="{00000000-0005-0000-0000-00003D440000}"/>
    <cellStyle name="Notas 2 2 4 4 4" xfId="15009" xr:uid="{00000000-0005-0000-0000-00003E440000}"/>
    <cellStyle name="Notas 2 2 4 4 4 2" xfId="30117" xr:uid="{00000000-0005-0000-0000-00003F440000}"/>
    <cellStyle name="Notas 2 2 4 4 5" xfId="18275" xr:uid="{00000000-0005-0000-0000-000040440000}"/>
    <cellStyle name="Notas 2 2 4 5" xfId="3493" xr:uid="{00000000-0005-0000-0000-000041440000}"/>
    <cellStyle name="Notas 2 2 4 5 2" xfId="6130" xr:uid="{00000000-0005-0000-0000-000042440000}"/>
    <cellStyle name="Notas 2 2 4 5 2 2" xfId="12441" xr:uid="{00000000-0005-0000-0000-000043440000}"/>
    <cellStyle name="Notas 2 2 4 5 2 2 2" xfId="27549" xr:uid="{00000000-0005-0000-0000-000044440000}"/>
    <cellStyle name="Notas 2 2 4 5 2 3" xfId="14978" xr:uid="{00000000-0005-0000-0000-000045440000}"/>
    <cellStyle name="Notas 2 2 4 5 2 3 2" xfId="30086" xr:uid="{00000000-0005-0000-0000-000046440000}"/>
    <cellStyle name="Notas 2 2 4 5 2 4" xfId="21238" xr:uid="{00000000-0005-0000-0000-000047440000}"/>
    <cellStyle name="Notas 2 2 4 5 3" xfId="9875" xr:uid="{00000000-0005-0000-0000-000048440000}"/>
    <cellStyle name="Notas 2 2 4 5 3 2" xfId="24983" xr:uid="{00000000-0005-0000-0000-000049440000}"/>
    <cellStyle name="Notas 2 2 4 5 4" xfId="14423" xr:uid="{00000000-0005-0000-0000-00004A440000}"/>
    <cellStyle name="Notas 2 2 4 5 4 2" xfId="29531" xr:uid="{00000000-0005-0000-0000-00004B440000}"/>
    <cellStyle name="Notas 2 2 4 5 5" xfId="18601" xr:uid="{00000000-0005-0000-0000-00004C440000}"/>
    <cellStyle name="Notas 2 2 4 6" xfId="3799" xr:uid="{00000000-0005-0000-0000-00004D440000}"/>
    <cellStyle name="Notas 2 2 4 6 2" xfId="6436" xr:uid="{00000000-0005-0000-0000-00004E440000}"/>
    <cellStyle name="Notas 2 2 4 6 2 2" xfId="12747" xr:uid="{00000000-0005-0000-0000-00004F440000}"/>
    <cellStyle name="Notas 2 2 4 6 2 2 2" xfId="27855" xr:uid="{00000000-0005-0000-0000-000050440000}"/>
    <cellStyle name="Notas 2 2 4 6 2 3" xfId="15180" xr:uid="{00000000-0005-0000-0000-000051440000}"/>
    <cellStyle name="Notas 2 2 4 6 2 3 2" xfId="30288" xr:uid="{00000000-0005-0000-0000-000052440000}"/>
    <cellStyle name="Notas 2 2 4 6 2 4" xfId="21544" xr:uid="{00000000-0005-0000-0000-000053440000}"/>
    <cellStyle name="Notas 2 2 4 6 3" xfId="10181" xr:uid="{00000000-0005-0000-0000-000054440000}"/>
    <cellStyle name="Notas 2 2 4 6 3 2" xfId="25289" xr:uid="{00000000-0005-0000-0000-000055440000}"/>
    <cellStyle name="Notas 2 2 4 6 4" xfId="13917" xr:uid="{00000000-0005-0000-0000-000056440000}"/>
    <cellStyle name="Notas 2 2 4 6 4 2" xfId="29025" xr:uid="{00000000-0005-0000-0000-000057440000}"/>
    <cellStyle name="Notas 2 2 4 6 5" xfId="18907" xr:uid="{00000000-0005-0000-0000-000058440000}"/>
    <cellStyle name="Notas 2 2 4 7" xfId="4181" xr:uid="{00000000-0005-0000-0000-000059440000}"/>
    <cellStyle name="Notas 2 2 4 7 2" xfId="6818" xr:uid="{00000000-0005-0000-0000-00005A440000}"/>
    <cellStyle name="Notas 2 2 4 7 2 2" xfId="13129" xr:uid="{00000000-0005-0000-0000-00005B440000}"/>
    <cellStyle name="Notas 2 2 4 7 2 2 2" xfId="28237" xr:uid="{00000000-0005-0000-0000-00005C440000}"/>
    <cellStyle name="Notas 2 2 4 7 2 3" xfId="16798" xr:uid="{00000000-0005-0000-0000-00005D440000}"/>
    <cellStyle name="Notas 2 2 4 7 2 3 2" xfId="31906" xr:uid="{00000000-0005-0000-0000-00005E440000}"/>
    <cellStyle name="Notas 2 2 4 7 2 4" xfId="21926" xr:uid="{00000000-0005-0000-0000-00005F440000}"/>
    <cellStyle name="Notas 2 2 4 7 3" xfId="10563" xr:uid="{00000000-0005-0000-0000-000060440000}"/>
    <cellStyle name="Notas 2 2 4 7 3 2" xfId="25671" xr:uid="{00000000-0005-0000-0000-000061440000}"/>
    <cellStyle name="Notas 2 2 4 7 4" xfId="15262" xr:uid="{00000000-0005-0000-0000-000062440000}"/>
    <cellStyle name="Notas 2 2 4 7 4 2" xfId="30370" xr:uid="{00000000-0005-0000-0000-000063440000}"/>
    <cellStyle name="Notas 2 2 4 7 5" xfId="19289" xr:uid="{00000000-0005-0000-0000-000064440000}"/>
    <cellStyle name="Notas 2 2 4 8" xfId="4388" xr:uid="{00000000-0005-0000-0000-000065440000}"/>
    <cellStyle name="Notas 2 2 4 8 2" xfId="7025" xr:uid="{00000000-0005-0000-0000-000066440000}"/>
    <cellStyle name="Notas 2 2 4 8 2 2" xfId="13336" xr:uid="{00000000-0005-0000-0000-000067440000}"/>
    <cellStyle name="Notas 2 2 4 8 2 2 2" xfId="28444" xr:uid="{00000000-0005-0000-0000-000068440000}"/>
    <cellStyle name="Notas 2 2 4 8 2 3" xfId="17000" xr:uid="{00000000-0005-0000-0000-000069440000}"/>
    <cellStyle name="Notas 2 2 4 8 2 3 2" xfId="32108" xr:uid="{00000000-0005-0000-0000-00006A440000}"/>
    <cellStyle name="Notas 2 2 4 8 2 4" xfId="22133" xr:uid="{00000000-0005-0000-0000-00006B440000}"/>
    <cellStyle name="Notas 2 2 4 8 3" xfId="10770" xr:uid="{00000000-0005-0000-0000-00006C440000}"/>
    <cellStyle name="Notas 2 2 4 8 3 2" xfId="25878" xr:uid="{00000000-0005-0000-0000-00006D440000}"/>
    <cellStyle name="Notas 2 2 4 8 4" xfId="14937" xr:uid="{00000000-0005-0000-0000-00006E440000}"/>
    <cellStyle name="Notas 2 2 4 8 4 2" xfId="30045" xr:uid="{00000000-0005-0000-0000-00006F440000}"/>
    <cellStyle name="Notas 2 2 4 8 5" xfId="19496" xr:uid="{00000000-0005-0000-0000-000070440000}"/>
    <cellStyle name="Notas 2 2 4 9" xfId="4746" xr:uid="{00000000-0005-0000-0000-000071440000}"/>
    <cellStyle name="Notas 2 2 4 9 2" xfId="11128" xr:uid="{00000000-0005-0000-0000-000072440000}"/>
    <cellStyle name="Notas 2 2 4 9 2 2" xfId="26236" xr:uid="{00000000-0005-0000-0000-000073440000}"/>
    <cellStyle name="Notas 2 2 4 9 3" xfId="13799" xr:uid="{00000000-0005-0000-0000-000074440000}"/>
    <cellStyle name="Notas 2 2 4 9 3 2" xfId="28907" xr:uid="{00000000-0005-0000-0000-000075440000}"/>
    <cellStyle name="Notas 2 2 4 9 4" xfId="19854" xr:uid="{00000000-0005-0000-0000-000076440000}"/>
    <cellStyle name="Notas 2 2 5" xfId="2015" xr:uid="{00000000-0005-0000-0000-000077440000}"/>
    <cellStyle name="Notas 2 2 5 10" xfId="13594" xr:uid="{00000000-0005-0000-0000-000078440000}"/>
    <cellStyle name="Notas 2 2 5 10 2" xfId="28702" xr:uid="{00000000-0005-0000-0000-000079440000}"/>
    <cellStyle name="Notas 2 2 5 11" xfId="13616" xr:uid="{00000000-0005-0000-0000-00007A440000}"/>
    <cellStyle name="Notas 2 2 5 11 2" xfId="28724" xr:uid="{00000000-0005-0000-0000-00007B440000}"/>
    <cellStyle name="Notas 2 2 5 12" xfId="17240" xr:uid="{00000000-0005-0000-0000-00007C440000}"/>
    <cellStyle name="Notas 2 2 5 2" xfId="2777" xr:uid="{00000000-0005-0000-0000-00007D440000}"/>
    <cellStyle name="Notas 2 2 5 2 2" xfId="5414" xr:uid="{00000000-0005-0000-0000-00007E440000}"/>
    <cellStyle name="Notas 2 2 5 2 2 2" xfId="7145" xr:uid="{00000000-0005-0000-0000-00007F440000}"/>
    <cellStyle name="Notas 2 2 5 2 2 2 2" xfId="22253" xr:uid="{00000000-0005-0000-0000-000080440000}"/>
    <cellStyle name="Notas 2 2 5 2 2 3" xfId="20522" xr:uid="{00000000-0005-0000-0000-000081440000}"/>
    <cellStyle name="Notas 2 2 5 2 3" xfId="15879" xr:uid="{00000000-0005-0000-0000-000082440000}"/>
    <cellStyle name="Notas 2 2 5 2 3 2" xfId="30987" xr:uid="{00000000-0005-0000-0000-000083440000}"/>
    <cellStyle name="Notas 2 2 5 2 4" xfId="17885" xr:uid="{00000000-0005-0000-0000-000084440000}"/>
    <cellStyle name="Notas 2 2 5 3" xfId="3080" xr:uid="{00000000-0005-0000-0000-000085440000}"/>
    <cellStyle name="Notas 2 2 5 3 2" xfId="5717" xr:uid="{00000000-0005-0000-0000-000086440000}"/>
    <cellStyle name="Notas 2 2 5 3 2 2" xfId="12028" xr:uid="{00000000-0005-0000-0000-000087440000}"/>
    <cellStyle name="Notas 2 2 5 3 2 2 2" xfId="27136" xr:uid="{00000000-0005-0000-0000-000088440000}"/>
    <cellStyle name="Notas 2 2 5 3 2 3" xfId="15786" xr:uid="{00000000-0005-0000-0000-000089440000}"/>
    <cellStyle name="Notas 2 2 5 3 2 3 2" xfId="30894" xr:uid="{00000000-0005-0000-0000-00008A440000}"/>
    <cellStyle name="Notas 2 2 5 3 2 4" xfId="20825" xr:uid="{00000000-0005-0000-0000-00008B440000}"/>
    <cellStyle name="Notas 2 2 5 3 3" xfId="9462" xr:uid="{00000000-0005-0000-0000-00008C440000}"/>
    <cellStyle name="Notas 2 2 5 3 3 2" xfId="24570" xr:uid="{00000000-0005-0000-0000-00008D440000}"/>
    <cellStyle name="Notas 2 2 5 3 4" xfId="15560" xr:uid="{00000000-0005-0000-0000-00008E440000}"/>
    <cellStyle name="Notas 2 2 5 3 4 2" xfId="30668" xr:uid="{00000000-0005-0000-0000-00008F440000}"/>
    <cellStyle name="Notas 2 2 5 3 5" xfId="18188" xr:uid="{00000000-0005-0000-0000-000090440000}"/>
    <cellStyle name="Notas 2 2 5 4" xfId="3406" xr:uid="{00000000-0005-0000-0000-000091440000}"/>
    <cellStyle name="Notas 2 2 5 4 2" xfId="6043" xr:uid="{00000000-0005-0000-0000-000092440000}"/>
    <cellStyle name="Notas 2 2 5 4 2 2" xfId="12354" xr:uid="{00000000-0005-0000-0000-000093440000}"/>
    <cellStyle name="Notas 2 2 5 4 2 2 2" xfId="27462" xr:uid="{00000000-0005-0000-0000-000094440000}"/>
    <cellStyle name="Notas 2 2 5 4 2 3" xfId="14607" xr:uid="{00000000-0005-0000-0000-000095440000}"/>
    <cellStyle name="Notas 2 2 5 4 2 3 2" xfId="29715" xr:uid="{00000000-0005-0000-0000-000096440000}"/>
    <cellStyle name="Notas 2 2 5 4 2 4" xfId="21151" xr:uid="{00000000-0005-0000-0000-000097440000}"/>
    <cellStyle name="Notas 2 2 5 4 3" xfId="9788" xr:uid="{00000000-0005-0000-0000-000098440000}"/>
    <cellStyle name="Notas 2 2 5 4 3 2" xfId="24896" xr:uid="{00000000-0005-0000-0000-000099440000}"/>
    <cellStyle name="Notas 2 2 5 4 4" xfId="13673" xr:uid="{00000000-0005-0000-0000-00009A440000}"/>
    <cellStyle name="Notas 2 2 5 4 4 2" xfId="28781" xr:uid="{00000000-0005-0000-0000-00009B440000}"/>
    <cellStyle name="Notas 2 2 5 4 5" xfId="18514" xr:uid="{00000000-0005-0000-0000-00009C440000}"/>
    <cellStyle name="Notas 2 2 5 5" xfId="3712" xr:uid="{00000000-0005-0000-0000-00009D440000}"/>
    <cellStyle name="Notas 2 2 5 5 2" xfId="6349" xr:uid="{00000000-0005-0000-0000-00009E440000}"/>
    <cellStyle name="Notas 2 2 5 5 2 2" xfId="12660" xr:uid="{00000000-0005-0000-0000-00009F440000}"/>
    <cellStyle name="Notas 2 2 5 5 2 2 2" xfId="27768" xr:uid="{00000000-0005-0000-0000-0000A0440000}"/>
    <cellStyle name="Notas 2 2 5 5 2 3" xfId="13758" xr:uid="{00000000-0005-0000-0000-0000A1440000}"/>
    <cellStyle name="Notas 2 2 5 5 2 3 2" xfId="28866" xr:uid="{00000000-0005-0000-0000-0000A2440000}"/>
    <cellStyle name="Notas 2 2 5 5 2 4" xfId="21457" xr:uid="{00000000-0005-0000-0000-0000A3440000}"/>
    <cellStyle name="Notas 2 2 5 5 3" xfId="10094" xr:uid="{00000000-0005-0000-0000-0000A4440000}"/>
    <cellStyle name="Notas 2 2 5 5 3 2" xfId="25202" xr:uid="{00000000-0005-0000-0000-0000A5440000}"/>
    <cellStyle name="Notas 2 2 5 5 4" xfId="11679" xr:uid="{00000000-0005-0000-0000-0000A6440000}"/>
    <cellStyle name="Notas 2 2 5 5 4 2" xfId="26787" xr:uid="{00000000-0005-0000-0000-0000A7440000}"/>
    <cellStyle name="Notas 2 2 5 5 5" xfId="18820" xr:uid="{00000000-0005-0000-0000-0000A8440000}"/>
    <cellStyle name="Notas 2 2 5 6" xfId="4087" xr:uid="{00000000-0005-0000-0000-0000A9440000}"/>
    <cellStyle name="Notas 2 2 5 6 2" xfId="6724" xr:uid="{00000000-0005-0000-0000-0000AA440000}"/>
    <cellStyle name="Notas 2 2 5 6 2 2" xfId="13035" xr:uid="{00000000-0005-0000-0000-0000AB440000}"/>
    <cellStyle name="Notas 2 2 5 6 2 2 2" xfId="28143" xr:uid="{00000000-0005-0000-0000-0000AC440000}"/>
    <cellStyle name="Notas 2 2 5 6 2 3" xfId="16711" xr:uid="{00000000-0005-0000-0000-0000AD440000}"/>
    <cellStyle name="Notas 2 2 5 6 2 3 2" xfId="31819" xr:uid="{00000000-0005-0000-0000-0000AE440000}"/>
    <cellStyle name="Notas 2 2 5 6 2 4" xfId="21832" xr:uid="{00000000-0005-0000-0000-0000AF440000}"/>
    <cellStyle name="Notas 2 2 5 6 3" xfId="10469" xr:uid="{00000000-0005-0000-0000-0000B0440000}"/>
    <cellStyle name="Notas 2 2 5 6 3 2" xfId="25577" xr:uid="{00000000-0005-0000-0000-0000B1440000}"/>
    <cellStyle name="Notas 2 2 5 6 4" xfId="14280" xr:uid="{00000000-0005-0000-0000-0000B2440000}"/>
    <cellStyle name="Notas 2 2 5 6 4 2" xfId="29388" xr:uid="{00000000-0005-0000-0000-0000B3440000}"/>
    <cellStyle name="Notas 2 2 5 6 5" xfId="19195" xr:uid="{00000000-0005-0000-0000-0000B4440000}"/>
    <cellStyle name="Notas 2 2 5 7" xfId="4369" xr:uid="{00000000-0005-0000-0000-0000B5440000}"/>
    <cellStyle name="Notas 2 2 5 7 2" xfId="7006" xr:uid="{00000000-0005-0000-0000-0000B6440000}"/>
    <cellStyle name="Notas 2 2 5 7 2 2" xfId="13317" xr:uid="{00000000-0005-0000-0000-0000B7440000}"/>
    <cellStyle name="Notas 2 2 5 7 2 2 2" xfId="28425" xr:uid="{00000000-0005-0000-0000-0000B8440000}"/>
    <cellStyle name="Notas 2 2 5 7 2 3" xfId="16981" xr:uid="{00000000-0005-0000-0000-0000B9440000}"/>
    <cellStyle name="Notas 2 2 5 7 2 3 2" xfId="32089" xr:uid="{00000000-0005-0000-0000-0000BA440000}"/>
    <cellStyle name="Notas 2 2 5 7 2 4" xfId="22114" xr:uid="{00000000-0005-0000-0000-0000BB440000}"/>
    <cellStyle name="Notas 2 2 5 7 3" xfId="10751" xr:uid="{00000000-0005-0000-0000-0000BC440000}"/>
    <cellStyle name="Notas 2 2 5 7 3 2" xfId="25859" xr:uid="{00000000-0005-0000-0000-0000BD440000}"/>
    <cellStyle name="Notas 2 2 5 7 4" xfId="16165" xr:uid="{00000000-0005-0000-0000-0000BE440000}"/>
    <cellStyle name="Notas 2 2 5 7 4 2" xfId="31273" xr:uid="{00000000-0005-0000-0000-0000BF440000}"/>
    <cellStyle name="Notas 2 2 5 7 5" xfId="19477" xr:uid="{00000000-0005-0000-0000-0000C0440000}"/>
    <cellStyle name="Notas 2 2 5 8" xfId="4652" xr:uid="{00000000-0005-0000-0000-0000C1440000}"/>
    <cellStyle name="Notas 2 2 5 8 2" xfId="11034" xr:uid="{00000000-0005-0000-0000-0000C2440000}"/>
    <cellStyle name="Notas 2 2 5 8 2 2" xfId="26142" xr:uid="{00000000-0005-0000-0000-0000C3440000}"/>
    <cellStyle name="Notas 2 2 5 8 3" xfId="7244" xr:uid="{00000000-0005-0000-0000-0000C4440000}"/>
    <cellStyle name="Notas 2 2 5 8 3 2" xfId="22352" xr:uid="{00000000-0005-0000-0000-0000C5440000}"/>
    <cellStyle name="Notas 2 2 5 8 4" xfId="19760" xr:uid="{00000000-0005-0000-0000-0000C6440000}"/>
    <cellStyle name="Notas 2 2 5 9" xfId="8513" xr:uid="{00000000-0005-0000-0000-0000C7440000}"/>
    <cellStyle name="Notas 2 2 5 9 2" xfId="23621" xr:uid="{00000000-0005-0000-0000-0000C8440000}"/>
    <cellStyle name="Notas 2 3" xfId="1460" xr:uid="{00000000-0005-0000-0000-0000C9440000}"/>
    <cellStyle name="Notas 2 3 2" xfId="1915" xr:uid="{00000000-0005-0000-0000-0000CA440000}"/>
    <cellStyle name="Notas 2 3 2 10" xfId="16288" xr:uid="{00000000-0005-0000-0000-0000CB440000}"/>
    <cellStyle name="Notas 2 3 2 10 2" xfId="31396" xr:uid="{00000000-0005-0000-0000-0000CC440000}"/>
    <cellStyle name="Notas 2 3 2 11" xfId="7612" xr:uid="{00000000-0005-0000-0000-0000CD440000}"/>
    <cellStyle name="Notas 2 3 2 11 2" xfId="22720" xr:uid="{00000000-0005-0000-0000-0000CE440000}"/>
    <cellStyle name="Notas 2 3 2 12" xfId="17140" xr:uid="{00000000-0005-0000-0000-0000CF440000}"/>
    <cellStyle name="Notas 2 3 2 2" xfId="2475" xr:uid="{00000000-0005-0000-0000-0000D0440000}"/>
    <cellStyle name="Notas 2 3 2 2 2" xfId="5112" xr:uid="{00000000-0005-0000-0000-0000D1440000}"/>
    <cellStyle name="Notas 2 3 2 2 2 2" xfId="11476" xr:uid="{00000000-0005-0000-0000-0000D2440000}"/>
    <cellStyle name="Notas 2 3 2 2 2 2 2" xfId="26584" xr:uid="{00000000-0005-0000-0000-0000D3440000}"/>
    <cellStyle name="Notas 2 3 2 2 2 3" xfId="15655" xr:uid="{00000000-0005-0000-0000-0000D4440000}"/>
    <cellStyle name="Notas 2 3 2 2 2 3 2" xfId="30763" xr:uid="{00000000-0005-0000-0000-0000D5440000}"/>
    <cellStyle name="Notas 2 3 2 2 2 4" xfId="20220" xr:uid="{00000000-0005-0000-0000-0000D6440000}"/>
    <cellStyle name="Notas 2 3 2 2 3" xfId="8942" xr:uid="{00000000-0005-0000-0000-0000D7440000}"/>
    <cellStyle name="Notas 2 3 2 2 3 2" xfId="24050" xr:uid="{00000000-0005-0000-0000-0000D8440000}"/>
    <cellStyle name="Notas 2 3 2 3" xfId="2691" xr:uid="{00000000-0005-0000-0000-0000D9440000}"/>
    <cellStyle name="Notas 2 3 2 3 2" xfId="5328" xr:uid="{00000000-0005-0000-0000-0000DA440000}"/>
    <cellStyle name="Notas 2 3 2 3 2 2" xfId="13745" xr:uid="{00000000-0005-0000-0000-0000DB440000}"/>
    <cellStyle name="Notas 2 3 2 3 2 2 2" xfId="28853" xr:uid="{00000000-0005-0000-0000-0000DC440000}"/>
    <cellStyle name="Notas 2 3 2 3 2 3" xfId="20436" xr:uid="{00000000-0005-0000-0000-0000DD440000}"/>
    <cellStyle name="Notas 2 3 2 3 3" xfId="14606" xr:uid="{00000000-0005-0000-0000-0000DE440000}"/>
    <cellStyle name="Notas 2 3 2 3 3 2" xfId="29714" xr:uid="{00000000-0005-0000-0000-0000DF440000}"/>
    <cellStyle name="Notas 2 3 2 3 4" xfId="17799" xr:uid="{00000000-0005-0000-0000-0000E0440000}"/>
    <cellStyle name="Notas 2 3 2 4" xfId="2994" xr:uid="{00000000-0005-0000-0000-0000E1440000}"/>
    <cellStyle name="Notas 2 3 2 4 2" xfId="5631" xr:uid="{00000000-0005-0000-0000-0000E2440000}"/>
    <cellStyle name="Notas 2 3 2 4 2 2" xfId="11942" xr:uid="{00000000-0005-0000-0000-0000E3440000}"/>
    <cellStyle name="Notas 2 3 2 4 2 2 2" xfId="27050" xr:uid="{00000000-0005-0000-0000-0000E4440000}"/>
    <cellStyle name="Notas 2 3 2 4 2 3" xfId="13822" xr:uid="{00000000-0005-0000-0000-0000E5440000}"/>
    <cellStyle name="Notas 2 3 2 4 2 3 2" xfId="28930" xr:uid="{00000000-0005-0000-0000-0000E6440000}"/>
    <cellStyle name="Notas 2 3 2 4 2 4" xfId="20739" xr:uid="{00000000-0005-0000-0000-0000E7440000}"/>
    <cellStyle name="Notas 2 3 2 4 3" xfId="9376" xr:uid="{00000000-0005-0000-0000-0000E8440000}"/>
    <cellStyle name="Notas 2 3 2 4 3 2" xfId="24484" xr:uid="{00000000-0005-0000-0000-0000E9440000}"/>
    <cellStyle name="Notas 2 3 2 4 4" xfId="7248" xr:uid="{00000000-0005-0000-0000-0000EA440000}"/>
    <cellStyle name="Notas 2 3 2 4 4 2" xfId="22356" xr:uid="{00000000-0005-0000-0000-0000EB440000}"/>
    <cellStyle name="Notas 2 3 2 4 5" xfId="18102" xr:uid="{00000000-0005-0000-0000-0000EC440000}"/>
    <cellStyle name="Notas 2 3 2 5" xfId="3320" xr:uid="{00000000-0005-0000-0000-0000ED440000}"/>
    <cellStyle name="Notas 2 3 2 5 2" xfId="5957" xr:uid="{00000000-0005-0000-0000-0000EE440000}"/>
    <cellStyle name="Notas 2 3 2 5 2 2" xfId="12268" xr:uid="{00000000-0005-0000-0000-0000EF440000}"/>
    <cellStyle name="Notas 2 3 2 5 2 2 2" xfId="27376" xr:uid="{00000000-0005-0000-0000-0000F0440000}"/>
    <cellStyle name="Notas 2 3 2 5 2 3" xfId="13593" xr:uid="{00000000-0005-0000-0000-0000F1440000}"/>
    <cellStyle name="Notas 2 3 2 5 2 3 2" xfId="28701" xr:uid="{00000000-0005-0000-0000-0000F2440000}"/>
    <cellStyle name="Notas 2 3 2 5 2 4" xfId="21065" xr:uid="{00000000-0005-0000-0000-0000F3440000}"/>
    <cellStyle name="Notas 2 3 2 5 3" xfId="9702" xr:uid="{00000000-0005-0000-0000-0000F4440000}"/>
    <cellStyle name="Notas 2 3 2 5 3 2" xfId="24810" xr:uid="{00000000-0005-0000-0000-0000F5440000}"/>
    <cellStyle name="Notas 2 3 2 5 4" xfId="7218" xr:uid="{00000000-0005-0000-0000-0000F6440000}"/>
    <cellStyle name="Notas 2 3 2 5 4 2" xfId="22326" xr:uid="{00000000-0005-0000-0000-0000F7440000}"/>
    <cellStyle name="Notas 2 3 2 5 5" xfId="18428" xr:uid="{00000000-0005-0000-0000-0000F8440000}"/>
    <cellStyle name="Notas 2 3 2 6" xfId="3626" xr:uid="{00000000-0005-0000-0000-0000F9440000}"/>
    <cellStyle name="Notas 2 3 2 6 2" xfId="6263" xr:uid="{00000000-0005-0000-0000-0000FA440000}"/>
    <cellStyle name="Notas 2 3 2 6 2 2" xfId="12574" xr:uid="{00000000-0005-0000-0000-0000FB440000}"/>
    <cellStyle name="Notas 2 3 2 6 2 2 2" xfId="27682" xr:uid="{00000000-0005-0000-0000-0000FC440000}"/>
    <cellStyle name="Notas 2 3 2 6 2 3" xfId="7674" xr:uid="{00000000-0005-0000-0000-0000FD440000}"/>
    <cellStyle name="Notas 2 3 2 6 2 3 2" xfId="22782" xr:uid="{00000000-0005-0000-0000-0000FE440000}"/>
    <cellStyle name="Notas 2 3 2 6 2 4" xfId="21371" xr:uid="{00000000-0005-0000-0000-0000FF440000}"/>
    <cellStyle name="Notas 2 3 2 6 3" xfId="10008" xr:uid="{00000000-0005-0000-0000-000000450000}"/>
    <cellStyle name="Notas 2 3 2 6 3 2" xfId="25116" xr:uid="{00000000-0005-0000-0000-000001450000}"/>
    <cellStyle name="Notas 2 3 2 6 4" xfId="16229" xr:uid="{00000000-0005-0000-0000-000002450000}"/>
    <cellStyle name="Notas 2 3 2 6 4 2" xfId="31337" xr:uid="{00000000-0005-0000-0000-000003450000}"/>
    <cellStyle name="Notas 2 3 2 6 5" xfId="18734" xr:uid="{00000000-0005-0000-0000-000004450000}"/>
    <cellStyle name="Notas 2 3 2 7" xfId="3987" xr:uid="{00000000-0005-0000-0000-000005450000}"/>
    <cellStyle name="Notas 2 3 2 7 2" xfId="6624" xr:uid="{00000000-0005-0000-0000-000006450000}"/>
    <cellStyle name="Notas 2 3 2 7 2 2" xfId="12935" xr:uid="{00000000-0005-0000-0000-000007450000}"/>
    <cellStyle name="Notas 2 3 2 7 2 2 2" xfId="28043" xr:uid="{00000000-0005-0000-0000-000008450000}"/>
    <cellStyle name="Notas 2 3 2 7 2 3" xfId="16625" xr:uid="{00000000-0005-0000-0000-000009450000}"/>
    <cellStyle name="Notas 2 3 2 7 2 3 2" xfId="31733" xr:uid="{00000000-0005-0000-0000-00000A450000}"/>
    <cellStyle name="Notas 2 3 2 7 2 4" xfId="21732" xr:uid="{00000000-0005-0000-0000-00000B450000}"/>
    <cellStyle name="Notas 2 3 2 7 3" xfId="10369" xr:uid="{00000000-0005-0000-0000-00000C450000}"/>
    <cellStyle name="Notas 2 3 2 7 3 2" xfId="25477" xr:uid="{00000000-0005-0000-0000-00000D450000}"/>
    <cellStyle name="Notas 2 3 2 7 4" xfId="14598" xr:uid="{00000000-0005-0000-0000-00000E450000}"/>
    <cellStyle name="Notas 2 3 2 7 4 2" xfId="29706" xr:uid="{00000000-0005-0000-0000-00000F450000}"/>
    <cellStyle name="Notas 2 3 2 7 5" xfId="19095" xr:uid="{00000000-0005-0000-0000-000010450000}"/>
    <cellStyle name="Notas 2 3 2 8" xfId="4552" xr:uid="{00000000-0005-0000-0000-000011450000}"/>
    <cellStyle name="Notas 2 3 2 8 2" xfId="10934" xr:uid="{00000000-0005-0000-0000-000012450000}"/>
    <cellStyle name="Notas 2 3 2 8 2 2" xfId="26042" xr:uid="{00000000-0005-0000-0000-000013450000}"/>
    <cellStyle name="Notas 2 3 2 8 3" xfId="8723" xr:uid="{00000000-0005-0000-0000-000014450000}"/>
    <cellStyle name="Notas 2 3 2 8 3 2" xfId="23831" xr:uid="{00000000-0005-0000-0000-000015450000}"/>
    <cellStyle name="Notas 2 3 2 8 4" xfId="19660" xr:uid="{00000000-0005-0000-0000-000016450000}"/>
    <cellStyle name="Notas 2 3 2 9" xfId="8416" xr:uid="{00000000-0005-0000-0000-000017450000}"/>
    <cellStyle name="Notas 2 3 2 9 2" xfId="23524" xr:uid="{00000000-0005-0000-0000-000018450000}"/>
    <cellStyle name="Notas 2 3 3" xfId="1900" xr:uid="{00000000-0005-0000-0000-000019450000}"/>
    <cellStyle name="Notas 2 3 3 10" xfId="8401" xr:uid="{00000000-0005-0000-0000-00001A450000}"/>
    <cellStyle name="Notas 2 3 3 10 2" xfId="23509" xr:uid="{00000000-0005-0000-0000-00001B450000}"/>
    <cellStyle name="Notas 2 3 3 11" xfId="8235" xr:uid="{00000000-0005-0000-0000-00001C450000}"/>
    <cellStyle name="Notas 2 3 3 11 2" xfId="23343" xr:uid="{00000000-0005-0000-0000-00001D450000}"/>
    <cellStyle name="Notas 2 3 3 12" xfId="14899" xr:uid="{00000000-0005-0000-0000-00001E450000}"/>
    <cellStyle name="Notas 2 3 3 12 2" xfId="30007" xr:uid="{00000000-0005-0000-0000-00001F450000}"/>
    <cellStyle name="Notas 2 3 3 13" xfId="17125" xr:uid="{00000000-0005-0000-0000-000020450000}"/>
    <cellStyle name="Notas 2 3 3 2" xfId="2460" xr:uid="{00000000-0005-0000-0000-000021450000}"/>
    <cellStyle name="Notas 2 3 3 2 2" xfId="5097" xr:uid="{00000000-0005-0000-0000-000022450000}"/>
    <cellStyle name="Notas 2 3 3 2 2 2" xfId="11461" xr:uid="{00000000-0005-0000-0000-000023450000}"/>
    <cellStyle name="Notas 2 3 3 2 2 2 2" xfId="26569" xr:uid="{00000000-0005-0000-0000-000024450000}"/>
    <cellStyle name="Notas 2 3 3 2 2 3" xfId="15295" xr:uid="{00000000-0005-0000-0000-000025450000}"/>
    <cellStyle name="Notas 2 3 3 2 2 3 2" xfId="30403" xr:uid="{00000000-0005-0000-0000-000026450000}"/>
    <cellStyle name="Notas 2 3 3 2 2 4" xfId="20205" xr:uid="{00000000-0005-0000-0000-000027450000}"/>
    <cellStyle name="Notas 2 3 3 2 3" xfId="8927" xr:uid="{00000000-0005-0000-0000-000028450000}"/>
    <cellStyle name="Notas 2 3 3 2 3 2" xfId="24035" xr:uid="{00000000-0005-0000-0000-000029450000}"/>
    <cellStyle name="Notas 2 3 3 2 4" xfId="13644" xr:uid="{00000000-0005-0000-0000-00002A450000}"/>
    <cellStyle name="Notas 2 3 3 2 4 2" xfId="28752" xr:uid="{00000000-0005-0000-0000-00002B450000}"/>
    <cellStyle name="Notas 2 3 3 2 5" xfId="14582" xr:uid="{00000000-0005-0000-0000-00002C450000}"/>
    <cellStyle name="Notas 2 3 3 2 5 2" xfId="29690" xr:uid="{00000000-0005-0000-0000-00002D450000}"/>
    <cellStyle name="Notas 2 3 3 2 6" xfId="17634" xr:uid="{00000000-0005-0000-0000-00002E450000}"/>
    <cellStyle name="Notas 2 3 3 3" xfId="2676" xr:uid="{00000000-0005-0000-0000-00002F450000}"/>
    <cellStyle name="Notas 2 3 3 3 2" xfId="5313" xr:uid="{00000000-0005-0000-0000-000030450000}"/>
    <cellStyle name="Notas 2 3 3 3 2 2" xfId="14220" xr:uid="{00000000-0005-0000-0000-000031450000}"/>
    <cellStyle name="Notas 2 3 3 3 2 2 2" xfId="29328" xr:uid="{00000000-0005-0000-0000-000032450000}"/>
    <cellStyle name="Notas 2 3 3 3 2 3" xfId="20421" xr:uid="{00000000-0005-0000-0000-000033450000}"/>
    <cellStyle name="Notas 2 3 3 3 3" xfId="16373" xr:uid="{00000000-0005-0000-0000-000034450000}"/>
    <cellStyle name="Notas 2 3 3 3 3 2" xfId="31481" xr:uid="{00000000-0005-0000-0000-000035450000}"/>
    <cellStyle name="Notas 2 3 3 3 4" xfId="17784" xr:uid="{00000000-0005-0000-0000-000036450000}"/>
    <cellStyle name="Notas 2 3 3 4" xfId="2979" xr:uid="{00000000-0005-0000-0000-000037450000}"/>
    <cellStyle name="Notas 2 3 3 4 2" xfId="5616" xr:uid="{00000000-0005-0000-0000-000038450000}"/>
    <cellStyle name="Notas 2 3 3 4 2 2" xfId="11927" xr:uid="{00000000-0005-0000-0000-000039450000}"/>
    <cellStyle name="Notas 2 3 3 4 2 2 2" xfId="27035" xr:uid="{00000000-0005-0000-0000-00003A450000}"/>
    <cellStyle name="Notas 2 3 3 4 2 3" xfId="16523" xr:uid="{00000000-0005-0000-0000-00003B450000}"/>
    <cellStyle name="Notas 2 3 3 4 2 3 2" xfId="31631" xr:uid="{00000000-0005-0000-0000-00003C450000}"/>
    <cellStyle name="Notas 2 3 3 4 2 4" xfId="20724" xr:uid="{00000000-0005-0000-0000-00003D450000}"/>
    <cellStyle name="Notas 2 3 3 4 3" xfId="9361" xr:uid="{00000000-0005-0000-0000-00003E450000}"/>
    <cellStyle name="Notas 2 3 3 4 3 2" xfId="24469" xr:uid="{00000000-0005-0000-0000-00003F450000}"/>
    <cellStyle name="Notas 2 3 3 4 4" xfId="14087" xr:uid="{00000000-0005-0000-0000-000040450000}"/>
    <cellStyle name="Notas 2 3 3 4 4 2" xfId="29195" xr:uid="{00000000-0005-0000-0000-000041450000}"/>
    <cellStyle name="Notas 2 3 3 4 5" xfId="18087" xr:uid="{00000000-0005-0000-0000-000042450000}"/>
    <cellStyle name="Notas 2 3 3 5" xfId="3305" xr:uid="{00000000-0005-0000-0000-000043450000}"/>
    <cellStyle name="Notas 2 3 3 5 2" xfId="5942" xr:uid="{00000000-0005-0000-0000-000044450000}"/>
    <cellStyle name="Notas 2 3 3 5 2 2" xfId="12253" xr:uid="{00000000-0005-0000-0000-000045450000}"/>
    <cellStyle name="Notas 2 3 3 5 2 2 2" xfId="27361" xr:uid="{00000000-0005-0000-0000-000046450000}"/>
    <cellStyle name="Notas 2 3 3 5 2 3" xfId="13550" xr:uid="{00000000-0005-0000-0000-000047450000}"/>
    <cellStyle name="Notas 2 3 3 5 2 3 2" xfId="28658" xr:uid="{00000000-0005-0000-0000-000048450000}"/>
    <cellStyle name="Notas 2 3 3 5 2 4" xfId="21050" xr:uid="{00000000-0005-0000-0000-000049450000}"/>
    <cellStyle name="Notas 2 3 3 5 3" xfId="9687" xr:uid="{00000000-0005-0000-0000-00004A450000}"/>
    <cellStyle name="Notas 2 3 3 5 3 2" xfId="24795" xr:uid="{00000000-0005-0000-0000-00004B450000}"/>
    <cellStyle name="Notas 2 3 3 5 4" xfId="15950" xr:uid="{00000000-0005-0000-0000-00004C450000}"/>
    <cellStyle name="Notas 2 3 3 5 4 2" xfId="31058" xr:uid="{00000000-0005-0000-0000-00004D450000}"/>
    <cellStyle name="Notas 2 3 3 5 5" xfId="18413" xr:uid="{00000000-0005-0000-0000-00004E450000}"/>
    <cellStyle name="Notas 2 3 3 6" xfId="3611" xr:uid="{00000000-0005-0000-0000-00004F450000}"/>
    <cellStyle name="Notas 2 3 3 6 2" xfId="6248" xr:uid="{00000000-0005-0000-0000-000050450000}"/>
    <cellStyle name="Notas 2 3 3 6 2 2" xfId="12559" xr:uid="{00000000-0005-0000-0000-000051450000}"/>
    <cellStyle name="Notas 2 3 3 6 2 2 2" xfId="27667" xr:uid="{00000000-0005-0000-0000-000052450000}"/>
    <cellStyle name="Notas 2 3 3 6 2 3" xfId="15271" xr:uid="{00000000-0005-0000-0000-000053450000}"/>
    <cellStyle name="Notas 2 3 3 6 2 3 2" xfId="30379" xr:uid="{00000000-0005-0000-0000-000054450000}"/>
    <cellStyle name="Notas 2 3 3 6 2 4" xfId="21356" xr:uid="{00000000-0005-0000-0000-000055450000}"/>
    <cellStyle name="Notas 2 3 3 6 3" xfId="9993" xr:uid="{00000000-0005-0000-0000-000056450000}"/>
    <cellStyle name="Notas 2 3 3 6 3 2" xfId="25101" xr:uid="{00000000-0005-0000-0000-000057450000}"/>
    <cellStyle name="Notas 2 3 3 6 4" xfId="14478" xr:uid="{00000000-0005-0000-0000-000058450000}"/>
    <cellStyle name="Notas 2 3 3 6 4 2" xfId="29586" xr:uid="{00000000-0005-0000-0000-000059450000}"/>
    <cellStyle name="Notas 2 3 3 6 5" xfId="18719" xr:uid="{00000000-0005-0000-0000-00005A450000}"/>
    <cellStyle name="Notas 2 3 3 7" xfId="3972" xr:uid="{00000000-0005-0000-0000-00005B450000}"/>
    <cellStyle name="Notas 2 3 3 7 2" xfId="6609" xr:uid="{00000000-0005-0000-0000-00005C450000}"/>
    <cellStyle name="Notas 2 3 3 7 2 2" xfId="12920" xr:uid="{00000000-0005-0000-0000-00005D450000}"/>
    <cellStyle name="Notas 2 3 3 7 2 2 2" xfId="28028" xr:uid="{00000000-0005-0000-0000-00005E450000}"/>
    <cellStyle name="Notas 2 3 3 7 2 3" xfId="16610" xr:uid="{00000000-0005-0000-0000-00005F450000}"/>
    <cellStyle name="Notas 2 3 3 7 2 3 2" xfId="31718" xr:uid="{00000000-0005-0000-0000-000060450000}"/>
    <cellStyle name="Notas 2 3 3 7 2 4" xfId="21717" xr:uid="{00000000-0005-0000-0000-000061450000}"/>
    <cellStyle name="Notas 2 3 3 7 3" xfId="10354" xr:uid="{00000000-0005-0000-0000-000062450000}"/>
    <cellStyle name="Notas 2 3 3 7 3 2" xfId="25462" xr:uid="{00000000-0005-0000-0000-000063450000}"/>
    <cellStyle name="Notas 2 3 3 7 4" xfId="7124" xr:uid="{00000000-0005-0000-0000-000064450000}"/>
    <cellStyle name="Notas 2 3 3 7 4 2" xfId="22232" xr:uid="{00000000-0005-0000-0000-000065450000}"/>
    <cellStyle name="Notas 2 3 3 7 5" xfId="19080" xr:uid="{00000000-0005-0000-0000-000066450000}"/>
    <cellStyle name="Notas 2 3 3 8" xfId="4304" xr:uid="{00000000-0005-0000-0000-000067450000}"/>
    <cellStyle name="Notas 2 3 3 8 2" xfId="6941" xr:uid="{00000000-0005-0000-0000-000068450000}"/>
    <cellStyle name="Notas 2 3 3 8 2 2" xfId="13252" xr:uid="{00000000-0005-0000-0000-000069450000}"/>
    <cellStyle name="Notas 2 3 3 8 2 2 2" xfId="28360" xr:uid="{00000000-0005-0000-0000-00006A450000}"/>
    <cellStyle name="Notas 2 3 3 8 2 3" xfId="16916" xr:uid="{00000000-0005-0000-0000-00006B450000}"/>
    <cellStyle name="Notas 2 3 3 8 2 3 2" xfId="32024" xr:uid="{00000000-0005-0000-0000-00006C450000}"/>
    <cellStyle name="Notas 2 3 3 8 2 4" xfId="22049" xr:uid="{00000000-0005-0000-0000-00006D450000}"/>
    <cellStyle name="Notas 2 3 3 8 3" xfId="10686" xr:uid="{00000000-0005-0000-0000-00006E450000}"/>
    <cellStyle name="Notas 2 3 3 8 3 2" xfId="25794" xr:uid="{00000000-0005-0000-0000-00006F450000}"/>
    <cellStyle name="Notas 2 3 3 8 4" xfId="15263" xr:uid="{00000000-0005-0000-0000-000070450000}"/>
    <cellStyle name="Notas 2 3 3 8 4 2" xfId="30371" xr:uid="{00000000-0005-0000-0000-000071450000}"/>
    <cellStyle name="Notas 2 3 3 8 5" xfId="19412" xr:uid="{00000000-0005-0000-0000-000072450000}"/>
    <cellStyle name="Notas 2 3 3 9" xfId="4537" xr:uid="{00000000-0005-0000-0000-000073450000}"/>
    <cellStyle name="Notas 2 3 3 9 2" xfId="10919" xr:uid="{00000000-0005-0000-0000-000074450000}"/>
    <cellStyle name="Notas 2 3 3 9 2 2" xfId="26027" xr:uid="{00000000-0005-0000-0000-000075450000}"/>
    <cellStyle name="Notas 2 3 3 9 3" xfId="15581" xr:uid="{00000000-0005-0000-0000-000076450000}"/>
    <cellStyle name="Notas 2 3 3 9 3 2" xfId="30689" xr:uid="{00000000-0005-0000-0000-000077450000}"/>
    <cellStyle name="Notas 2 3 3 9 4" xfId="19645" xr:uid="{00000000-0005-0000-0000-000078450000}"/>
    <cellStyle name="Notas 2 3 4" xfId="2110" xr:uid="{00000000-0005-0000-0000-000079450000}"/>
    <cellStyle name="Notas 2 3 4 10" xfId="8608" xr:uid="{00000000-0005-0000-0000-00007A450000}"/>
    <cellStyle name="Notas 2 3 4 10 2" xfId="23716" xr:uid="{00000000-0005-0000-0000-00007B450000}"/>
    <cellStyle name="Notas 2 3 4 11" xfId="14709" xr:uid="{00000000-0005-0000-0000-00007C450000}"/>
    <cellStyle name="Notas 2 3 4 11 2" xfId="29817" xr:uid="{00000000-0005-0000-0000-00007D450000}"/>
    <cellStyle name="Notas 2 3 4 12" xfId="16307" xr:uid="{00000000-0005-0000-0000-00007E450000}"/>
    <cellStyle name="Notas 2 3 4 12 2" xfId="31415" xr:uid="{00000000-0005-0000-0000-00007F450000}"/>
    <cellStyle name="Notas 2 3 4 13" xfId="17335" xr:uid="{00000000-0005-0000-0000-000080450000}"/>
    <cellStyle name="Notas 2 3 4 2" xfId="2600" xr:uid="{00000000-0005-0000-0000-000081450000}"/>
    <cellStyle name="Notas 2 3 4 2 2" xfId="5237" xr:uid="{00000000-0005-0000-0000-000082450000}"/>
    <cellStyle name="Notas 2 3 4 2 2 2" xfId="11601" xr:uid="{00000000-0005-0000-0000-000083450000}"/>
    <cellStyle name="Notas 2 3 4 2 2 2 2" xfId="26709" xr:uid="{00000000-0005-0000-0000-000084450000}"/>
    <cellStyle name="Notas 2 3 4 2 2 3" xfId="7715" xr:uid="{00000000-0005-0000-0000-000085450000}"/>
    <cellStyle name="Notas 2 3 4 2 2 3 2" xfId="22823" xr:uid="{00000000-0005-0000-0000-000086450000}"/>
    <cellStyle name="Notas 2 3 4 2 2 4" xfId="20345" xr:uid="{00000000-0005-0000-0000-000087450000}"/>
    <cellStyle name="Notas 2 3 4 2 3" xfId="9067" xr:uid="{00000000-0005-0000-0000-000088450000}"/>
    <cellStyle name="Notas 2 3 4 2 3 2" xfId="24175" xr:uid="{00000000-0005-0000-0000-000089450000}"/>
    <cellStyle name="Notas 2 3 4 2 4" xfId="7847" xr:uid="{00000000-0005-0000-0000-00008A450000}"/>
    <cellStyle name="Notas 2 3 4 2 4 2" xfId="22955" xr:uid="{00000000-0005-0000-0000-00008B450000}"/>
    <cellStyle name="Notas 2 3 4 2 5" xfId="15781" xr:uid="{00000000-0005-0000-0000-00008C450000}"/>
    <cellStyle name="Notas 2 3 4 2 5 2" xfId="30889" xr:uid="{00000000-0005-0000-0000-00008D450000}"/>
    <cellStyle name="Notas 2 3 4 2 6" xfId="17708" xr:uid="{00000000-0005-0000-0000-00008E450000}"/>
    <cellStyle name="Notas 2 3 4 3" xfId="2865" xr:uid="{00000000-0005-0000-0000-00008F450000}"/>
    <cellStyle name="Notas 2 3 4 3 2" xfId="5502" xr:uid="{00000000-0005-0000-0000-000090450000}"/>
    <cellStyle name="Notas 2 3 4 3 2 2" xfId="7933" xr:uid="{00000000-0005-0000-0000-000091450000}"/>
    <cellStyle name="Notas 2 3 4 3 2 2 2" xfId="23041" xr:uid="{00000000-0005-0000-0000-000092450000}"/>
    <cellStyle name="Notas 2 3 4 3 2 3" xfId="20610" xr:uid="{00000000-0005-0000-0000-000093450000}"/>
    <cellStyle name="Notas 2 3 4 3 3" xfId="16268" xr:uid="{00000000-0005-0000-0000-000094450000}"/>
    <cellStyle name="Notas 2 3 4 3 3 2" xfId="31376" xr:uid="{00000000-0005-0000-0000-000095450000}"/>
    <cellStyle name="Notas 2 3 4 3 4" xfId="17973" xr:uid="{00000000-0005-0000-0000-000096450000}"/>
    <cellStyle name="Notas 2 3 4 4" xfId="3168" xr:uid="{00000000-0005-0000-0000-000097450000}"/>
    <cellStyle name="Notas 2 3 4 4 2" xfId="5805" xr:uid="{00000000-0005-0000-0000-000098450000}"/>
    <cellStyle name="Notas 2 3 4 4 2 2" xfId="12116" xr:uid="{00000000-0005-0000-0000-000099450000}"/>
    <cellStyle name="Notas 2 3 4 4 2 2 2" xfId="27224" xr:uid="{00000000-0005-0000-0000-00009A450000}"/>
    <cellStyle name="Notas 2 3 4 4 2 3" xfId="14705" xr:uid="{00000000-0005-0000-0000-00009B450000}"/>
    <cellStyle name="Notas 2 3 4 4 2 3 2" xfId="29813" xr:uid="{00000000-0005-0000-0000-00009C450000}"/>
    <cellStyle name="Notas 2 3 4 4 2 4" xfId="20913" xr:uid="{00000000-0005-0000-0000-00009D450000}"/>
    <cellStyle name="Notas 2 3 4 4 3" xfId="9550" xr:uid="{00000000-0005-0000-0000-00009E450000}"/>
    <cellStyle name="Notas 2 3 4 4 3 2" xfId="24658" xr:uid="{00000000-0005-0000-0000-00009F450000}"/>
    <cellStyle name="Notas 2 3 4 4 4" xfId="15048" xr:uid="{00000000-0005-0000-0000-0000A0450000}"/>
    <cellStyle name="Notas 2 3 4 4 4 2" xfId="30156" xr:uid="{00000000-0005-0000-0000-0000A1450000}"/>
    <cellStyle name="Notas 2 3 4 4 5" xfId="18276" xr:uid="{00000000-0005-0000-0000-0000A2450000}"/>
    <cellStyle name="Notas 2 3 4 5" xfId="3494" xr:uid="{00000000-0005-0000-0000-0000A3450000}"/>
    <cellStyle name="Notas 2 3 4 5 2" xfId="6131" xr:uid="{00000000-0005-0000-0000-0000A4450000}"/>
    <cellStyle name="Notas 2 3 4 5 2 2" xfId="12442" xr:uid="{00000000-0005-0000-0000-0000A5450000}"/>
    <cellStyle name="Notas 2 3 4 5 2 2 2" xfId="27550" xr:uid="{00000000-0005-0000-0000-0000A6450000}"/>
    <cellStyle name="Notas 2 3 4 5 2 3" xfId="14664" xr:uid="{00000000-0005-0000-0000-0000A7450000}"/>
    <cellStyle name="Notas 2 3 4 5 2 3 2" xfId="29772" xr:uid="{00000000-0005-0000-0000-0000A8450000}"/>
    <cellStyle name="Notas 2 3 4 5 2 4" xfId="21239" xr:uid="{00000000-0005-0000-0000-0000A9450000}"/>
    <cellStyle name="Notas 2 3 4 5 3" xfId="9876" xr:uid="{00000000-0005-0000-0000-0000AA450000}"/>
    <cellStyle name="Notas 2 3 4 5 3 2" xfId="24984" xr:uid="{00000000-0005-0000-0000-0000AB450000}"/>
    <cellStyle name="Notas 2 3 4 5 4" xfId="14237" xr:uid="{00000000-0005-0000-0000-0000AC450000}"/>
    <cellStyle name="Notas 2 3 4 5 4 2" xfId="29345" xr:uid="{00000000-0005-0000-0000-0000AD450000}"/>
    <cellStyle name="Notas 2 3 4 5 5" xfId="18602" xr:uid="{00000000-0005-0000-0000-0000AE450000}"/>
    <cellStyle name="Notas 2 3 4 6" xfId="3800" xr:uid="{00000000-0005-0000-0000-0000AF450000}"/>
    <cellStyle name="Notas 2 3 4 6 2" xfId="6437" xr:uid="{00000000-0005-0000-0000-0000B0450000}"/>
    <cellStyle name="Notas 2 3 4 6 2 2" xfId="12748" xr:uid="{00000000-0005-0000-0000-0000B1450000}"/>
    <cellStyle name="Notas 2 3 4 6 2 2 2" xfId="27856" xr:uid="{00000000-0005-0000-0000-0000B2450000}"/>
    <cellStyle name="Notas 2 3 4 6 2 3" xfId="7199" xr:uid="{00000000-0005-0000-0000-0000B3450000}"/>
    <cellStyle name="Notas 2 3 4 6 2 3 2" xfId="22307" xr:uid="{00000000-0005-0000-0000-0000B4450000}"/>
    <cellStyle name="Notas 2 3 4 6 2 4" xfId="21545" xr:uid="{00000000-0005-0000-0000-0000B5450000}"/>
    <cellStyle name="Notas 2 3 4 6 3" xfId="10182" xr:uid="{00000000-0005-0000-0000-0000B6450000}"/>
    <cellStyle name="Notas 2 3 4 6 3 2" xfId="25290" xr:uid="{00000000-0005-0000-0000-0000B7450000}"/>
    <cellStyle name="Notas 2 3 4 6 4" xfId="14661" xr:uid="{00000000-0005-0000-0000-0000B8450000}"/>
    <cellStyle name="Notas 2 3 4 6 4 2" xfId="29769" xr:uid="{00000000-0005-0000-0000-0000B9450000}"/>
    <cellStyle name="Notas 2 3 4 6 5" xfId="18908" xr:uid="{00000000-0005-0000-0000-0000BA450000}"/>
    <cellStyle name="Notas 2 3 4 7" xfId="4182" xr:uid="{00000000-0005-0000-0000-0000BB450000}"/>
    <cellStyle name="Notas 2 3 4 7 2" xfId="6819" xr:uid="{00000000-0005-0000-0000-0000BC450000}"/>
    <cellStyle name="Notas 2 3 4 7 2 2" xfId="13130" xr:uid="{00000000-0005-0000-0000-0000BD450000}"/>
    <cellStyle name="Notas 2 3 4 7 2 2 2" xfId="28238" xr:uid="{00000000-0005-0000-0000-0000BE450000}"/>
    <cellStyle name="Notas 2 3 4 7 2 3" xfId="16799" xr:uid="{00000000-0005-0000-0000-0000BF450000}"/>
    <cellStyle name="Notas 2 3 4 7 2 3 2" xfId="31907" xr:uid="{00000000-0005-0000-0000-0000C0450000}"/>
    <cellStyle name="Notas 2 3 4 7 2 4" xfId="21927" xr:uid="{00000000-0005-0000-0000-0000C1450000}"/>
    <cellStyle name="Notas 2 3 4 7 3" xfId="10564" xr:uid="{00000000-0005-0000-0000-0000C2450000}"/>
    <cellStyle name="Notas 2 3 4 7 3 2" xfId="25672" xr:uid="{00000000-0005-0000-0000-0000C3450000}"/>
    <cellStyle name="Notas 2 3 4 7 4" xfId="7532" xr:uid="{00000000-0005-0000-0000-0000C4450000}"/>
    <cellStyle name="Notas 2 3 4 7 4 2" xfId="22640" xr:uid="{00000000-0005-0000-0000-0000C5450000}"/>
    <cellStyle name="Notas 2 3 4 7 5" xfId="19290" xr:uid="{00000000-0005-0000-0000-0000C6450000}"/>
    <cellStyle name="Notas 2 3 4 8" xfId="4389" xr:uid="{00000000-0005-0000-0000-0000C7450000}"/>
    <cellStyle name="Notas 2 3 4 8 2" xfId="7026" xr:uid="{00000000-0005-0000-0000-0000C8450000}"/>
    <cellStyle name="Notas 2 3 4 8 2 2" xfId="13337" xr:uid="{00000000-0005-0000-0000-0000C9450000}"/>
    <cellStyle name="Notas 2 3 4 8 2 2 2" xfId="28445" xr:uid="{00000000-0005-0000-0000-0000CA450000}"/>
    <cellStyle name="Notas 2 3 4 8 2 3" xfId="17001" xr:uid="{00000000-0005-0000-0000-0000CB450000}"/>
    <cellStyle name="Notas 2 3 4 8 2 3 2" xfId="32109" xr:uid="{00000000-0005-0000-0000-0000CC450000}"/>
    <cellStyle name="Notas 2 3 4 8 2 4" xfId="22134" xr:uid="{00000000-0005-0000-0000-0000CD450000}"/>
    <cellStyle name="Notas 2 3 4 8 3" xfId="10771" xr:uid="{00000000-0005-0000-0000-0000CE450000}"/>
    <cellStyle name="Notas 2 3 4 8 3 2" xfId="25879" xr:uid="{00000000-0005-0000-0000-0000CF450000}"/>
    <cellStyle name="Notas 2 3 4 8 4" xfId="13642" xr:uid="{00000000-0005-0000-0000-0000D0450000}"/>
    <cellStyle name="Notas 2 3 4 8 4 2" xfId="28750" xr:uid="{00000000-0005-0000-0000-0000D1450000}"/>
    <cellStyle name="Notas 2 3 4 8 5" xfId="19497" xr:uid="{00000000-0005-0000-0000-0000D2450000}"/>
    <cellStyle name="Notas 2 3 4 9" xfId="4747" xr:uid="{00000000-0005-0000-0000-0000D3450000}"/>
    <cellStyle name="Notas 2 3 4 9 2" xfId="11129" xr:uid="{00000000-0005-0000-0000-0000D4450000}"/>
    <cellStyle name="Notas 2 3 4 9 2 2" xfId="26237" xr:uid="{00000000-0005-0000-0000-0000D5450000}"/>
    <cellStyle name="Notas 2 3 4 9 3" xfId="13357" xr:uid="{00000000-0005-0000-0000-0000D6450000}"/>
    <cellStyle name="Notas 2 3 4 9 3 2" xfId="28465" xr:uid="{00000000-0005-0000-0000-0000D7450000}"/>
    <cellStyle name="Notas 2 3 4 9 4" xfId="19855" xr:uid="{00000000-0005-0000-0000-0000D8450000}"/>
    <cellStyle name="Notas 2 3 5" xfId="2014" xr:uid="{00000000-0005-0000-0000-0000D9450000}"/>
    <cellStyle name="Notas 2 3 5 10" xfId="15080" xr:uid="{00000000-0005-0000-0000-0000DA450000}"/>
    <cellStyle name="Notas 2 3 5 10 2" xfId="30188" xr:uid="{00000000-0005-0000-0000-0000DB450000}"/>
    <cellStyle name="Notas 2 3 5 11" xfId="8703" xr:uid="{00000000-0005-0000-0000-0000DC450000}"/>
    <cellStyle name="Notas 2 3 5 11 2" xfId="23811" xr:uid="{00000000-0005-0000-0000-0000DD450000}"/>
    <cellStyle name="Notas 2 3 5 12" xfId="17239" xr:uid="{00000000-0005-0000-0000-0000DE450000}"/>
    <cellStyle name="Notas 2 3 5 2" xfId="2776" xr:uid="{00000000-0005-0000-0000-0000DF450000}"/>
    <cellStyle name="Notas 2 3 5 2 2" xfId="5413" xr:uid="{00000000-0005-0000-0000-0000E0450000}"/>
    <cellStyle name="Notas 2 3 5 2 2 2" xfId="15440" xr:uid="{00000000-0005-0000-0000-0000E1450000}"/>
    <cellStyle name="Notas 2 3 5 2 2 2 2" xfId="30548" xr:uid="{00000000-0005-0000-0000-0000E2450000}"/>
    <cellStyle name="Notas 2 3 5 2 2 3" xfId="20521" xr:uid="{00000000-0005-0000-0000-0000E3450000}"/>
    <cellStyle name="Notas 2 3 5 2 3" xfId="7664" xr:uid="{00000000-0005-0000-0000-0000E4450000}"/>
    <cellStyle name="Notas 2 3 5 2 3 2" xfId="22772" xr:uid="{00000000-0005-0000-0000-0000E5450000}"/>
    <cellStyle name="Notas 2 3 5 2 4" xfId="17884" xr:uid="{00000000-0005-0000-0000-0000E6450000}"/>
    <cellStyle name="Notas 2 3 5 3" xfId="3079" xr:uid="{00000000-0005-0000-0000-0000E7450000}"/>
    <cellStyle name="Notas 2 3 5 3 2" xfId="5716" xr:uid="{00000000-0005-0000-0000-0000E8450000}"/>
    <cellStyle name="Notas 2 3 5 3 2 2" xfId="12027" xr:uid="{00000000-0005-0000-0000-0000E9450000}"/>
    <cellStyle name="Notas 2 3 5 3 2 2 2" xfId="27135" xr:uid="{00000000-0005-0000-0000-0000EA450000}"/>
    <cellStyle name="Notas 2 3 5 3 2 3" xfId="7069" xr:uid="{00000000-0005-0000-0000-0000EB450000}"/>
    <cellStyle name="Notas 2 3 5 3 2 3 2" xfId="22177" xr:uid="{00000000-0005-0000-0000-0000EC450000}"/>
    <cellStyle name="Notas 2 3 5 3 2 4" xfId="20824" xr:uid="{00000000-0005-0000-0000-0000ED450000}"/>
    <cellStyle name="Notas 2 3 5 3 3" xfId="9461" xr:uid="{00000000-0005-0000-0000-0000EE450000}"/>
    <cellStyle name="Notas 2 3 5 3 3 2" xfId="24569" xr:uid="{00000000-0005-0000-0000-0000EF450000}"/>
    <cellStyle name="Notas 2 3 5 3 4" xfId="7334" xr:uid="{00000000-0005-0000-0000-0000F0450000}"/>
    <cellStyle name="Notas 2 3 5 3 4 2" xfId="22442" xr:uid="{00000000-0005-0000-0000-0000F1450000}"/>
    <cellStyle name="Notas 2 3 5 3 5" xfId="18187" xr:uid="{00000000-0005-0000-0000-0000F2450000}"/>
    <cellStyle name="Notas 2 3 5 4" xfId="3405" xr:uid="{00000000-0005-0000-0000-0000F3450000}"/>
    <cellStyle name="Notas 2 3 5 4 2" xfId="6042" xr:uid="{00000000-0005-0000-0000-0000F4450000}"/>
    <cellStyle name="Notas 2 3 5 4 2 2" xfId="12353" xr:uid="{00000000-0005-0000-0000-0000F5450000}"/>
    <cellStyle name="Notas 2 3 5 4 2 2 2" xfId="27461" xr:uid="{00000000-0005-0000-0000-0000F6450000}"/>
    <cellStyle name="Notas 2 3 5 4 2 3" xfId="7684" xr:uid="{00000000-0005-0000-0000-0000F7450000}"/>
    <cellStyle name="Notas 2 3 5 4 2 3 2" xfId="22792" xr:uid="{00000000-0005-0000-0000-0000F8450000}"/>
    <cellStyle name="Notas 2 3 5 4 2 4" xfId="21150" xr:uid="{00000000-0005-0000-0000-0000F9450000}"/>
    <cellStyle name="Notas 2 3 5 4 3" xfId="9787" xr:uid="{00000000-0005-0000-0000-0000FA450000}"/>
    <cellStyle name="Notas 2 3 5 4 3 2" xfId="24895" xr:uid="{00000000-0005-0000-0000-0000FB450000}"/>
    <cellStyle name="Notas 2 3 5 4 4" xfId="13691" xr:uid="{00000000-0005-0000-0000-0000FC450000}"/>
    <cellStyle name="Notas 2 3 5 4 4 2" xfId="28799" xr:uid="{00000000-0005-0000-0000-0000FD450000}"/>
    <cellStyle name="Notas 2 3 5 4 5" xfId="18513" xr:uid="{00000000-0005-0000-0000-0000FE450000}"/>
    <cellStyle name="Notas 2 3 5 5" xfId="3711" xr:uid="{00000000-0005-0000-0000-0000FF450000}"/>
    <cellStyle name="Notas 2 3 5 5 2" xfId="6348" xr:uid="{00000000-0005-0000-0000-000000460000}"/>
    <cellStyle name="Notas 2 3 5 5 2 2" xfId="12659" xr:uid="{00000000-0005-0000-0000-000001460000}"/>
    <cellStyle name="Notas 2 3 5 5 2 2 2" xfId="27767" xr:uid="{00000000-0005-0000-0000-000002460000}"/>
    <cellStyle name="Notas 2 3 5 5 2 3" xfId="16501" xr:uid="{00000000-0005-0000-0000-000003460000}"/>
    <cellStyle name="Notas 2 3 5 5 2 3 2" xfId="31609" xr:uid="{00000000-0005-0000-0000-000004460000}"/>
    <cellStyle name="Notas 2 3 5 5 2 4" xfId="21456" xr:uid="{00000000-0005-0000-0000-000005460000}"/>
    <cellStyle name="Notas 2 3 5 5 3" xfId="10093" xr:uid="{00000000-0005-0000-0000-000006460000}"/>
    <cellStyle name="Notas 2 3 5 5 3 2" xfId="25201" xr:uid="{00000000-0005-0000-0000-000007460000}"/>
    <cellStyle name="Notas 2 3 5 5 4" xfId="14200" xr:uid="{00000000-0005-0000-0000-000008460000}"/>
    <cellStyle name="Notas 2 3 5 5 4 2" xfId="29308" xr:uid="{00000000-0005-0000-0000-000009460000}"/>
    <cellStyle name="Notas 2 3 5 5 5" xfId="18819" xr:uid="{00000000-0005-0000-0000-00000A460000}"/>
    <cellStyle name="Notas 2 3 5 6" xfId="4086" xr:uid="{00000000-0005-0000-0000-00000B460000}"/>
    <cellStyle name="Notas 2 3 5 6 2" xfId="6723" xr:uid="{00000000-0005-0000-0000-00000C460000}"/>
    <cellStyle name="Notas 2 3 5 6 2 2" xfId="13034" xr:uid="{00000000-0005-0000-0000-00000D460000}"/>
    <cellStyle name="Notas 2 3 5 6 2 2 2" xfId="28142" xr:uid="{00000000-0005-0000-0000-00000E460000}"/>
    <cellStyle name="Notas 2 3 5 6 2 3" xfId="16710" xr:uid="{00000000-0005-0000-0000-00000F460000}"/>
    <cellStyle name="Notas 2 3 5 6 2 3 2" xfId="31818" xr:uid="{00000000-0005-0000-0000-000010460000}"/>
    <cellStyle name="Notas 2 3 5 6 2 4" xfId="21831" xr:uid="{00000000-0005-0000-0000-000011460000}"/>
    <cellStyle name="Notas 2 3 5 6 3" xfId="10468" xr:uid="{00000000-0005-0000-0000-000012460000}"/>
    <cellStyle name="Notas 2 3 5 6 3 2" xfId="25576" xr:uid="{00000000-0005-0000-0000-000013460000}"/>
    <cellStyle name="Notas 2 3 5 6 4" xfId="7589" xr:uid="{00000000-0005-0000-0000-000014460000}"/>
    <cellStyle name="Notas 2 3 5 6 4 2" xfId="22697" xr:uid="{00000000-0005-0000-0000-000015460000}"/>
    <cellStyle name="Notas 2 3 5 6 5" xfId="19194" xr:uid="{00000000-0005-0000-0000-000016460000}"/>
    <cellStyle name="Notas 2 3 5 7" xfId="4368" xr:uid="{00000000-0005-0000-0000-000017460000}"/>
    <cellStyle name="Notas 2 3 5 7 2" xfId="7005" xr:uid="{00000000-0005-0000-0000-000018460000}"/>
    <cellStyle name="Notas 2 3 5 7 2 2" xfId="13316" xr:uid="{00000000-0005-0000-0000-000019460000}"/>
    <cellStyle name="Notas 2 3 5 7 2 2 2" xfId="28424" xr:uid="{00000000-0005-0000-0000-00001A460000}"/>
    <cellStyle name="Notas 2 3 5 7 2 3" xfId="16980" xr:uid="{00000000-0005-0000-0000-00001B460000}"/>
    <cellStyle name="Notas 2 3 5 7 2 3 2" xfId="32088" xr:uid="{00000000-0005-0000-0000-00001C460000}"/>
    <cellStyle name="Notas 2 3 5 7 2 4" xfId="22113" xr:uid="{00000000-0005-0000-0000-00001D460000}"/>
    <cellStyle name="Notas 2 3 5 7 3" xfId="10750" xr:uid="{00000000-0005-0000-0000-00001E460000}"/>
    <cellStyle name="Notas 2 3 5 7 3 2" xfId="25858" xr:uid="{00000000-0005-0000-0000-00001F460000}"/>
    <cellStyle name="Notas 2 3 5 7 4" xfId="11817" xr:uid="{00000000-0005-0000-0000-000020460000}"/>
    <cellStyle name="Notas 2 3 5 7 4 2" xfId="26925" xr:uid="{00000000-0005-0000-0000-000021460000}"/>
    <cellStyle name="Notas 2 3 5 7 5" xfId="19476" xr:uid="{00000000-0005-0000-0000-000022460000}"/>
    <cellStyle name="Notas 2 3 5 8" xfId="4651" xr:uid="{00000000-0005-0000-0000-000023460000}"/>
    <cellStyle name="Notas 2 3 5 8 2" xfId="11033" xr:uid="{00000000-0005-0000-0000-000024460000}"/>
    <cellStyle name="Notas 2 3 5 8 2 2" xfId="26141" xr:uid="{00000000-0005-0000-0000-000025460000}"/>
    <cellStyle name="Notas 2 3 5 8 3" xfId="8254" xr:uid="{00000000-0005-0000-0000-000026460000}"/>
    <cellStyle name="Notas 2 3 5 8 3 2" xfId="23362" xr:uid="{00000000-0005-0000-0000-000027460000}"/>
    <cellStyle name="Notas 2 3 5 8 4" xfId="19759" xr:uid="{00000000-0005-0000-0000-000028460000}"/>
    <cellStyle name="Notas 2 3 5 9" xfId="8512" xr:uid="{00000000-0005-0000-0000-000029460000}"/>
    <cellStyle name="Notas 2 3 5 9 2" xfId="23620" xr:uid="{00000000-0005-0000-0000-00002A460000}"/>
    <cellStyle name="Notas 2 4" xfId="1461" xr:uid="{00000000-0005-0000-0000-00002B460000}"/>
    <cellStyle name="Notas 2 4 2" xfId="1916" xr:uid="{00000000-0005-0000-0000-00002C460000}"/>
    <cellStyle name="Notas 2 4 2 10" xfId="16113" xr:uid="{00000000-0005-0000-0000-00002D460000}"/>
    <cellStyle name="Notas 2 4 2 10 2" xfId="31221" xr:uid="{00000000-0005-0000-0000-00002E460000}"/>
    <cellStyle name="Notas 2 4 2 11" xfId="16402" xr:uid="{00000000-0005-0000-0000-00002F460000}"/>
    <cellStyle name="Notas 2 4 2 11 2" xfId="31510" xr:uid="{00000000-0005-0000-0000-000030460000}"/>
    <cellStyle name="Notas 2 4 2 12" xfId="17141" xr:uid="{00000000-0005-0000-0000-000031460000}"/>
    <cellStyle name="Notas 2 4 2 2" xfId="2476" xr:uid="{00000000-0005-0000-0000-000032460000}"/>
    <cellStyle name="Notas 2 4 2 2 2" xfId="5113" xr:uid="{00000000-0005-0000-0000-000033460000}"/>
    <cellStyle name="Notas 2 4 2 2 2 2" xfId="11477" xr:uid="{00000000-0005-0000-0000-000034460000}"/>
    <cellStyle name="Notas 2 4 2 2 2 2 2" xfId="26585" xr:uid="{00000000-0005-0000-0000-000035460000}"/>
    <cellStyle name="Notas 2 4 2 2 2 3" xfId="13368" xr:uid="{00000000-0005-0000-0000-000036460000}"/>
    <cellStyle name="Notas 2 4 2 2 2 3 2" xfId="28476" xr:uid="{00000000-0005-0000-0000-000037460000}"/>
    <cellStyle name="Notas 2 4 2 2 2 4" xfId="20221" xr:uid="{00000000-0005-0000-0000-000038460000}"/>
    <cellStyle name="Notas 2 4 2 2 3" xfId="8943" xr:uid="{00000000-0005-0000-0000-000039460000}"/>
    <cellStyle name="Notas 2 4 2 2 3 2" xfId="24051" xr:uid="{00000000-0005-0000-0000-00003A460000}"/>
    <cellStyle name="Notas 2 4 2 3" xfId="2692" xr:uid="{00000000-0005-0000-0000-00003B460000}"/>
    <cellStyle name="Notas 2 4 2 3 2" xfId="5329" xr:uid="{00000000-0005-0000-0000-00003C460000}"/>
    <cellStyle name="Notas 2 4 2 3 2 2" xfId="16201" xr:uid="{00000000-0005-0000-0000-00003D460000}"/>
    <cellStyle name="Notas 2 4 2 3 2 2 2" xfId="31309" xr:uid="{00000000-0005-0000-0000-00003E460000}"/>
    <cellStyle name="Notas 2 4 2 3 2 3" xfId="20437" xr:uid="{00000000-0005-0000-0000-00003F460000}"/>
    <cellStyle name="Notas 2 4 2 3 3" xfId="11231" xr:uid="{00000000-0005-0000-0000-000040460000}"/>
    <cellStyle name="Notas 2 4 2 3 3 2" xfId="26339" xr:uid="{00000000-0005-0000-0000-000041460000}"/>
    <cellStyle name="Notas 2 4 2 3 4" xfId="17800" xr:uid="{00000000-0005-0000-0000-000042460000}"/>
    <cellStyle name="Notas 2 4 2 4" xfId="2995" xr:uid="{00000000-0005-0000-0000-000043460000}"/>
    <cellStyle name="Notas 2 4 2 4 2" xfId="5632" xr:uid="{00000000-0005-0000-0000-000044460000}"/>
    <cellStyle name="Notas 2 4 2 4 2 2" xfId="11943" xr:uid="{00000000-0005-0000-0000-000045460000}"/>
    <cellStyle name="Notas 2 4 2 4 2 2 2" xfId="27051" xr:uid="{00000000-0005-0000-0000-000046460000}"/>
    <cellStyle name="Notas 2 4 2 4 2 3" xfId="7688" xr:uid="{00000000-0005-0000-0000-000047460000}"/>
    <cellStyle name="Notas 2 4 2 4 2 3 2" xfId="22796" xr:uid="{00000000-0005-0000-0000-000048460000}"/>
    <cellStyle name="Notas 2 4 2 4 2 4" xfId="20740" xr:uid="{00000000-0005-0000-0000-000049460000}"/>
    <cellStyle name="Notas 2 4 2 4 3" xfId="9377" xr:uid="{00000000-0005-0000-0000-00004A460000}"/>
    <cellStyle name="Notas 2 4 2 4 3 2" xfId="24485" xr:uid="{00000000-0005-0000-0000-00004B460000}"/>
    <cellStyle name="Notas 2 4 2 4 4" xfId="14909" xr:uid="{00000000-0005-0000-0000-00004C460000}"/>
    <cellStyle name="Notas 2 4 2 4 4 2" xfId="30017" xr:uid="{00000000-0005-0000-0000-00004D460000}"/>
    <cellStyle name="Notas 2 4 2 4 5" xfId="18103" xr:uid="{00000000-0005-0000-0000-00004E460000}"/>
    <cellStyle name="Notas 2 4 2 5" xfId="3321" xr:uid="{00000000-0005-0000-0000-00004F460000}"/>
    <cellStyle name="Notas 2 4 2 5 2" xfId="5958" xr:uid="{00000000-0005-0000-0000-000050460000}"/>
    <cellStyle name="Notas 2 4 2 5 2 2" xfId="12269" xr:uid="{00000000-0005-0000-0000-000051460000}"/>
    <cellStyle name="Notas 2 4 2 5 2 2 2" xfId="27377" xr:uid="{00000000-0005-0000-0000-000052460000}"/>
    <cellStyle name="Notas 2 4 2 5 2 3" xfId="14507" xr:uid="{00000000-0005-0000-0000-000053460000}"/>
    <cellStyle name="Notas 2 4 2 5 2 3 2" xfId="29615" xr:uid="{00000000-0005-0000-0000-000054460000}"/>
    <cellStyle name="Notas 2 4 2 5 2 4" xfId="21066" xr:uid="{00000000-0005-0000-0000-000055460000}"/>
    <cellStyle name="Notas 2 4 2 5 3" xfId="9703" xr:uid="{00000000-0005-0000-0000-000056460000}"/>
    <cellStyle name="Notas 2 4 2 5 3 2" xfId="24811" xr:uid="{00000000-0005-0000-0000-000057460000}"/>
    <cellStyle name="Notas 2 4 2 5 4" xfId="14076" xr:uid="{00000000-0005-0000-0000-000058460000}"/>
    <cellStyle name="Notas 2 4 2 5 4 2" xfId="29184" xr:uid="{00000000-0005-0000-0000-000059460000}"/>
    <cellStyle name="Notas 2 4 2 5 5" xfId="18429" xr:uid="{00000000-0005-0000-0000-00005A460000}"/>
    <cellStyle name="Notas 2 4 2 6" xfId="3627" xr:uid="{00000000-0005-0000-0000-00005B460000}"/>
    <cellStyle name="Notas 2 4 2 6 2" xfId="6264" xr:uid="{00000000-0005-0000-0000-00005C460000}"/>
    <cellStyle name="Notas 2 4 2 6 2 2" xfId="12575" xr:uid="{00000000-0005-0000-0000-00005D460000}"/>
    <cellStyle name="Notas 2 4 2 6 2 2 2" xfId="27683" xr:uid="{00000000-0005-0000-0000-00005E460000}"/>
    <cellStyle name="Notas 2 4 2 6 2 3" xfId="14448" xr:uid="{00000000-0005-0000-0000-00005F460000}"/>
    <cellStyle name="Notas 2 4 2 6 2 3 2" xfId="29556" xr:uid="{00000000-0005-0000-0000-000060460000}"/>
    <cellStyle name="Notas 2 4 2 6 2 4" xfId="21372" xr:uid="{00000000-0005-0000-0000-000061460000}"/>
    <cellStyle name="Notas 2 4 2 6 3" xfId="10009" xr:uid="{00000000-0005-0000-0000-000062460000}"/>
    <cellStyle name="Notas 2 4 2 6 3 2" xfId="25117" xr:uid="{00000000-0005-0000-0000-000063460000}"/>
    <cellStyle name="Notas 2 4 2 6 4" xfId="7676" xr:uid="{00000000-0005-0000-0000-000064460000}"/>
    <cellStyle name="Notas 2 4 2 6 4 2" xfId="22784" xr:uid="{00000000-0005-0000-0000-000065460000}"/>
    <cellStyle name="Notas 2 4 2 6 5" xfId="18735" xr:uid="{00000000-0005-0000-0000-000066460000}"/>
    <cellStyle name="Notas 2 4 2 7" xfId="3988" xr:uid="{00000000-0005-0000-0000-000067460000}"/>
    <cellStyle name="Notas 2 4 2 7 2" xfId="6625" xr:uid="{00000000-0005-0000-0000-000068460000}"/>
    <cellStyle name="Notas 2 4 2 7 2 2" xfId="12936" xr:uid="{00000000-0005-0000-0000-000069460000}"/>
    <cellStyle name="Notas 2 4 2 7 2 2 2" xfId="28044" xr:uid="{00000000-0005-0000-0000-00006A460000}"/>
    <cellStyle name="Notas 2 4 2 7 2 3" xfId="16626" xr:uid="{00000000-0005-0000-0000-00006B460000}"/>
    <cellStyle name="Notas 2 4 2 7 2 3 2" xfId="31734" xr:uid="{00000000-0005-0000-0000-00006C460000}"/>
    <cellStyle name="Notas 2 4 2 7 2 4" xfId="21733" xr:uid="{00000000-0005-0000-0000-00006D460000}"/>
    <cellStyle name="Notas 2 4 2 7 3" xfId="10370" xr:uid="{00000000-0005-0000-0000-00006E460000}"/>
    <cellStyle name="Notas 2 4 2 7 3 2" xfId="25478" xr:uid="{00000000-0005-0000-0000-00006F460000}"/>
    <cellStyle name="Notas 2 4 2 7 4" xfId="15088" xr:uid="{00000000-0005-0000-0000-000070460000}"/>
    <cellStyle name="Notas 2 4 2 7 4 2" xfId="30196" xr:uid="{00000000-0005-0000-0000-000071460000}"/>
    <cellStyle name="Notas 2 4 2 7 5" xfId="19096" xr:uid="{00000000-0005-0000-0000-000072460000}"/>
    <cellStyle name="Notas 2 4 2 8" xfId="4553" xr:uid="{00000000-0005-0000-0000-000073460000}"/>
    <cellStyle name="Notas 2 4 2 8 2" xfId="10935" xr:uid="{00000000-0005-0000-0000-000074460000}"/>
    <cellStyle name="Notas 2 4 2 8 2 2" xfId="26043" xr:uid="{00000000-0005-0000-0000-000075460000}"/>
    <cellStyle name="Notas 2 4 2 8 3" xfId="13761" xr:uid="{00000000-0005-0000-0000-000076460000}"/>
    <cellStyle name="Notas 2 4 2 8 3 2" xfId="28869" xr:uid="{00000000-0005-0000-0000-000077460000}"/>
    <cellStyle name="Notas 2 4 2 8 4" xfId="19661" xr:uid="{00000000-0005-0000-0000-000078460000}"/>
    <cellStyle name="Notas 2 4 2 9" xfId="8417" xr:uid="{00000000-0005-0000-0000-000079460000}"/>
    <cellStyle name="Notas 2 4 2 9 2" xfId="23525" xr:uid="{00000000-0005-0000-0000-00007A460000}"/>
    <cellStyle name="Notas 2 4 3" xfId="1901" xr:uid="{00000000-0005-0000-0000-00007B460000}"/>
    <cellStyle name="Notas 2 4 3 10" xfId="8402" xr:uid="{00000000-0005-0000-0000-00007C460000}"/>
    <cellStyle name="Notas 2 4 3 10 2" xfId="23510" xr:uid="{00000000-0005-0000-0000-00007D460000}"/>
    <cellStyle name="Notas 2 4 3 11" xfId="15017" xr:uid="{00000000-0005-0000-0000-00007E460000}"/>
    <cellStyle name="Notas 2 4 3 11 2" xfId="30125" xr:uid="{00000000-0005-0000-0000-00007F460000}"/>
    <cellStyle name="Notas 2 4 3 12" xfId="14037" xr:uid="{00000000-0005-0000-0000-000080460000}"/>
    <cellStyle name="Notas 2 4 3 12 2" xfId="29145" xr:uid="{00000000-0005-0000-0000-000081460000}"/>
    <cellStyle name="Notas 2 4 3 13" xfId="17126" xr:uid="{00000000-0005-0000-0000-000082460000}"/>
    <cellStyle name="Notas 2 4 3 2" xfId="2461" xr:uid="{00000000-0005-0000-0000-000083460000}"/>
    <cellStyle name="Notas 2 4 3 2 2" xfId="5098" xr:uid="{00000000-0005-0000-0000-000084460000}"/>
    <cellStyle name="Notas 2 4 3 2 2 2" xfId="11462" xr:uid="{00000000-0005-0000-0000-000085460000}"/>
    <cellStyle name="Notas 2 4 3 2 2 2 2" xfId="26570" xr:uid="{00000000-0005-0000-0000-000086460000}"/>
    <cellStyle name="Notas 2 4 3 2 2 3" xfId="13534" xr:uid="{00000000-0005-0000-0000-000087460000}"/>
    <cellStyle name="Notas 2 4 3 2 2 3 2" xfId="28642" xr:uid="{00000000-0005-0000-0000-000088460000}"/>
    <cellStyle name="Notas 2 4 3 2 2 4" xfId="20206" xr:uid="{00000000-0005-0000-0000-000089460000}"/>
    <cellStyle name="Notas 2 4 3 2 3" xfId="8928" xr:uid="{00000000-0005-0000-0000-00008A460000}"/>
    <cellStyle name="Notas 2 4 3 2 3 2" xfId="24036" xr:uid="{00000000-0005-0000-0000-00008B460000}"/>
    <cellStyle name="Notas 2 4 3 2 4" xfId="7809" xr:uid="{00000000-0005-0000-0000-00008C460000}"/>
    <cellStyle name="Notas 2 4 3 2 4 2" xfId="22917" xr:uid="{00000000-0005-0000-0000-00008D460000}"/>
    <cellStyle name="Notas 2 4 3 2 5" xfId="7280" xr:uid="{00000000-0005-0000-0000-00008E460000}"/>
    <cellStyle name="Notas 2 4 3 2 5 2" xfId="22388" xr:uid="{00000000-0005-0000-0000-00008F460000}"/>
    <cellStyle name="Notas 2 4 3 2 6" xfId="17635" xr:uid="{00000000-0005-0000-0000-000090460000}"/>
    <cellStyle name="Notas 2 4 3 3" xfId="2677" xr:uid="{00000000-0005-0000-0000-000091460000}"/>
    <cellStyle name="Notas 2 4 3 3 2" xfId="5314" xr:uid="{00000000-0005-0000-0000-000092460000}"/>
    <cellStyle name="Notas 2 4 3 3 2 2" xfId="8719" xr:uid="{00000000-0005-0000-0000-000093460000}"/>
    <cellStyle name="Notas 2 4 3 3 2 2 2" xfId="23827" xr:uid="{00000000-0005-0000-0000-000094460000}"/>
    <cellStyle name="Notas 2 4 3 3 2 3" xfId="20422" xr:uid="{00000000-0005-0000-0000-000095460000}"/>
    <cellStyle name="Notas 2 4 3 3 3" xfId="7765" xr:uid="{00000000-0005-0000-0000-000096460000}"/>
    <cellStyle name="Notas 2 4 3 3 3 2" xfId="22873" xr:uid="{00000000-0005-0000-0000-000097460000}"/>
    <cellStyle name="Notas 2 4 3 3 4" xfId="17785" xr:uid="{00000000-0005-0000-0000-000098460000}"/>
    <cellStyle name="Notas 2 4 3 4" xfId="2980" xr:uid="{00000000-0005-0000-0000-000099460000}"/>
    <cellStyle name="Notas 2 4 3 4 2" xfId="5617" xr:uid="{00000000-0005-0000-0000-00009A460000}"/>
    <cellStyle name="Notas 2 4 3 4 2 2" xfId="11928" xr:uid="{00000000-0005-0000-0000-00009B460000}"/>
    <cellStyle name="Notas 2 4 3 4 2 2 2" xfId="27036" xr:uid="{00000000-0005-0000-0000-00009C460000}"/>
    <cellStyle name="Notas 2 4 3 4 2 3" xfId="14257" xr:uid="{00000000-0005-0000-0000-00009D460000}"/>
    <cellStyle name="Notas 2 4 3 4 2 3 2" xfId="29365" xr:uid="{00000000-0005-0000-0000-00009E460000}"/>
    <cellStyle name="Notas 2 4 3 4 2 4" xfId="20725" xr:uid="{00000000-0005-0000-0000-00009F460000}"/>
    <cellStyle name="Notas 2 4 3 4 3" xfId="9362" xr:uid="{00000000-0005-0000-0000-0000A0460000}"/>
    <cellStyle name="Notas 2 4 3 4 3 2" xfId="24470" xr:uid="{00000000-0005-0000-0000-0000A1460000}"/>
    <cellStyle name="Notas 2 4 3 4 4" xfId="11787" xr:uid="{00000000-0005-0000-0000-0000A2460000}"/>
    <cellStyle name="Notas 2 4 3 4 4 2" xfId="26895" xr:uid="{00000000-0005-0000-0000-0000A3460000}"/>
    <cellStyle name="Notas 2 4 3 4 5" xfId="18088" xr:uid="{00000000-0005-0000-0000-0000A4460000}"/>
    <cellStyle name="Notas 2 4 3 5" xfId="3306" xr:uid="{00000000-0005-0000-0000-0000A5460000}"/>
    <cellStyle name="Notas 2 4 3 5 2" xfId="5943" xr:uid="{00000000-0005-0000-0000-0000A6460000}"/>
    <cellStyle name="Notas 2 4 3 5 2 2" xfId="12254" xr:uid="{00000000-0005-0000-0000-0000A7460000}"/>
    <cellStyle name="Notas 2 4 3 5 2 2 2" xfId="27362" xr:uid="{00000000-0005-0000-0000-0000A8460000}"/>
    <cellStyle name="Notas 2 4 3 5 2 3" xfId="13906" xr:uid="{00000000-0005-0000-0000-0000A9460000}"/>
    <cellStyle name="Notas 2 4 3 5 2 3 2" xfId="29014" xr:uid="{00000000-0005-0000-0000-0000AA460000}"/>
    <cellStyle name="Notas 2 4 3 5 2 4" xfId="21051" xr:uid="{00000000-0005-0000-0000-0000AB460000}"/>
    <cellStyle name="Notas 2 4 3 5 3" xfId="9688" xr:uid="{00000000-0005-0000-0000-0000AC460000}"/>
    <cellStyle name="Notas 2 4 3 5 3 2" xfId="24796" xr:uid="{00000000-0005-0000-0000-0000AD460000}"/>
    <cellStyle name="Notas 2 4 3 5 4" xfId="15883" xr:uid="{00000000-0005-0000-0000-0000AE460000}"/>
    <cellStyle name="Notas 2 4 3 5 4 2" xfId="30991" xr:uid="{00000000-0005-0000-0000-0000AF460000}"/>
    <cellStyle name="Notas 2 4 3 5 5" xfId="18414" xr:uid="{00000000-0005-0000-0000-0000B0460000}"/>
    <cellStyle name="Notas 2 4 3 6" xfId="3612" xr:uid="{00000000-0005-0000-0000-0000B1460000}"/>
    <cellStyle name="Notas 2 4 3 6 2" xfId="6249" xr:uid="{00000000-0005-0000-0000-0000B2460000}"/>
    <cellStyle name="Notas 2 4 3 6 2 2" xfId="12560" xr:uid="{00000000-0005-0000-0000-0000B3460000}"/>
    <cellStyle name="Notas 2 4 3 6 2 2 2" xfId="27668" xr:uid="{00000000-0005-0000-0000-0000B4460000}"/>
    <cellStyle name="Notas 2 4 3 6 2 3" xfId="16390" xr:uid="{00000000-0005-0000-0000-0000B5460000}"/>
    <cellStyle name="Notas 2 4 3 6 2 3 2" xfId="31498" xr:uid="{00000000-0005-0000-0000-0000B6460000}"/>
    <cellStyle name="Notas 2 4 3 6 2 4" xfId="21357" xr:uid="{00000000-0005-0000-0000-0000B7460000}"/>
    <cellStyle name="Notas 2 4 3 6 3" xfId="9994" xr:uid="{00000000-0005-0000-0000-0000B8460000}"/>
    <cellStyle name="Notas 2 4 3 6 3 2" xfId="25102" xr:uid="{00000000-0005-0000-0000-0000B9460000}"/>
    <cellStyle name="Notas 2 4 3 6 4" xfId="7632" xr:uid="{00000000-0005-0000-0000-0000BA460000}"/>
    <cellStyle name="Notas 2 4 3 6 4 2" xfId="22740" xr:uid="{00000000-0005-0000-0000-0000BB460000}"/>
    <cellStyle name="Notas 2 4 3 6 5" xfId="18720" xr:uid="{00000000-0005-0000-0000-0000BC460000}"/>
    <cellStyle name="Notas 2 4 3 7" xfId="3973" xr:uid="{00000000-0005-0000-0000-0000BD460000}"/>
    <cellStyle name="Notas 2 4 3 7 2" xfId="6610" xr:uid="{00000000-0005-0000-0000-0000BE460000}"/>
    <cellStyle name="Notas 2 4 3 7 2 2" xfId="12921" xr:uid="{00000000-0005-0000-0000-0000BF460000}"/>
    <cellStyle name="Notas 2 4 3 7 2 2 2" xfId="28029" xr:uid="{00000000-0005-0000-0000-0000C0460000}"/>
    <cellStyle name="Notas 2 4 3 7 2 3" xfId="16611" xr:uid="{00000000-0005-0000-0000-0000C1460000}"/>
    <cellStyle name="Notas 2 4 3 7 2 3 2" xfId="31719" xr:uid="{00000000-0005-0000-0000-0000C2460000}"/>
    <cellStyle name="Notas 2 4 3 7 2 4" xfId="21718" xr:uid="{00000000-0005-0000-0000-0000C3460000}"/>
    <cellStyle name="Notas 2 4 3 7 3" xfId="10355" xr:uid="{00000000-0005-0000-0000-0000C4460000}"/>
    <cellStyle name="Notas 2 4 3 7 3 2" xfId="25463" xr:uid="{00000000-0005-0000-0000-0000C5460000}"/>
    <cellStyle name="Notas 2 4 3 7 4" xfId="7932" xr:uid="{00000000-0005-0000-0000-0000C6460000}"/>
    <cellStyle name="Notas 2 4 3 7 4 2" xfId="23040" xr:uid="{00000000-0005-0000-0000-0000C7460000}"/>
    <cellStyle name="Notas 2 4 3 7 5" xfId="19081" xr:uid="{00000000-0005-0000-0000-0000C8460000}"/>
    <cellStyle name="Notas 2 4 3 8" xfId="4305" xr:uid="{00000000-0005-0000-0000-0000C9460000}"/>
    <cellStyle name="Notas 2 4 3 8 2" xfId="6942" xr:uid="{00000000-0005-0000-0000-0000CA460000}"/>
    <cellStyle name="Notas 2 4 3 8 2 2" xfId="13253" xr:uid="{00000000-0005-0000-0000-0000CB460000}"/>
    <cellStyle name="Notas 2 4 3 8 2 2 2" xfId="28361" xr:uid="{00000000-0005-0000-0000-0000CC460000}"/>
    <cellStyle name="Notas 2 4 3 8 2 3" xfId="16917" xr:uid="{00000000-0005-0000-0000-0000CD460000}"/>
    <cellStyle name="Notas 2 4 3 8 2 3 2" xfId="32025" xr:uid="{00000000-0005-0000-0000-0000CE460000}"/>
    <cellStyle name="Notas 2 4 3 8 2 4" xfId="22050" xr:uid="{00000000-0005-0000-0000-0000CF460000}"/>
    <cellStyle name="Notas 2 4 3 8 3" xfId="10687" xr:uid="{00000000-0005-0000-0000-0000D0460000}"/>
    <cellStyle name="Notas 2 4 3 8 3 2" xfId="25795" xr:uid="{00000000-0005-0000-0000-0000D1460000}"/>
    <cellStyle name="Notas 2 4 3 8 4" xfId="15957" xr:uid="{00000000-0005-0000-0000-0000D2460000}"/>
    <cellStyle name="Notas 2 4 3 8 4 2" xfId="31065" xr:uid="{00000000-0005-0000-0000-0000D3460000}"/>
    <cellStyle name="Notas 2 4 3 8 5" xfId="19413" xr:uid="{00000000-0005-0000-0000-0000D4460000}"/>
    <cellStyle name="Notas 2 4 3 9" xfId="4538" xr:uid="{00000000-0005-0000-0000-0000D5460000}"/>
    <cellStyle name="Notas 2 4 3 9 2" xfId="10920" xr:uid="{00000000-0005-0000-0000-0000D6460000}"/>
    <cellStyle name="Notas 2 4 3 9 2 2" xfId="26028" xr:uid="{00000000-0005-0000-0000-0000D7460000}"/>
    <cellStyle name="Notas 2 4 3 9 3" xfId="9195" xr:uid="{00000000-0005-0000-0000-0000D8460000}"/>
    <cellStyle name="Notas 2 4 3 9 3 2" xfId="24303" xr:uid="{00000000-0005-0000-0000-0000D9460000}"/>
    <cellStyle name="Notas 2 4 3 9 4" xfId="19646" xr:uid="{00000000-0005-0000-0000-0000DA460000}"/>
    <cellStyle name="Notas 2 4 4" xfId="2111" xr:uid="{00000000-0005-0000-0000-0000DB460000}"/>
    <cellStyle name="Notas 2 4 4 10" xfId="8609" xr:uid="{00000000-0005-0000-0000-0000DC460000}"/>
    <cellStyle name="Notas 2 4 4 10 2" xfId="23717" xr:uid="{00000000-0005-0000-0000-0000DD460000}"/>
    <cellStyle name="Notas 2 4 4 11" xfId="15090" xr:uid="{00000000-0005-0000-0000-0000DE460000}"/>
    <cellStyle name="Notas 2 4 4 11 2" xfId="30198" xr:uid="{00000000-0005-0000-0000-0000DF460000}"/>
    <cellStyle name="Notas 2 4 4 12" xfId="14114" xr:uid="{00000000-0005-0000-0000-0000E0460000}"/>
    <cellStyle name="Notas 2 4 4 12 2" xfId="29222" xr:uid="{00000000-0005-0000-0000-0000E1460000}"/>
    <cellStyle name="Notas 2 4 4 13" xfId="17336" xr:uid="{00000000-0005-0000-0000-0000E2460000}"/>
    <cellStyle name="Notas 2 4 4 2" xfId="2601" xr:uid="{00000000-0005-0000-0000-0000E3460000}"/>
    <cellStyle name="Notas 2 4 4 2 2" xfId="5238" xr:uid="{00000000-0005-0000-0000-0000E4460000}"/>
    <cellStyle name="Notas 2 4 4 2 2 2" xfId="11602" xr:uid="{00000000-0005-0000-0000-0000E5460000}"/>
    <cellStyle name="Notas 2 4 4 2 2 2 2" xfId="26710" xr:uid="{00000000-0005-0000-0000-0000E6460000}"/>
    <cellStyle name="Notas 2 4 4 2 2 3" xfId="14674" xr:uid="{00000000-0005-0000-0000-0000E7460000}"/>
    <cellStyle name="Notas 2 4 4 2 2 3 2" xfId="29782" xr:uid="{00000000-0005-0000-0000-0000E8460000}"/>
    <cellStyle name="Notas 2 4 4 2 2 4" xfId="20346" xr:uid="{00000000-0005-0000-0000-0000E9460000}"/>
    <cellStyle name="Notas 2 4 4 2 3" xfId="9068" xr:uid="{00000000-0005-0000-0000-0000EA460000}"/>
    <cellStyle name="Notas 2 4 4 2 3 2" xfId="24176" xr:uid="{00000000-0005-0000-0000-0000EB460000}"/>
    <cellStyle name="Notas 2 4 4 2 4" xfId="11218" xr:uid="{00000000-0005-0000-0000-0000EC460000}"/>
    <cellStyle name="Notas 2 4 4 2 4 2" xfId="26326" xr:uid="{00000000-0005-0000-0000-0000ED460000}"/>
    <cellStyle name="Notas 2 4 4 2 5" xfId="15969" xr:uid="{00000000-0005-0000-0000-0000EE460000}"/>
    <cellStyle name="Notas 2 4 4 2 5 2" xfId="31077" xr:uid="{00000000-0005-0000-0000-0000EF460000}"/>
    <cellStyle name="Notas 2 4 4 2 6" xfId="17709" xr:uid="{00000000-0005-0000-0000-0000F0460000}"/>
    <cellStyle name="Notas 2 4 4 3" xfId="2866" xr:uid="{00000000-0005-0000-0000-0000F1460000}"/>
    <cellStyle name="Notas 2 4 4 3 2" xfId="5503" xr:uid="{00000000-0005-0000-0000-0000F2460000}"/>
    <cellStyle name="Notas 2 4 4 3 2 2" xfId="7996" xr:uid="{00000000-0005-0000-0000-0000F3460000}"/>
    <cellStyle name="Notas 2 4 4 3 2 2 2" xfId="23104" xr:uid="{00000000-0005-0000-0000-0000F4460000}"/>
    <cellStyle name="Notas 2 4 4 3 2 3" xfId="20611" xr:uid="{00000000-0005-0000-0000-0000F5460000}"/>
    <cellStyle name="Notas 2 4 4 3 3" xfId="7157" xr:uid="{00000000-0005-0000-0000-0000F6460000}"/>
    <cellStyle name="Notas 2 4 4 3 3 2" xfId="22265" xr:uid="{00000000-0005-0000-0000-0000F7460000}"/>
    <cellStyle name="Notas 2 4 4 3 4" xfId="17974" xr:uid="{00000000-0005-0000-0000-0000F8460000}"/>
    <cellStyle name="Notas 2 4 4 4" xfId="3169" xr:uid="{00000000-0005-0000-0000-0000F9460000}"/>
    <cellStyle name="Notas 2 4 4 4 2" xfId="5806" xr:uid="{00000000-0005-0000-0000-0000FA460000}"/>
    <cellStyle name="Notas 2 4 4 4 2 2" xfId="12117" xr:uid="{00000000-0005-0000-0000-0000FB460000}"/>
    <cellStyle name="Notas 2 4 4 4 2 2 2" xfId="27225" xr:uid="{00000000-0005-0000-0000-0000FC460000}"/>
    <cellStyle name="Notas 2 4 4 4 2 3" xfId="7245" xr:uid="{00000000-0005-0000-0000-0000FD460000}"/>
    <cellStyle name="Notas 2 4 4 4 2 3 2" xfId="22353" xr:uid="{00000000-0005-0000-0000-0000FE460000}"/>
    <cellStyle name="Notas 2 4 4 4 2 4" xfId="20914" xr:uid="{00000000-0005-0000-0000-0000FF460000}"/>
    <cellStyle name="Notas 2 4 4 4 3" xfId="9551" xr:uid="{00000000-0005-0000-0000-000000470000}"/>
    <cellStyle name="Notas 2 4 4 4 3 2" xfId="24659" xr:uid="{00000000-0005-0000-0000-000001470000}"/>
    <cellStyle name="Notas 2 4 4 4 4" xfId="16526" xr:uid="{00000000-0005-0000-0000-000002470000}"/>
    <cellStyle name="Notas 2 4 4 4 4 2" xfId="31634" xr:uid="{00000000-0005-0000-0000-000003470000}"/>
    <cellStyle name="Notas 2 4 4 4 5" xfId="18277" xr:uid="{00000000-0005-0000-0000-000004470000}"/>
    <cellStyle name="Notas 2 4 4 5" xfId="3495" xr:uid="{00000000-0005-0000-0000-000005470000}"/>
    <cellStyle name="Notas 2 4 4 5 2" xfId="6132" xr:uid="{00000000-0005-0000-0000-000006470000}"/>
    <cellStyle name="Notas 2 4 4 5 2 2" xfId="12443" xr:uid="{00000000-0005-0000-0000-000007470000}"/>
    <cellStyle name="Notas 2 4 4 5 2 2 2" xfId="27551" xr:uid="{00000000-0005-0000-0000-000008470000}"/>
    <cellStyle name="Notas 2 4 4 5 2 3" xfId="13866" xr:uid="{00000000-0005-0000-0000-000009470000}"/>
    <cellStyle name="Notas 2 4 4 5 2 3 2" xfId="28974" xr:uid="{00000000-0005-0000-0000-00000A470000}"/>
    <cellStyle name="Notas 2 4 4 5 2 4" xfId="21240" xr:uid="{00000000-0005-0000-0000-00000B470000}"/>
    <cellStyle name="Notas 2 4 4 5 3" xfId="9877" xr:uid="{00000000-0005-0000-0000-00000C470000}"/>
    <cellStyle name="Notas 2 4 4 5 3 2" xfId="24985" xr:uid="{00000000-0005-0000-0000-00000D470000}"/>
    <cellStyle name="Notas 2 4 4 5 4" xfId="16378" xr:uid="{00000000-0005-0000-0000-00000E470000}"/>
    <cellStyle name="Notas 2 4 4 5 4 2" xfId="31486" xr:uid="{00000000-0005-0000-0000-00000F470000}"/>
    <cellStyle name="Notas 2 4 4 5 5" xfId="18603" xr:uid="{00000000-0005-0000-0000-000010470000}"/>
    <cellStyle name="Notas 2 4 4 6" xfId="3801" xr:uid="{00000000-0005-0000-0000-000011470000}"/>
    <cellStyle name="Notas 2 4 4 6 2" xfId="6438" xr:uid="{00000000-0005-0000-0000-000012470000}"/>
    <cellStyle name="Notas 2 4 4 6 2 2" xfId="12749" xr:uid="{00000000-0005-0000-0000-000013470000}"/>
    <cellStyle name="Notas 2 4 4 6 2 2 2" xfId="27857" xr:uid="{00000000-0005-0000-0000-000014470000}"/>
    <cellStyle name="Notas 2 4 4 6 2 3" xfId="14029" xr:uid="{00000000-0005-0000-0000-000015470000}"/>
    <cellStyle name="Notas 2 4 4 6 2 3 2" xfId="29137" xr:uid="{00000000-0005-0000-0000-000016470000}"/>
    <cellStyle name="Notas 2 4 4 6 2 4" xfId="21546" xr:uid="{00000000-0005-0000-0000-000017470000}"/>
    <cellStyle name="Notas 2 4 4 6 3" xfId="10183" xr:uid="{00000000-0005-0000-0000-000018470000}"/>
    <cellStyle name="Notas 2 4 4 6 3 2" xfId="25291" xr:uid="{00000000-0005-0000-0000-000019470000}"/>
    <cellStyle name="Notas 2 4 4 6 4" xfId="14117" xr:uid="{00000000-0005-0000-0000-00001A470000}"/>
    <cellStyle name="Notas 2 4 4 6 4 2" xfId="29225" xr:uid="{00000000-0005-0000-0000-00001B470000}"/>
    <cellStyle name="Notas 2 4 4 6 5" xfId="18909" xr:uid="{00000000-0005-0000-0000-00001C470000}"/>
    <cellStyle name="Notas 2 4 4 7" xfId="4183" xr:uid="{00000000-0005-0000-0000-00001D470000}"/>
    <cellStyle name="Notas 2 4 4 7 2" xfId="6820" xr:uid="{00000000-0005-0000-0000-00001E470000}"/>
    <cellStyle name="Notas 2 4 4 7 2 2" xfId="13131" xr:uid="{00000000-0005-0000-0000-00001F470000}"/>
    <cellStyle name="Notas 2 4 4 7 2 2 2" xfId="28239" xr:uid="{00000000-0005-0000-0000-000020470000}"/>
    <cellStyle name="Notas 2 4 4 7 2 3" xfId="16800" xr:uid="{00000000-0005-0000-0000-000021470000}"/>
    <cellStyle name="Notas 2 4 4 7 2 3 2" xfId="31908" xr:uid="{00000000-0005-0000-0000-000022470000}"/>
    <cellStyle name="Notas 2 4 4 7 2 4" xfId="21928" xr:uid="{00000000-0005-0000-0000-000023470000}"/>
    <cellStyle name="Notas 2 4 4 7 3" xfId="10565" xr:uid="{00000000-0005-0000-0000-000024470000}"/>
    <cellStyle name="Notas 2 4 4 7 3 2" xfId="25673" xr:uid="{00000000-0005-0000-0000-000025470000}"/>
    <cellStyle name="Notas 2 4 4 7 4" xfId="13615" xr:uid="{00000000-0005-0000-0000-000026470000}"/>
    <cellStyle name="Notas 2 4 4 7 4 2" xfId="28723" xr:uid="{00000000-0005-0000-0000-000027470000}"/>
    <cellStyle name="Notas 2 4 4 7 5" xfId="19291" xr:uid="{00000000-0005-0000-0000-000028470000}"/>
    <cellStyle name="Notas 2 4 4 8" xfId="4390" xr:uid="{00000000-0005-0000-0000-000029470000}"/>
    <cellStyle name="Notas 2 4 4 8 2" xfId="7027" xr:uid="{00000000-0005-0000-0000-00002A470000}"/>
    <cellStyle name="Notas 2 4 4 8 2 2" xfId="13338" xr:uid="{00000000-0005-0000-0000-00002B470000}"/>
    <cellStyle name="Notas 2 4 4 8 2 2 2" xfId="28446" xr:uid="{00000000-0005-0000-0000-00002C470000}"/>
    <cellStyle name="Notas 2 4 4 8 2 3" xfId="17002" xr:uid="{00000000-0005-0000-0000-00002D470000}"/>
    <cellStyle name="Notas 2 4 4 8 2 3 2" xfId="32110" xr:uid="{00000000-0005-0000-0000-00002E470000}"/>
    <cellStyle name="Notas 2 4 4 8 2 4" xfId="22135" xr:uid="{00000000-0005-0000-0000-00002F470000}"/>
    <cellStyle name="Notas 2 4 4 8 3" xfId="10772" xr:uid="{00000000-0005-0000-0000-000030470000}"/>
    <cellStyle name="Notas 2 4 4 8 3 2" xfId="25880" xr:uid="{00000000-0005-0000-0000-000031470000}"/>
    <cellStyle name="Notas 2 4 4 8 4" xfId="7335" xr:uid="{00000000-0005-0000-0000-000032470000}"/>
    <cellStyle name="Notas 2 4 4 8 4 2" xfId="22443" xr:uid="{00000000-0005-0000-0000-000033470000}"/>
    <cellStyle name="Notas 2 4 4 8 5" xfId="19498" xr:uid="{00000000-0005-0000-0000-000034470000}"/>
    <cellStyle name="Notas 2 4 4 9" xfId="4748" xr:uid="{00000000-0005-0000-0000-000035470000}"/>
    <cellStyle name="Notas 2 4 4 9 2" xfId="11130" xr:uid="{00000000-0005-0000-0000-000036470000}"/>
    <cellStyle name="Notas 2 4 4 9 2 2" xfId="26238" xr:uid="{00000000-0005-0000-0000-000037470000}"/>
    <cellStyle name="Notas 2 4 4 9 3" xfId="13591" xr:uid="{00000000-0005-0000-0000-000038470000}"/>
    <cellStyle name="Notas 2 4 4 9 3 2" xfId="28699" xr:uid="{00000000-0005-0000-0000-000039470000}"/>
    <cellStyle name="Notas 2 4 4 9 4" xfId="19856" xr:uid="{00000000-0005-0000-0000-00003A470000}"/>
    <cellStyle name="Notas 2 4 5" xfId="2013" xr:uid="{00000000-0005-0000-0000-00003B470000}"/>
    <cellStyle name="Notas 2 4 5 10" xfId="13664" xr:uid="{00000000-0005-0000-0000-00003C470000}"/>
    <cellStyle name="Notas 2 4 5 10 2" xfId="28772" xr:uid="{00000000-0005-0000-0000-00003D470000}"/>
    <cellStyle name="Notas 2 4 5 11" xfId="7872" xr:uid="{00000000-0005-0000-0000-00003E470000}"/>
    <cellStyle name="Notas 2 4 5 11 2" xfId="22980" xr:uid="{00000000-0005-0000-0000-00003F470000}"/>
    <cellStyle name="Notas 2 4 5 12" xfId="17238" xr:uid="{00000000-0005-0000-0000-000040470000}"/>
    <cellStyle name="Notas 2 4 5 2" xfId="2775" xr:uid="{00000000-0005-0000-0000-000041470000}"/>
    <cellStyle name="Notas 2 4 5 2 2" xfId="5412" xr:uid="{00000000-0005-0000-0000-000042470000}"/>
    <cellStyle name="Notas 2 4 5 2 2 2" xfId="13354" xr:uid="{00000000-0005-0000-0000-000043470000}"/>
    <cellStyle name="Notas 2 4 5 2 2 2 2" xfId="28462" xr:uid="{00000000-0005-0000-0000-000044470000}"/>
    <cellStyle name="Notas 2 4 5 2 2 3" xfId="20520" xr:uid="{00000000-0005-0000-0000-000045470000}"/>
    <cellStyle name="Notas 2 4 5 2 3" xfId="16282" xr:uid="{00000000-0005-0000-0000-000046470000}"/>
    <cellStyle name="Notas 2 4 5 2 3 2" xfId="31390" xr:uid="{00000000-0005-0000-0000-000047470000}"/>
    <cellStyle name="Notas 2 4 5 2 4" xfId="17883" xr:uid="{00000000-0005-0000-0000-000048470000}"/>
    <cellStyle name="Notas 2 4 5 3" xfId="3078" xr:uid="{00000000-0005-0000-0000-000049470000}"/>
    <cellStyle name="Notas 2 4 5 3 2" xfId="5715" xr:uid="{00000000-0005-0000-0000-00004A470000}"/>
    <cellStyle name="Notas 2 4 5 3 2 2" xfId="12026" xr:uid="{00000000-0005-0000-0000-00004B470000}"/>
    <cellStyle name="Notas 2 4 5 3 2 2 2" xfId="27134" xr:uid="{00000000-0005-0000-0000-00004C470000}"/>
    <cellStyle name="Notas 2 4 5 3 2 3" xfId="16425" xr:uid="{00000000-0005-0000-0000-00004D470000}"/>
    <cellStyle name="Notas 2 4 5 3 2 3 2" xfId="31533" xr:uid="{00000000-0005-0000-0000-00004E470000}"/>
    <cellStyle name="Notas 2 4 5 3 2 4" xfId="20823" xr:uid="{00000000-0005-0000-0000-00004F470000}"/>
    <cellStyle name="Notas 2 4 5 3 3" xfId="9460" xr:uid="{00000000-0005-0000-0000-000050470000}"/>
    <cellStyle name="Notas 2 4 5 3 3 2" xfId="24568" xr:uid="{00000000-0005-0000-0000-000051470000}"/>
    <cellStyle name="Notas 2 4 5 3 4" xfId="7730" xr:uid="{00000000-0005-0000-0000-000052470000}"/>
    <cellStyle name="Notas 2 4 5 3 4 2" xfId="22838" xr:uid="{00000000-0005-0000-0000-000053470000}"/>
    <cellStyle name="Notas 2 4 5 3 5" xfId="18186" xr:uid="{00000000-0005-0000-0000-000054470000}"/>
    <cellStyle name="Notas 2 4 5 4" xfId="3404" xr:uid="{00000000-0005-0000-0000-000055470000}"/>
    <cellStyle name="Notas 2 4 5 4 2" xfId="6041" xr:uid="{00000000-0005-0000-0000-000056470000}"/>
    <cellStyle name="Notas 2 4 5 4 2 2" xfId="12352" xr:uid="{00000000-0005-0000-0000-000057470000}"/>
    <cellStyle name="Notas 2 4 5 4 2 2 2" xfId="27460" xr:uid="{00000000-0005-0000-0000-000058470000}"/>
    <cellStyle name="Notas 2 4 5 4 2 3" xfId="13363" xr:uid="{00000000-0005-0000-0000-000059470000}"/>
    <cellStyle name="Notas 2 4 5 4 2 3 2" xfId="28471" xr:uid="{00000000-0005-0000-0000-00005A470000}"/>
    <cellStyle name="Notas 2 4 5 4 2 4" xfId="21149" xr:uid="{00000000-0005-0000-0000-00005B470000}"/>
    <cellStyle name="Notas 2 4 5 4 3" xfId="9786" xr:uid="{00000000-0005-0000-0000-00005C470000}"/>
    <cellStyle name="Notas 2 4 5 4 3 2" xfId="24894" xr:uid="{00000000-0005-0000-0000-00005D470000}"/>
    <cellStyle name="Notas 2 4 5 4 4" xfId="15100" xr:uid="{00000000-0005-0000-0000-00005E470000}"/>
    <cellStyle name="Notas 2 4 5 4 4 2" xfId="30208" xr:uid="{00000000-0005-0000-0000-00005F470000}"/>
    <cellStyle name="Notas 2 4 5 4 5" xfId="18512" xr:uid="{00000000-0005-0000-0000-000060470000}"/>
    <cellStyle name="Notas 2 4 5 5" xfId="3710" xr:uid="{00000000-0005-0000-0000-000061470000}"/>
    <cellStyle name="Notas 2 4 5 5 2" xfId="6347" xr:uid="{00000000-0005-0000-0000-000062470000}"/>
    <cellStyle name="Notas 2 4 5 5 2 2" xfId="12658" xr:uid="{00000000-0005-0000-0000-000063470000}"/>
    <cellStyle name="Notas 2 4 5 5 2 2 2" xfId="27766" xr:uid="{00000000-0005-0000-0000-000064470000}"/>
    <cellStyle name="Notas 2 4 5 5 2 3" xfId="7455" xr:uid="{00000000-0005-0000-0000-000065470000}"/>
    <cellStyle name="Notas 2 4 5 5 2 3 2" xfId="22563" xr:uid="{00000000-0005-0000-0000-000066470000}"/>
    <cellStyle name="Notas 2 4 5 5 2 4" xfId="21455" xr:uid="{00000000-0005-0000-0000-000067470000}"/>
    <cellStyle name="Notas 2 4 5 5 3" xfId="10092" xr:uid="{00000000-0005-0000-0000-000068470000}"/>
    <cellStyle name="Notas 2 4 5 5 3 2" xfId="25200" xr:uid="{00000000-0005-0000-0000-000069470000}"/>
    <cellStyle name="Notas 2 4 5 5 4" xfId="16437" xr:uid="{00000000-0005-0000-0000-00006A470000}"/>
    <cellStyle name="Notas 2 4 5 5 4 2" xfId="31545" xr:uid="{00000000-0005-0000-0000-00006B470000}"/>
    <cellStyle name="Notas 2 4 5 5 5" xfId="18818" xr:uid="{00000000-0005-0000-0000-00006C470000}"/>
    <cellStyle name="Notas 2 4 5 6" xfId="4085" xr:uid="{00000000-0005-0000-0000-00006D470000}"/>
    <cellStyle name="Notas 2 4 5 6 2" xfId="6722" xr:uid="{00000000-0005-0000-0000-00006E470000}"/>
    <cellStyle name="Notas 2 4 5 6 2 2" xfId="13033" xr:uid="{00000000-0005-0000-0000-00006F470000}"/>
    <cellStyle name="Notas 2 4 5 6 2 2 2" xfId="28141" xr:uid="{00000000-0005-0000-0000-000070470000}"/>
    <cellStyle name="Notas 2 4 5 6 2 3" xfId="16709" xr:uid="{00000000-0005-0000-0000-000071470000}"/>
    <cellStyle name="Notas 2 4 5 6 2 3 2" xfId="31817" xr:uid="{00000000-0005-0000-0000-000072470000}"/>
    <cellStyle name="Notas 2 4 5 6 2 4" xfId="21830" xr:uid="{00000000-0005-0000-0000-000073470000}"/>
    <cellStyle name="Notas 2 4 5 6 3" xfId="10467" xr:uid="{00000000-0005-0000-0000-000074470000}"/>
    <cellStyle name="Notas 2 4 5 6 3 2" xfId="25575" xr:uid="{00000000-0005-0000-0000-000075470000}"/>
    <cellStyle name="Notas 2 4 5 6 4" xfId="7863" xr:uid="{00000000-0005-0000-0000-000076470000}"/>
    <cellStyle name="Notas 2 4 5 6 4 2" xfId="22971" xr:uid="{00000000-0005-0000-0000-000077470000}"/>
    <cellStyle name="Notas 2 4 5 6 5" xfId="19193" xr:uid="{00000000-0005-0000-0000-000078470000}"/>
    <cellStyle name="Notas 2 4 5 7" xfId="4367" xr:uid="{00000000-0005-0000-0000-000079470000}"/>
    <cellStyle name="Notas 2 4 5 7 2" xfId="7004" xr:uid="{00000000-0005-0000-0000-00007A470000}"/>
    <cellStyle name="Notas 2 4 5 7 2 2" xfId="13315" xr:uid="{00000000-0005-0000-0000-00007B470000}"/>
    <cellStyle name="Notas 2 4 5 7 2 2 2" xfId="28423" xr:uid="{00000000-0005-0000-0000-00007C470000}"/>
    <cellStyle name="Notas 2 4 5 7 2 3" xfId="16979" xr:uid="{00000000-0005-0000-0000-00007D470000}"/>
    <cellStyle name="Notas 2 4 5 7 2 3 2" xfId="32087" xr:uid="{00000000-0005-0000-0000-00007E470000}"/>
    <cellStyle name="Notas 2 4 5 7 2 4" xfId="22112" xr:uid="{00000000-0005-0000-0000-00007F470000}"/>
    <cellStyle name="Notas 2 4 5 7 3" xfId="10749" xr:uid="{00000000-0005-0000-0000-000080470000}"/>
    <cellStyle name="Notas 2 4 5 7 3 2" xfId="25857" xr:uid="{00000000-0005-0000-0000-000081470000}"/>
    <cellStyle name="Notas 2 4 5 7 4" xfId="13552" xr:uid="{00000000-0005-0000-0000-000082470000}"/>
    <cellStyle name="Notas 2 4 5 7 4 2" xfId="28660" xr:uid="{00000000-0005-0000-0000-000083470000}"/>
    <cellStyle name="Notas 2 4 5 7 5" xfId="19475" xr:uid="{00000000-0005-0000-0000-000084470000}"/>
    <cellStyle name="Notas 2 4 5 8" xfId="4650" xr:uid="{00000000-0005-0000-0000-000085470000}"/>
    <cellStyle name="Notas 2 4 5 8 2" xfId="11032" xr:uid="{00000000-0005-0000-0000-000086470000}"/>
    <cellStyle name="Notas 2 4 5 8 2 2" xfId="26140" xr:uid="{00000000-0005-0000-0000-000087470000}"/>
    <cellStyle name="Notas 2 4 5 8 3" xfId="15051" xr:uid="{00000000-0005-0000-0000-000088470000}"/>
    <cellStyle name="Notas 2 4 5 8 3 2" xfId="30159" xr:uid="{00000000-0005-0000-0000-000089470000}"/>
    <cellStyle name="Notas 2 4 5 8 4" xfId="19758" xr:uid="{00000000-0005-0000-0000-00008A470000}"/>
    <cellStyle name="Notas 2 4 5 9" xfId="8511" xr:uid="{00000000-0005-0000-0000-00008B470000}"/>
    <cellStyle name="Notas 2 4 5 9 2" xfId="23619" xr:uid="{00000000-0005-0000-0000-00008C470000}"/>
    <cellStyle name="Notas 20" xfId="1462" xr:uid="{00000000-0005-0000-0000-00008D470000}"/>
    <cellStyle name="Notas 21" xfId="1463" xr:uid="{00000000-0005-0000-0000-00008E470000}"/>
    <cellStyle name="Notas 22" xfId="1464" xr:uid="{00000000-0005-0000-0000-00008F470000}"/>
    <cellStyle name="Notas 3" xfId="1465" xr:uid="{00000000-0005-0000-0000-000090470000}"/>
    <cellStyle name="Notas 3 2" xfId="1920" xr:uid="{00000000-0005-0000-0000-000091470000}"/>
    <cellStyle name="Notas 3 2 10" xfId="13884" xr:uid="{00000000-0005-0000-0000-000092470000}"/>
    <cellStyle name="Notas 3 2 10 2" xfId="28992" xr:uid="{00000000-0005-0000-0000-000093470000}"/>
    <cellStyle name="Notas 3 2 11" xfId="13544" xr:uid="{00000000-0005-0000-0000-000094470000}"/>
    <cellStyle name="Notas 3 2 11 2" xfId="28652" xr:uid="{00000000-0005-0000-0000-000095470000}"/>
    <cellStyle name="Notas 3 2 12" xfId="17145" xr:uid="{00000000-0005-0000-0000-000096470000}"/>
    <cellStyle name="Notas 3 2 2" xfId="2480" xr:uid="{00000000-0005-0000-0000-000097470000}"/>
    <cellStyle name="Notas 3 2 2 2" xfId="5117" xr:uid="{00000000-0005-0000-0000-000098470000}"/>
    <cellStyle name="Notas 3 2 2 2 2" xfId="11481" xr:uid="{00000000-0005-0000-0000-000099470000}"/>
    <cellStyle name="Notas 3 2 2 2 2 2" xfId="26589" xr:uid="{00000000-0005-0000-0000-00009A470000}"/>
    <cellStyle name="Notas 3 2 2 2 3" xfId="14234" xr:uid="{00000000-0005-0000-0000-00009B470000}"/>
    <cellStyle name="Notas 3 2 2 2 3 2" xfId="29342" xr:uid="{00000000-0005-0000-0000-00009C470000}"/>
    <cellStyle name="Notas 3 2 2 2 4" xfId="20225" xr:uid="{00000000-0005-0000-0000-00009D470000}"/>
    <cellStyle name="Notas 3 2 2 3" xfId="8947" xr:uid="{00000000-0005-0000-0000-00009E470000}"/>
    <cellStyle name="Notas 3 2 2 3 2" xfId="24055" xr:uid="{00000000-0005-0000-0000-00009F470000}"/>
    <cellStyle name="Notas 3 2 3" xfId="2696" xr:uid="{00000000-0005-0000-0000-0000A0470000}"/>
    <cellStyle name="Notas 3 2 3 2" xfId="5333" xr:uid="{00000000-0005-0000-0000-0000A1470000}"/>
    <cellStyle name="Notas 3 2 3 2 2" xfId="7219" xr:uid="{00000000-0005-0000-0000-0000A2470000}"/>
    <cellStyle name="Notas 3 2 3 2 2 2" xfId="22327" xr:uid="{00000000-0005-0000-0000-0000A3470000}"/>
    <cellStyle name="Notas 3 2 3 2 3" xfId="20441" xr:uid="{00000000-0005-0000-0000-0000A4470000}"/>
    <cellStyle name="Notas 3 2 3 3" xfId="13438" xr:uid="{00000000-0005-0000-0000-0000A5470000}"/>
    <cellStyle name="Notas 3 2 3 3 2" xfId="28546" xr:uid="{00000000-0005-0000-0000-0000A6470000}"/>
    <cellStyle name="Notas 3 2 3 4" xfId="17804" xr:uid="{00000000-0005-0000-0000-0000A7470000}"/>
    <cellStyle name="Notas 3 2 4" xfId="2999" xr:uid="{00000000-0005-0000-0000-0000A8470000}"/>
    <cellStyle name="Notas 3 2 4 2" xfId="5636" xr:uid="{00000000-0005-0000-0000-0000A9470000}"/>
    <cellStyle name="Notas 3 2 4 2 2" xfId="11947" xr:uid="{00000000-0005-0000-0000-0000AA470000}"/>
    <cellStyle name="Notas 3 2 4 2 2 2" xfId="27055" xr:uid="{00000000-0005-0000-0000-0000AB470000}"/>
    <cellStyle name="Notas 3 2 4 2 3" xfId="15406" xr:uid="{00000000-0005-0000-0000-0000AC470000}"/>
    <cellStyle name="Notas 3 2 4 2 3 2" xfId="30514" xr:uid="{00000000-0005-0000-0000-0000AD470000}"/>
    <cellStyle name="Notas 3 2 4 2 4" xfId="20744" xr:uid="{00000000-0005-0000-0000-0000AE470000}"/>
    <cellStyle name="Notas 3 2 4 3" xfId="9381" xr:uid="{00000000-0005-0000-0000-0000AF470000}"/>
    <cellStyle name="Notas 3 2 4 3 2" xfId="24489" xr:uid="{00000000-0005-0000-0000-0000B0470000}"/>
    <cellStyle name="Notas 3 2 4 4" xfId="8710" xr:uid="{00000000-0005-0000-0000-0000B1470000}"/>
    <cellStyle name="Notas 3 2 4 4 2" xfId="23818" xr:uid="{00000000-0005-0000-0000-0000B2470000}"/>
    <cellStyle name="Notas 3 2 4 5" xfId="18107" xr:uid="{00000000-0005-0000-0000-0000B3470000}"/>
    <cellStyle name="Notas 3 2 5" xfId="3325" xr:uid="{00000000-0005-0000-0000-0000B4470000}"/>
    <cellStyle name="Notas 3 2 5 2" xfId="5962" xr:uid="{00000000-0005-0000-0000-0000B5470000}"/>
    <cellStyle name="Notas 3 2 5 2 2" xfId="12273" xr:uid="{00000000-0005-0000-0000-0000B6470000}"/>
    <cellStyle name="Notas 3 2 5 2 2 2" xfId="27381" xr:uid="{00000000-0005-0000-0000-0000B7470000}"/>
    <cellStyle name="Notas 3 2 5 2 3" xfId="16013" xr:uid="{00000000-0005-0000-0000-0000B8470000}"/>
    <cellStyle name="Notas 3 2 5 2 3 2" xfId="31121" xr:uid="{00000000-0005-0000-0000-0000B9470000}"/>
    <cellStyle name="Notas 3 2 5 2 4" xfId="21070" xr:uid="{00000000-0005-0000-0000-0000BA470000}"/>
    <cellStyle name="Notas 3 2 5 3" xfId="9707" xr:uid="{00000000-0005-0000-0000-0000BB470000}"/>
    <cellStyle name="Notas 3 2 5 3 2" xfId="24815" xr:uid="{00000000-0005-0000-0000-0000BC470000}"/>
    <cellStyle name="Notas 3 2 5 4" xfId="15429" xr:uid="{00000000-0005-0000-0000-0000BD470000}"/>
    <cellStyle name="Notas 3 2 5 4 2" xfId="30537" xr:uid="{00000000-0005-0000-0000-0000BE470000}"/>
    <cellStyle name="Notas 3 2 5 5" xfId="18433" xr:uid="{00000000-0005-0000-0000-0000BF470000}"/>
    <cellStyle name="Notas 3 2 6" xfId="3631" xr:uid="{00000000-0005-0000-0000-0000C0470000}"/>
    <cellStyle name="Notas 3 2 6 2" xfId="6268" xr:uid="{00000000-0005-0000-0000-0000C1470000}"/>
    <cellStyle name="Notas 3 2 6 2 2" xfId="12579" xr:uid="{00000000-0005-0000-0000-0000C2470000}"/>
    <cellStyle name="Notas 3 2 6 2 2 2" xfId="27687" xr:uid="{00000000-0005-0000-0000-0000C3470000}"/>
    <cellStyle name="Notas 3 2 6 2 3" xfId="7870" xr:uid="{00000000-0005-0000-0000-0000C4470000}"/>
    <cellStyle name="Notas 3 2 6 2 3 2" xfId="22978" xr:uid="{00000000-0005-0000-0000-0000C5470000}"/>
    <cellStyle name="Notas 3 2 6 2 4" xfId="21376" xr:uid="{00000000-0005-0000-0000-0000C6470000}"/>
    <cellStyle name="Notas 3 2 6 3" xfId="10013" xr:uid="{00000000-0005-0000-0000-0000C7470000}"/>
    <cellStyle name="Notas 3 2 6 3 2" xfId="25121" xr:uid="{00000000-0005-0000-0000-0000C8470000}"/>
    <cellStyle name="Notas 3 2 6 4" xfId="15669" xr:uid="{00000000-0005-0000-0000-0000C9470000}"/>
    <cellStyle name="Notas 3 2 6 4 2" xfId="30777" xr:uid="{00000000-0005-0000-0000-0000CA470000}"/>
    <cellStyle name="Notas 3 2 6 5" xfId="18739" xr:uid="{00000000-0005-0000-0000-0000CB470000}"/>
    <cellStyle name="Notas 3 2 7" xfId="3992" xr:uid="{00000000-0005-0000-0000-0000CC470000}"/>
    <cellStyle name="Notas 3 2 7 2" xfId="6629" xr:uid="{00000000-0005-0000-0000-0000CD470000}"/>
    <cellStyle name="Notas 3 2 7 2 2" xfId="12940" xr:uid="{00000000-0005-0000-0000-0000CE470000}"/>
    <cellStyle name="Notas 3 2 7 2 2 2" xfId="28048" xr:uid="{00000000-0005-0000-0000-0000CF470000}"/>
    <cellStyle name="Notas 3 2 7 2 3" xfId="16630" xr:uid="{00000000-0005-0000-0000-0000D0470000}"/>
    <cellStyle name="Notas 3 2 7 2 3 2" xfId="31738" xr:uid="{00000000-0005-0000-0000-0000D1470000}"/>
    <cellStyle name="Notas 3 2 7 2 4" xfId="21737" xr:uid="{00000000-0005-0000-0000-0000D2470000}"/>
    <cellStyle name="Notas 3 2 7 3" xfId="10374" xr:uid="{00000000-0005-0000-0000-0000D3470000}"/>
    <cellStyle name="Notas 3 2 7 3 2" xfId="25482" xr:uid="{00000000-0005-0000-0000-0000D4470000}"/>
    <cellStyle name="Notas 3 2 7 4" xfId="11684" xr:uid="{00000000-0005-0000-0000-0000D5470000}"/>
    <cellStyle name="Notas 3 2 7 4 2" xfId="26792" xr:uid="{00000000-0005-0000-0000-0000D6470000}"/>
    <cellStyle name="Notas 3 2 7 5" xfId="19100" xr:uid="{00000000-0005-0000-0000-0000D7470000}"/>
    <cellStyle name="Notas 3 2 8" xfId="4557" xr:uid="{00000000-0005-0000-0000-0000D8470000}"/>
    <cellStyle name="Notas 3 2 8 2" xfId="10939" xr:uid="{00000000-0005-0000-0000-0000D9470000}"/>
    <cellStyle name="Notas 3 2 8 2 2" xfId="26047" xr:uid="{00000000-0005-0000-0000-0000DA470000}"/>
    <cellStyle name="Notas 3 2 8 3" xfId="14517" xr:uid="{00000000-0005-0000-0000-0000DB470000}"/>
    <cellStyle name="Notas 3 2 8 3 2" xfId="29625" xr:uid="{00000000-0005-0000-0000-0000DC470000}"/>
    <cellStyle name="Notas 3 2 8 4" xfId="19665" xr:uid="{00000000-0005-0000-0000-0000DD470000}"/>
    <cellStyle name="Notas 3 2 9" xfId="8421" xr:uid="{00000000-0005-0000-0000-0000DE470000}"/>
    <cellStyle name="Notas 3 2 9 2" xfId="23529" xr:uid="{00000000-0005-0000-0000-0000DF470000}"/>
    <cellStyle name="Notas 3 3" xfId="1902" xr:uid="{00000000-0005-0000-0000-0000E0470000}"/>
    <cellStyle name="Notas 3 3 10" xfId="8403" xr:uid="{00000000-0005-0000-0000-0000E1470000}"/>
    <cellStyle name="Notas 3 3 10 2" xfId="23511" xr:uid="{00000000-0005-0000-0000-0000E2470000}"/>
    <cellStyle name="Notas 3 3 11" xfId="15192" xr:uid="{00000000-0005-0000-0000-0000E3470000}"/>
    <cellStyle name="Notas 3 3 11 2" xfId="30300" xr:uid="{00000000-0005-0000-0000-0000E4470000}"/>
    <cellStyle name="Notas 3 3 12" xfId="13851" xr:uid="{00000000-0005-0000-0000-0000E5470000}"/>
    <cellStyle name="Notas 3 3 12 2" xfId="28959" xr:uid="{00000000-0005-0000-0000-0000E6470000}"/>
    <cellStyle name="Notas 3 3 13" xfId="17127" xr:uid="{00000000-0005-0000-0000-0000E7470000}"/>
    <cellStyle name="Notas 3 3 2" xfId="2462" xr:uid="{00000000-0005-0000-0000-0000E8470000}"/>
    <cellStyle name="Notas 3 3 2 2" xfId="5099" xr:uid="{00000000-0005-0000-0000-0000E9470000}"/>
    <cellStyle name="Notas 3 3 2 2 2" xfId="11463" xr:uid="{00000000-0005-0000-0000-0000EA470000}"/>
    <cellStyle name="Notas 3 3 2 2 2 2" xfId="26571" xr:uid="{00000000-0005-0000-0000-0000EB470000}"/>
    <cellStyle name="Notas 3 3 2 2 3" xfId="7525" xr:uid="{00000000-0005-0000-0000-0000EC470000}"/>
    <cellStyle name="Notas 3 3 2 2 3 2" xfId="22633" xr:uid="{00000000-0005-0000-0000-0000ED470000}"/>
    <cellStyle name="Notas 3 3 2 2 4" xfId="20207" xr:uid="{00000000-0005-0000-0000-0000EE470000}"/>
    <cellStyle name="Notas 3 3 2 3" xfId="8929" xr:uid="{00000000-0005-0000-0000-0000EF470000}"/>
    <cellStyle name="Notas 3 3 2 3 2" xfId="24037" xr:uid="{00000000-0005-0000-0000-0000F0470000}"/>
    <cellStyle name="Notas 3 3 2 4" xfId="7203" xr:uid="{00000000-0005-0000-0000-0000F1470000}"/>
    <cellStyle name="Notas 3 3 2 4 2" xfId="22311" xr:uid="{00000000-0005-0000-0000-0000F2470000}"/>
    <cellStyle name="Notas 3 3 2 5" xfId="13796" xr:uid="{00000000-0005-0000-0000-0000F3470000}"/>
    <cellStyle name="Notas 3 3 2 5 2" xfId="28904" xr:uid="{00000000-0005-0000-0000-0000F4470000}"/>
    <cellStyle name="Notas 3 3 2 6" xfId="17636" xr:uid="{00000000-0005-0000-0000-0000F5470000}"/>
    <cellStyle name="Notas 3 3 3" xfId="2678" xr:uid="{00000000-0005-0000-0000-0000F6470000}"/>
    <cellStyle name="Notas 3 3 3 2" xfId="5315" xr:uid="{00000000-0005-0000-0000-0000F7470000}"/>
    <cellStyle name="Notas 3 3 3 2 2" xfId="7722" xr:uid="{00000000-0005-0000-0000-0000F8470000}"/>
    <cellStyle name="Notas 3 3 3 2 2 2" xfId="22830" xr:uid="{00000000-0005-0000-0000-0000F9470000}"/>
    <cellStyle name="Notas 3 3 3 2 3" xfId="20423" xr:uid="{00000000-0005-0000-0000-0000FA470000}"/>
    <cellStyle name="Notas 3 3 3 3" xfId="13697" xr:uid="{00000000-0005-0000-0000-0000FB470000}"/>
    <cellStyle name="Notas 3 3 3 3 2" xfId="28805" xr:uid="{00000000-0005-0000-0000-0000FC470000}"/>
    <cellStyle name="Notas 3 3 3 4" xfId="17786" xr:uid="{00000000-0005-0000-0000-0000FD470000}"/>
    <cellStyle name="Notas 3 3 4" xfId="2981" xr:uid="{00000000-0005-0000-0000-0000FE470000}"/>
    <cellStyle name="Notas 3 3 4 2" xfId="5618" xr:uid="{00000000-0005-0000-0000-0000FF470000}"/>
    <cellStyle name="Notas 3 3 4 2 2" xfId="11929" xr:uid="{00000000-0005-0000-0000-000000480000}"/>
    <cellStyle name="Notas 3 3 4 2 2 2" xfId="27037" xr:uid="{00000000-0005-0000-0000-000001480000}"/>
    <cellStyle name="Notas 3 3 4 2 3" xfId="16546" xr:uid="{00000000-0005-0000-0000-000002480000}"/>
    <cellStyle name="Notas 3 3 4 2 3 2" xfId="31654" xr:uid="{00000000-0005-0000-0000-000003480000}"/>
    <cellStyle name="Notas 3 3 4 2 4" xfId="20726" xr:uid="{00000000-0005-0000-0000-000004480000}"/>
    <cellStyle name="Notas 3 3 4 3" xfId="9363" xr:uid="{00000000-0005-0000-0000-000005480000}"/>
    <cellStyle name="Notas 3 3 4 3 2" xfId="24471" xr:uid="{00000000-0005-0000-0000-000006480000}"/>
    <cellStyle name="Notas 3 3 4 4" xfId="14940" xr:uid="{00000000-0005-0000-0000-000007480000}"/>
    <cellStyle name="Notas 3 3 4 4 2" xfId="30048" xr:uid="{00000000-0005-0000-0000-000008480000}"/>
    <cellStyle name="Notas 3 3 4 5" xfId="18089" xr:uid="{00000000-0005-0000-0000-000009480000}"/>
    <cellStyle name="Notas 3 3 5" xfId="3307" xr:uid="{00000000-0005-0000-0000-00000A480000}"/>
    <cellStyle name="Notas 3 3 5 2" xfId="5944" xr:uid="{00000000-0005-0000-0000-00000B480000}"/>
    <cellStyle name="Notas 3 3 5 2 2" xfId="12255" xr:uid="{00000000-0005-0000-0000-00000C480000}"/>
    <cellStyle name="Notas 3 3 5 2 2 2" xfId="27363" xr:uid="{00000000-0005-0000-0000-00000D480000}"/>
    <cellStyle name="Notas 3 3 5 2 3" xfId="16190" xr:uid="{00000000-0005-0000-0000-00000E480000}"/>
    <cellStyle name="Notas 3 3 5 2 3 2" xfId="31298" xr:uid="{00000000-0005-0000-0000-00000F480000}"/>
    <cellStyle name="Notas 3 3 5 2 4" xfId="21052" xr:uid="{00000000-0005-0000-0000-000010480000}"/>
    <cellStyle name="Notas 3 3 5 3" xfId="9689" xr:uid="{00000000-0005-0000-0000-000011480000}"/>
    <cellStyle name="Notas 3 3 5 3 2" xfId="24797" xr:uid="{00000000-0005-0000-0000-000012480000}"/>
    <cellStyle name="Notas 3 3 5 4" xfId="15199" xr:uid="{00000000-0005-0000-0000-000013480000}"/>
    <cellStyle name="Notas 3 3 5 4 2" xfId="30307" xr:uid="{00000000-0005-0000-0000-000014480000}"/>
    <cellStyle name="Notas 3 3 5 5" xfId="18415" xr:uid="{00000000-0005-0000-0000-000015480000}"/>
    <cellStyle name="Notas 3 3 6" xfId="3613" xr:uid="{00000000-0005-0000-0000-000016480000}"/>
    <cellStyle name="Notas 3 3 6 2" xfId="6250" xr:uid="{00000000-0005-0000-0000-000017480000}"/>
    <cellStyle name="Notas 3 3 6 2 2" xfId="12561" xr:uid="{00000000-0005-0000-0000-000018480000}"/>
    <cellStyle name="Notas 3 3 6 2 2 2" xfId="27669" xr:uid="{00000000-0005-0000-0000-000019480000}"/>
    <cellStyle name="Notas 3 3 6 2 3" xfId="7376" xr:uid="{00000000-0005-0000-0000-00001A480000}"/>
    <cellStyle name="Notas 3 3 6 2 3 2" xfId="22484" xr:uid="{00000000-0005-0000-0000-00001B480000}"/>
    <cellStyle name="Notas 3 3 6 2 4" xfId="21358" xr:uid="{00000000-0005-0000-0000-00001C480000}"/>
    <cellStyle name="Notas 3 3 6 3" xfId="9995" xr:uid="{00000000-0005-0000-0000-00001D480000}"/>
    <cellStyle name="Notas 3 3 6 3 2" xfId="25103" xr:uid="{00000000-0005-0000-0000-00001E480000}"/>
    <cellStyle name="Notas 3 3 6 4" xfId="14735" xr:uid="{00000000-0005-0000-0000-00001F480000}"/>
    <cellStyle name="Notas 3 3 6 4 2" xfId="29843" xr:uid="{00000000-0005-0000-0000-000020480000}"/>
    <cellStyle name="Notas 3 3 6 5" xfId="18721" xr:uid="{00000000-0005-0000-0000-000021480000}"/>
    <cellStyle name="Notas 3 3 7" xfId="3974" xr:uid="{00000000-0005-0000-0000-000022480000}"/>
    <cellStyle name="Notas 3 3 7 2" xfId="6611" xr:uid="{00000000-0005-0000-0000-000023480000}"/>
    <cellStyle name="Notas 3 3 7 2 2" xfId="12922" xr:uid="{00000000-0005-0000-0000-000024480000}"/>
    <cellStyle name="Notas 3 3 7 2 2 2" xfId="28030" xr:uid="{00000000-0005-0000-0000-000025480000}"/>
    <cellStyle name="Notas 3 3 7 2 3" xfId="16612" xr:uid="{00000000-0005-0000-0000-000026480000}"/>
    <cellStyle name="Notas 3 3 7 2 3 2" xfId="31720" xr:uid="{00000000-0005-0000-0000-000027480000}"/>
    <cellStyle name="Notas 3 3 7 2 4" xfId="21719" xr:uid="{00000000-0005-0000-0000-000028480000}"/>
    <cellStyle name="Notas 3 3 7 3" xfId="10356" xr:uid="{00000000-0005-0000-0000-000029480000}"/>
    <cellStyle name="Notas 3 3 7 3 2" xfId="25464" xr:uid="{00000000-0005-0000-0000-00002A480000}"/>
    <cellStyle name="Notas 3 3 7 4" xfId="15452" xr:uid="{00000000-0005-0000-0000-00002B480000}"/>
    <cellStyle name="Notas 3 3 7 4 2" xfId="30560" xr:uid="{00000000-0005-0000-0000-00002C480000}"/>
    <cellStyle name="Notas 3 3 7 5" xfId="19082" xr:uid="{00000000-0005-0000-0000-00002D480000}"/>
    <cellStyle name="Notas 3 3 8" xfId="4306" xr:uid="{00000000-0005-0000-0000-00002E480000}"/>
    <cellStyle name="Notas 3 3 8 2" xfId="6943" xr:uid="{00000000-0005-0000-0000-00002F480000}"/>
    <cellStyle name="Notas 3 3 8 2 2" xfId="13254" xr:uid="{00000000-0005-0000-0000-000030480000}"/>
    <cellStyle name="Notas 3 3 8 2 2 2" xfId="28362" xr:uid="{00000000-0005-0000-0000-000031480000}"/>
    <cellStyle name="Notas 3 3 8 2 3" xfId="16918" xr:uid="{00000000-0005-0000-0000-000032480000}"/>
    <cellStyle name="Notas 3 3 8 2 3 2" xfId="32026" xr:uid="{00000000-0005-0000-0000-000033480000}"/>
    <cellStyle name="Notas 3 3 8 2 4" xfId="22051" xr:uid="{00000000-0005-0000-0000-000034480000}"/>
    <cellStyle name="Notas 3 3 8 3" xfId="10688" xr:uid="{00000000-0005-0000-0000-000035480000}"/>
    <cellStyle name="Notas 3 3 8 3 2" xfId="25796" xr:uid="{00000000-0005-0000-0000-000036480000}"/>
    <cellStyle name="Notas 3 3 8 4" xfId="14638" xr:uid="{00000000-0005-0000-0000-000037480000}"/>
    <cellStyle name="Notas 3 3 8 4 2" xfId="29746" xr:uid="{00000000-0005-0000-0000-000038480000}"/>
    <cellStyle name="Notas 3 3 8 5" xfId="19414" xr:uid="{00000000-0005-0000-0000-000039480000}"/>
    <cellStyle name="Notas 3 3 9" xfId="4539" xr:uid="{00000000-0005-0000-0000-00003A480000}"/>
    <cellStyle name="Notas 3 3 9 2" xfId="10921" xr:uid="{00000000-0005-0000-0000-00003B480000}"/>
    <cellStyle name="Notas 3 3 9 2 2" xfId="26029" xr:uid="{00000000-0005-0000-0000-00003C480000}"/>
    <cellStyle name="Notas 3 3 9 3" xfId="11244" xr:uid="{00000000-0005-0000-0000-00003D480000}"/>
    <cellStyle name="Notas 3 3 9 3 2" xfId="26352" xr:uid="{00000000-0005-0000-0000-00003E480000}"/>
    <cellStyle name="Notas 3 3 9 4" xfId="19647" xr:uid="{00000000-0005-0000-0000-00003F480000}"/>
    <cellStyle name="Notas 3 4" xfId="2112" xr:uid="{00000000-0005-0000-0000-000040480000}"/>
    <cellStyle name="Notas 3 4 10" xfId="8610" xr:uid="{00000000-0005-0000-0000-000041480000}"/>
    <cellStyle name="Notas 3 4 10 2" xfId="23718" xr:uid="{00000000-0005-0000-0000-000042480000}"/>
    <cellStyle name="Notas 3 4 11" xfId="8005" xr:uid="{00000000-0005-0000-0000-000043480000}"/>
    <cellStyle name="Notas 3 4 11 2" xfId="23113" xr:uid="{00000000-0005-0000-0000-000044480000}"/>
    <cellStyle name="Notas 3 4 12" xfId="7440" xr:uid="{00000000-0005-0000-0000-000045480000}"/>
    <cellStyle name="Notas 3 4 12 2" xfId="22548" xr:uid="{00000000-0005-0000-0000-000046480000}"/>
    <cellStyle name="Notas 3 4 13" xfId="17337" xr:uid="{00000000-0005-0000-0000-000047480000}"/>
    <cellStyle name="Notas 3 4 2" xfId="2602" xr:uid="{00000000-0005-0000-0000-000048480000}"/>
    <cellStyle name="Notas 3 4 2 2" xfId="5239" xr:uid="{00000000-0005-0000-0000-000049480000}"/>
    <cellStyle name="Notas 3 4 2 2 2" xfId="11603" xr:uid="{00000000-0005-0000-0000-00004A480000}"/>
    <cellStyle name="Notas 3 4 2 2 2 2" xfId="26711" xr:uid="{00000000-0005-0000-0000-00004B480000}"/>
    <cellStyle name="Notas 3 4 2 2 3" xfId="7630" xr:uid="{00000000-0005-0000-0000-00004C480000}"/>
    <cellStyle name="Notas 3 4 2 2 3 2" xfId="22738" xr:uid="{00000000-0005-0000-0000-00004D480000}"/>
    <cellStyle name="Notas 3 4 2 2 4" xfId="20347" xr:uid="{00000000-0005-0000-0000-00004E480000}"/>
    <cellStyle name="Notas 3 4 2 3" xfId="9069" xr:uid="{00000000-0005-0000-0000-00004F480000}"/>
    <cellStyle name="Notas 3 4 2 3 2" xfId="24177" xr:uid="{00000000-0005-0000-0000-000050480000}"/>
    <cellStyle name="Notas 3 4 2 4" xfId="15622" xr:uid="{00000000-0005-0000-0000-000051480000}"/>
    <cellStyle name="Notas 3 4 2 4 2" xfId="30730" xr:uid="{00000000-0005-0000-0000-000052480000}"/>
    <cellStyle name="Notas 3 4 2 5" xfId="13820" xr:uid="{00000000-0005-0000-0000-000053480000}"/>
    <cellStyle name="Notas 3 4 2 5 2" xfId="28928" xr:uid="{00000000-0005-0000-0000-000054480000}"/>
    <cellStyle name="Notas 3 4 2 6" xfId="17710" xr:uid="{00000000-0005-0000-0000-000055480000}"/>
    <cellStyle name="Notas 3 4 3" xfId="2867" xr:uid="{00000000-0005-0000-0000-000056480000}"/>
    <cellStyle name="Notas 3 4 3 2" xfId="5504" xr:uid="{00000000-0005-0000-0000-000057480000}"/>
    <cellStyle name="Notas 3 4 3 2 2" xfId="15194" xr:uid="{00000000-0005-0000-0000-000058480000}"/>
    <cellStyle name="Notas 3 4 3 2 2 2" xfId="30302" xr:uid="{00000000-0005-0000-0000-000059480000}"/>
    <cellStyle name="Notas 3 4 3 2 3" xfId="20612" xr:uid="{00000000-0005-0000-0000-00005A480000}"/>
    <cellStyle name="Notas 3 4 3 3" xfId="7424" xr:uid="{00000000-0005-0000-0000-00005B480000}"/>
    <cellStyle name="Notas 3 4 3 3 2" xfId="22532" xr:uid="{00000000-0005-0000-0000-00005C480000}"/>
    <cellStyle name="Notas 3 4 3 4" xfId="17975" xr:uid="{00000000-0005-0000-0000-00005D480000}"/>
    <cellStyle name="Notas 3 4 4" xfId="3170" xr:uid="{00000000-0005-0000-0000-00005E480000}"/>
    <cellStyle name="Notas 3 4 4 2" xfId="5807" xr:uid="{00000000-0005-0000-0000-00005F480000}"/>
    <cellStyle name="Notas 3 4 4 2 2" xfId="12118" xr:uid="{00000000-0005-0000-0000-000060480000}"/>
    <cellStyle name="Notas 3 4 4 2 2 2" xfId="27226" xr:uid="{00000000-0005-0000-0000-000061480000}"/>
    <cellStyle name="Notas 3 4 4 2 3" xfId="7381" xr:uid="{00000000-0005-0000-0000-000062480000}"/>
    <cellStyle name="Notas 3 4 4 2 3 2" xfId="22489" xr:uid="{00000000-0005-0000-0000-000063480000}"/>
    <cellStyle name="Notas 3 4 4 2 4" xfId="20915" xr:uid="{00000000-0005-0000-0000-000064480000}"/>
    <cellStyle name="Notas 3 4 4 3" xfId="9552" xr:uid="{00000000-0005-0000-0000-000065480000}"/>
    <cellStyle name="Notas 3 4 4 3 2" xfId="24660" xr:uid="{00000000-0005-0000-0000-000066480000}"/>
    <cellStyle name="Notas 3 4 4 4" xfId="14481" xr:uid="{00000000-0005-0000-0000-000067480000}"/>
    <cellStyle name="Notas 3 4 4 4 2" xfId="29589" xr:uid="{00000000-0005-0000-0000-000068480000}"/>
    <cellStyle name="Notas 3 4 4 5" xfId="18278" xr:uid="{00000000-0005-0000-0000-000069480000}"/>
    <cellStyle name="Notas 3 4 5" xfId="3496" xr:uid="{00000000-0005-0000-0000-00006A480000}"/>
    <cellStyle name="Notas 3 4 5 2" xfId="6133" xr:uid="{00000000-0005-0000-0000-00006B480000}"/>
    <cellStyle name="Notas 3 4 5 2 2" xfId="12444" xr:uid="{00000000-0005-0000-0000-00006C480000}"/>
    <cellStyle name="Notas 3 4 5 2 2 2" xfId="27552" xr:uid="{00000000-0005-0000-0000-00006D480000}"/>
    <cellStyle name="Notas 3 4 5 2 3" xfId="15038" xr:uid="{00000000-0005-0000-0000-00006E480000}"/>
    <cellStyle name="Notas 3 4 5 2 3 2" xfId="30146" xr:uid="{00000000-0005-0000-0000-00006F480000}"/>
    <cellStyle name="Notas 3 4 5 2 4" xfId="21241" xr:uid="{00000000-0005-0000-0000-000070480000}"/>
    <cellStyle name="Notas 3 4 5 3" xfId="9878" xr:uid="{00000000-0005-0000-0000-000071480000}"/>
    <cellStyle name="Notas 3 4 5 3 2" xfId="24986" xr:uid="{00000000-0005-0000-0000-000072480000}"/>
    <cellStyle name="Notas 3 4 5 4" xfId="15391" xr:uid="{00000000-0005-0000-0000-000073480000}"/>
    <cellStyle name="Notas 3 4 5 4 2" xfId="30499" xr:uid="{00000000-0005-0000-0000-000074480000}"/>
    <cellStyle name="Notas 3 4 5 5" xfId="18604" xr:uid="{00000000-0005-0000-0000-000075480000}"/>
    <cellStyle name="Notas 3 4 6" xfId="3802" xr:uid="{00000000-0005-0000-0000-000076480000}"/>
    <cellStyle name="Notas 3 4 6 2" xfId="6439" xr:uid="{00000000-0005-0000-0000-000077480000}"/>
    <cellStyle name="Notas 3 4 6 2 2" xfId="12750" xr:uid="{00000000-0005-0000-0000-000078480000}"/>
    <cellStyle name="Notas 3 4 6 2 2 2" xfId="27858" xr:uid="{00000000-0005-0000-0000-000079480000}"/>
    <cellStyle name="Notas 3 4 6 2 3" xfId="15900" xr:uid="{00000000-0005-0000-0000-00007A480000}"/>
    <cellStyle name="Notas 3 4 6 2 3 2" xfId="31008" xr:uid="{00000000-0005-0000-0000-00007B480000}"/>
    <cellStyle name="Notas 3 4 6 2 4" xfId="21547" xr:uid="{00000000-0005-0000-0000-00007C480000}"/>
    <cellStyle name="Notas 3 4 6 3" xfId="10184" xr:uid="{00000000-0005-0000-0000-00007D480000}"/>
    <cellStyle name="Notas 3 4 6 3 2" xfId="25292" xr:uid="{00000000-0005-0000-0000-00007E480000}"/>
    <cellStyle name="Notas 3 4 6 4" xfId="7971" xr:uid="{00000000-0005-0000-0000-00007F480000}"/>
    <cellStyle name="Notas 3 4 6 4 2" xfId="23079" xr:uid="{00000000-0005-0000-0000-000080480000}"/>
    <cellStyle name="Notas 3 4 6 5" xfId="18910" xr:uid="{00000000-0005-0000-0000-000081480000}"/>
    <cellStyle name="Notas 3 4 7" xfId="4184" xr:uid="{00000000-0005-0000-0000-000082480000}"/>
    <cellStyle name="Notas 3 4 7 2" xfId="6821" xr:uid="{00000000-0005-0000-0000-000083480000}"/>
    <cellStyle name="Notas 3 4 7 2 2" xfId="13132" xr:uid="{00000000-0005-0000-0000-000084480000}"/>
    <cellStyle name="Notas 3 4 7 2 2 2" xfId="28240" xr:uid="{00000000-0005-0000-0000-000085480000}"/>
    <cellStyle name="Notas 3 4 7 2 3" xfId="16801" xr:uid="{00000000-0005-0000-0000-000086480000}"/>
    <cellStyle name="Notas 3 4 7 2 3 2" xfId="31909" xr:uid="{00000000-0005-0000-0000-000087480000}"/>
    <cellStyle name="Notas 3 4 7 2 4" xfId="21929" xr:uid="{00000000-0005-0000-0000-000088480000}"/>
    <cellStyle name="Notas 3 4 7 3" xfId="10566" xr:uid="{00000000-0005-0000-0000-000089480000}"/>
    <cellStyle name="Notas 3 4 7 3 2" xfId="25674" xr:uid="{00000000-0005-0000-0000-00008A480000}"/>
    <cellStyle name="Notas 3 4 7 4" xfId="16328" xr:uid="{00000000-0005-0000-0000-00008B480000}"/>
    <cellStyle name="Notas 3 4 7 4 2" xfId="31436" xr:uid="{00000000-0005-0000-0000-00008C480000}"/>
    <cellStyle name="Notas 3 4 7 5" xfId="19292" xr:uid="{00000000-0005-0000-0000-00008D480000}"/>
    <cellStyle name="Notas 3 4 8" xfId="4391" xr:uid="{00000000-0005-0000-0000-00008E480000}"/>
    <cellStyle name="Notas 3 4 8 2" xfId="7028" xr:uid="{00000000-0005-0000-0000-00008F480000}"/>
    <cellStyle name="Notas 3 4 8 2 2" xfId="13339" xr:uid="{00000000-0005-0000-0000-000090480000}"/>
    <cellStyle name="Notas 3 4 8 2 2 2" xfId="28447" xr:uid="{00000000-0005-0000-0000-000091480000}"/>
    <cellStyle name="Notas 3 4 8 2 3" xfId="17003" xr:uid="{00000000-0005-0000-0000-000092480000}"/>
    <cellStyle name="Notas 3 4 8 2 3 2" xfId="32111" xr:uid="{00000000-0005-0000-0000-000093480000}"/>
    <cellStyle name="Notas 3 4 8 2 4" xfId="22136" xr:uid="{00000000-0005-0000-0000-000094480000}"/>
    <cellStyle name="Notas 3 4 8 3" xfId="10773" xr:uid="{00000000-0005-0000-0000-000095480000}"/>
    <cellStyle name="Notas 3 4 8 3 2" xfId="25881" xr:uid="{00000000-0005-0000-0000-000096480000}"/>
    <cellStyle name="Notas 3 4 8 4" xfId="13952" xr:uid="{00000000-0005-0000-0000-000097480000}"/>
    <cellStyle name="Notas 3 4 8 4 2" xfId="29060" xr:uid="{00000000-0005-0000-0000-000098480000}"/>
    <cellStyle name="Notas 3 4 8 5" xfId="19499" xr:uid="{00000000-0005-0000-0000-000099480000}"/>
    <cellStyle name="Notas 3 4 9" xfId="4749" xr:uid="{00000000-0005-0000-0000-00009A480000}"/>
    <cellStyle name="Notas 3 4 9 2" xfId="11131" xr:uid="{00000000-0005-0000-0000-00009B480000}"/>
    <cellStyle name="Notas 3 4 9 2 2" xfId="26239" xr:uid="{00000000-0005-0000-0000-00009C480000}"/>
    <cellStyle name="Notas 3 4 9 3" xfId="7906" xr:uid="{00000000-0005-0000-0000-00009D480000}"/>
    <cellStyle name="Notas 3 4 9 3 2" xfId="23014" xr:uid="{00000000-0005-0000-0000-00009E480000}"/>
    <cellStyle name="Notas 3 4 9 4" xfId="19857" xr:uid="{00000000-0005-0000-0000-00009F480000}"/>
    <cellStyle name="Notas 3 5" xfId="2012" xr:uid="{00000000-0005-0000-0000-0000A0480000}"/>
    <cellStyle name="Notas 3 5 10" xfId="7501" xr:uid="{00000000-0005-0000-0000-0000A1480000}"/>
    <cellStyle name="Notas 3 5 10 2" xfId="22609" xr:uid="{00000000-0005-0000-0000-0000A2480000}"/>
    <cellStyle name="Notas 3 5 11" xfId="14264" xr:uid="{00000000-0005-0000-0000-0000A3480000}"/>
    <cellStyle name="Notas 3 5 11 2" xfId="29372" xr:uid="{00000000-0005-0000-0000-0000A4480000}"/>
    <cellStyle name="Notas 3 5 12" xfId="17237" xr:uid="{00000000-0005-0000-0000-0000A5480000}"/>
    <cellStyle name="Notas 3 5 2" xfId="2774" xr:uid="{00000000-0005-0000-0000-0000A6480000}"/>
    <cellStyle name="Notas 3 5 2 2" xfId="5411" xr:uid="{00000000-0005-0000-0000-0000A7480000}"/>
    <cellStyle name="Notas 3 5 2 2 2" xfId="9208" xr:uid="{00000000-0005-0000-0000-0000A8480000}"/>
    <cellStyle name="Notas 3 5 2 2 2 2" xfId="24316" xr:uid="{00000000-0005-0000-0000-0000A9480000}"/>
    <cellStyle name="Notas 3 5 2 2 3" xfId="20519" xr:uid="{00000000-0005-0000-0000-0000AA480000}"/>
    <cellStyle name="Notas 3 5 2 3" xfId="13888" xr:uid="{00000000-0005-0000-0000-0000AB480000}"/>
    <cellStyle name="Notas 3 5 2 3 2" xfId="28996" xr:uid="{00000000-0005-0000-0000-0000AC480000}"/>
    <cellStyle name="Notas 3 5 2 4" xfId="17882" xr:uid="{00000000-0005-0000-0000-0000AD480000}"/>
    <cellStyle name="Notas 3 5 3" xfId="3077" xr:uid="{00000000-0005-0000-0000-0000AE480000}"/>
    <cellStyle name="Notas 3 5 3 2" xfId="5714" xr:uid="{00000000-0005-0000-0000-0000AF480000}"/>
    <cellStyle name="Notas 3 5 3 2 2" xfId="12025" xr:uid="{00000000-0005-0000-0000-0000B0480000}"/>
    <cellStyle name="Notas 3 5 3 2 2 2" xfId="27133" xr:uid="{00000000-0005-0000-0000-0000B1480000}"/>
    <cellStyle name="Notas 3 5 3 2 3" xfId="15972" xr:uid="{00000000-0005-0000-0000-0000B2480000}"/>
    <cellStyle name="Notas 3 5 3 2 3 2" xfId="31080" xr:uid="{00000000-0005-0000-0000-0000B3480000}"/>
    <cellStyle name="Notas 3 5 3 2 4" xfId="20822" xr:uid="{00000000-0005-0000-0000-0000B4480000}"/>
    <cellStyle name="Notas 3 5 3 3" xfId="9459" xr:uid="{00000000-0005-0000-0000-0000B5480000}"/>
    <cellStyle name="Notas 3 5 3 3 2" xfId="24567" xr:uid="{00000000-0005-0000-0000-0000B6480000}"/>
    <cellStyle name="Notas 3 5 3 4" xfId="14508" xr:uid="{00000000-0005-0000-0000-0000B7480000}"/>
    <cellStyle name="Notas 3 5 3 4 2" xfId="29616" xr:uid="{00000000-0005-0000-0000-0000B8480000}"/>
    <cellStyle name="Notas 3 5 3 5" xfId="18185" xr:uid="{00000000-0005-0000-0000-0000B9480000}"/>
    <cellStyle name="Notas 3 5 4" xfId="3403" xr:uid="{00000000-0005-0000-0000-0000BA480000}"/>
    <cellStyle name="Notas 3 5 4 2" xfId="6040" xr:uid="{00000000-0005-0000-0000-0000BB480000}"/>
    <cellStyle name="Notas 3 5 4 2 2" xfId="12351" xr:uid="{00000000-0005-0000-0000-0000BC480000}"/>
    <cellStyle name="Notas 3 5 4 2 2 2" xfId="27459" xr:uid="{00000000-0005-0000-0000-0000BD480000}"/>
    <cellStyle name="Notas 3 5 4 2 3" xfId="7402" xr:uid="{00000000-0005-0000-0000-0000BE480000}"/>
    <cellStyle name="Notas 3 5 4 2 3 2" xfId="22510" xr:uid="{00000000-0005-0000-0000-0000BF480000}"/>
    <cellStyle name="Notas 3 5 4 2 4" xfId="21148" xr:uid="{00000000-0005-0000-0000-0000C0480000}"/>
    <cellStyle name="Notas 3 5 4 3" xfId="9785" xr:uid="{00000000-0005-0000-0000-0000C1480000}"/>
    <cellStyle name="Notas 3 5 4 3 2" xfId="24893" xr:uid="{00000000-0005-0000-0000-0000C2480000}"/>
    <cellStyle name="Notas 3 5 4 4" xfId="7783" xr:uid="{00000000-0005-0000-0000-0000C3480000}"/>
    <cellStyle name="Notas 3 5 4 4 2" xfId="22891" xr:uid="{00000000-0005-0000-0000-0000C4480000}"/>
    <cellStyle name="Notas 3 5 4 5" xfId="18511" xr:uid="{00000000-0005-0000-0000-0000C5480000}"/>
    <cellStyle name="Notas 3 5 5" xfId="3709" xr:uid="{00000000-0005-0000-0000-0000C6480000}"/>
    <cellStyle name="Notas 3 5 5 2" xfId="6346" xr:uid="{00000000-0005-0000-0000-0000C7480000}"/>
    <cellStyle name="Notas 3 5 5 2 2" xfId="12657" xr:uid="{00000000-0005-0000-0000-0000C8480000}"/>
    <cellStyle name="Notas 3 5 5 2 2 2" xfId="27765" xr:uid="{00000000-0005-0000-0000-0000C9480000}"/>
    <cellStyle name="Notas 3 5 5 2 3" xfId="13788" xr:uid="{00000000-0005-0000-0000-0000CA480000}"/>
    <cellStyle name="Notas 3 5 5 2 3 2" xfId="28896" xr:uid="{00000000-0005-0000-0000-0000CB480000}"/>
    <cellStyle name="Notas 3 5 5 2 4" xfId="21454" xr:uid="{00000000-0005-0000-0000-0000CC480000}"/>
    <cellStyle name="Notas 3 5 5 3" xfId="10091" xr:uid="{00000000-0005-0000-0000-0000CD480000}"/>
    <cellStyle name="Notas 3 5 5 3 2" xfId="25199" xr:uid="{00000000-0005-0000-0000-0000CE480000}"/>
    <cellStyle name="Notas 3 5 5 4" xfId="7625" xr:uid="{00000000-0005-0000-0000-0000CF480000}"/>
    <cellStyle name="Notas 3 5 5 4 2" xfId="22733" xr:uid="{00000000-0005-0000-0000-0000D0480000}"/>
    <cellStyle name="Notas 3 5 5 5" xfId="18817" xr:uid="{00000000-0005-0000-0000-0000D1480000}"/>
    <cellStyle name="Notas 3 5 6" xfId="4084" xr:uid="{00000000-0005-0000-0000-0000D2480000}"/>
    <cellStyle name="Notas 3 5 6 2" xfId="6721" xr:uid="{00000000-0005-0000-0000-0000D3480000}"/>
    <cellStyle name="Notas 3 5 6 2 2" xfId="13032" xr:uid="{00000000-0005-0000-0000-0000D4480000}"/>
    <cellStyle name="Notas 3 5 6 2 2 2" xfId="28140" xr:uid="{00000000-0005-0000-0000-0000D5480000}"/>
    <cellStyle name="Notas 3 5 6 2 3" xfId="16708" xr:uid="{00000000-0005-0000-0000-0000D6480000}"/>
    <cellStyle name="Notas 3 5 6 2 3 2" xfId="31816" xr:uid="{00000000-0005-0000-0000-0000D7480000}"/>
    <cellStyle name="Notas 3 5 6 2 4" xfId="21829" xr:uid="{00000000-0005-0000-0000-0000D8480000}"/>
    <cellStyle name="Notas 3 5 6 3" xfId="10466" xr:uid="{00000000-0005-0000-0000-0000D9480000}"/>
    <cellStyle name="Notas 3 5 6 3 2" xfId="25574" xr:uid="{00000000-0005-0000-0000-0000DA480000}"/>
    <cellStyle name="Notas 3 5 6 4" xfId="7523" xr:uid="{00000000-0005-0000-0000-0000DB480000}"/>
    <cellStyle name="Notas 3 5 6 4 2" xfId="22631" xr:uid="{00000000-0005-0000-0000-0000DC480000}"/>
    <cellStyle name="Notas 3 5 6 5" xfId="19192" xr:uid="{00000000-0005-0000-0000-0000DD480000}"/>
    <cellStyle name="Notas 3 5 7" xfId="4366" xr:uid="{00000000-0005-0000-0000-0000DE480000}"/>
    <cellStyle name="Notas 3 5 7 2" xfId="7003" xr:uid="{00000000-0005-0000-0000-0000DF480000}"/>
    <cellStyle name="Notas 3 5 7 2 2" xfId="13314" xr:uid="{00000000-0005-0000-0000-0000E0480000}"/>
    <cellStyle name="Notas 3 5 7 2 2 2" xfId="28422" xr:uid="{00000000-0005-0000-0000-0000E1480000}"/>
    <cellStyle name="Notas 3 5 7 2 3" xfId="16978" xr:uid="{00000000-0005-0000-0000-0000E2480000}"/>
    <cellStyle name="Notas 3 5 7 2 3 2" xfId="32086" xr:uid="{00000000-0005-0000-0000-0000E3480000}"/>
    <cellStyle name="Notas 3 5 7 2 4" xfId="22111" xr:uid="{00000000-0005-0000-0000-0000E4480000}"/>
    <cellStyle name="Notas 3 5 7 3" xfId="10748" xr:uid="{00000000-0005-0000-0000-0000E5480000}"/>
    <cellStyle name="Notas 3 5 7 3 2" xfId="25856" xr:uid="{00000000-0005-0000-0000-0000E6480000}"/>
    <cellStyle name="Notas 3 5 7 4" xfId="7422" xr:uid="{00000000-0005-0000-0000-0000E7480000}"/>
    <cellStyle name="Notas 3 5 7 4 2" xfId="22530" xr:uid="{00000000-0005-0000-0000-0000E8480000}"/>
    <cellStyle name="Notas 3 5 7 5" xfId="19474" xr:uid="{00000000-0005-0000-0000-0000E9480000}"/>
    <cellStyle name="Notas 3 5 8" xfId="4649" xr:uid="{00000000-0005-0000-0000-0000EA480000}"/>
    <cellStyle name="Notas 3 5 8 2" xfId="11031" xr:uid="{00000000-0005-0000-0000-0000EB480000}"/>
    <cellStyle name="Notas 3 5 8 2 2" xfId="26139" xr:uid="{00000000-0005-0000-0000-0000EC480000}"/>
    <cellStyle name="Notas 3 5 8 3" xfId="15115" xr:uid="{00000000-0005-0000-0000-0000ED480000}"/>
    <cellStyle name="Notas 3 5 8 3 2" xfId="30223" xr:uid="{00000000-0005-0000-0000-0000EE480000}"/>
    <cellStyle name="Notas 3 5 8 4" xfId="19757" xr:uid="{00000000-0005-0000-0000-0000EF480000}"/>
    <cellStyle name="Notas 3 5 9" xfId="8510" xr:uid="{00000000-0005-0000-0000-0000F0480000}"/>
    <cellStyle name="Notas 3 5 9 2" xfId="23618" xr:uid="{00000000-0005-0000-0000-0000F1480000}"/>
    <cellStyle name="Notas 4" xfId="1466" xr:uid="{00000000-0005-0000-0000-0000F2480000}"/>
    <cellStyle name="Notas 4 2" xfId="1921" xr:uid="{00000000-0005-0000-0000-0000F3480000}"/>
    <cellStyle name="Notas 4 2 10" xfId="15965" xr:uid="{00000000-0005-0000-0000-0000F4480000}"/>
    <cellStyle name="Notas 4 2 10 2" xfId="31073" xr:uid="{00000000-0005-0000-0000-0000F5480000}"/>
    <cellStyle name="Notas 4 2 11" xfId="8098" xr:uid="{00000000-0005-0000-0000-0000F6480000}"/>
    <cellStyle name="Notas 4 2 11 2" xfId="23206" xr:uid="{00000000-0005-0000-0000-0000F7480000}"/>
    <cellStyle name="Notas 4 2 12" xfId="17146" xr:uid="{00000000-0005-0000-0000-0000F8480000}"/>
    <cellStyle name="Notas 4 2 2" xfId="2481" xr:uid="{00000000-0005-0000-0000-0000F9480000}"/>
    <cellStyle name="Notas 4 2 2 2" xfId="5118" xr:uid="{00000000-0005-0000-0000-0000FA480000}"/>
    <cellStyle name="Notas 4 2 2 2 2" xfId="11482" xr:uid="{00000000-0005-0000-0000-0000FB480000}"/>
    <cellStyle name="Notas 4 2 2 2 2 2" xfId="26590" xr:uid="{00000000-0005-0000-0000-0000FC480000}"/>
    <cellStyle name="Notas 4 2 2 2 3" xfId="16567" xr:uid="{00000000-0005-0000-0000-0000FD480000}"/>
    <cellStyle name="Notas 4 2 2 2 3 2" xfId="31675" xr:uid="{00000000-0005-0000-0000-0000FE480000}"/>
    <cellStyle name="Notas 4 2 2 2 4" xfId="20226" xr:uid="{00000000-0005-0000-0000-0000FF480000}"/>
    <cellStyle name="Notas 4 2 2 3" xfId="8948" xr:uid="{00000000-0005-0000-0000-000000490000}"/>
    <cellStyle name="Notas 4 2 2 3 2" xfId="24056" xr:uid="{00000000-0005-0000-0000-000001490000}"/>
    <cellStyle name="Notas 4 2 3" xfId="2697" xr:uid="{00000000-0005-0000-0000-000002490000}"/>
    <cellStyle name="Notas 4 2 3 2" xfId="5334" xr:uid="{00000000-0005-0000-0000-000003490000}"/>
    <cellStyle name="Notas 4 2 3 2 2" xfId="7814" xr:uid="{00000000-0005-0000-0000-000004490000}"/>
    <cellStyle name="Notas 4 2 3 2 2 2" xfId="22922" xr:uid="{00000000-0005-0000-0000-000005490000}"/>
    <cellStyle name="Notas 4 2 3 2 3" xfId="20442" xr:uid="{00000000-0005-0000-0000-000006490000}"/>
    <cellStyle name="Notas 4 2 3 3" xfId="13869" xr:uid="{00000000-0005-0000-0000-000007490000}"/>
    <cellStyle name="Notas 4 2 3 3 2" xfId="28977" xr:uid="{00000000-0005-0000-0000-000008490000}"/>
    <cellStyle name="Notas 4 2 3 4" xfId="17805" xr:uid="{00000000-0005-0000-0000-000009490000}"/>
    <cellStyle name="Notas 4 2 4" xfId="3000" xr:uid="{00000000-0005-0000-0000-00000A490000}"/>
    <cellStyle name="Notas 4 2 4 2" xfId="5637" xr:uid="{00000000-0005-0000-0000-00000B490000}"/>
    <cellStyle name="Notas 4 2 4 2 2" xfId="11948" xr:uid="{00000000-0005-0000-0000-00000C490000}"/>
    <cellStyle name="Notas 4 2 4 2 2 2" xfId="27056" xr:uid="{00000000-0005-0000-0000-00000D490000}"/>
    <cellStyle name="Notas 4 2 4 2 3" xfId="8077" xr:uid="{00000000-0005-0000-0000-00000E490000}"/>
    <cellStyle name="Notas 4 2 4 2 3 2" xfId="23185" xr:uid="{00000000-0005-0000-0000-00000F490000}"/>
    <cellStyle name="Notas 4 2 4 2 4" xfId="20745" xr:uid="{00000000-0005-0000-0000-000010490000}"/>
    <cellStyle name="Notas 4 2 4 3" xfId="9382" xr:uid="{00000000-0005-0000-0000-000011490000}"/>
    <cellStyle name="Notas 4 2 4 3 2" xfId="24490" xr:uid="{00000000-0005-0000-0000-000012490000}"/>
    <cellStyle name="Notas 4 2 4 4" xfId="8718" xr:uid="{00000000-0005-0000-0000-000013490000}"/>
    <cellStyle name="Notas 4 2 4 4 2" xfId="23826" xr:uid="{00000000-0005-0000-0000-000014490000}"/>
    <cellStyle name="Notas 4 2 4 5" xfId="18108" xr:uid="{00000000-0005-0000-0000-000015490000}"/>
    <cellStyle name="Notas 4 2 5" xfId="3326" xr:uid="{00000000-0005-0000-0000-000016490000}"/>
    <cellStyle name="Notas 4 2 5 2" xfId="5963" xr:uid="{00000000-0005-0000-0000-000017490000}"/>
    <cellStyle name="Notas 4 2 5 2 2" xfId="12274" xr:uid="{00000000-0005-0000-0000-000018490000}"/>
    <cellStyle name="Notas 4 2 5 2 2 2" xfId="27382" xr:uid="{00000000-0005-0000-0000-000019490000}"/>
    <cellStyle name="Notas 4 2 5 2 3" xfId="13403" xr:uid="{00000000-0005-0000-0000-00001A490000}"/>
    <cellStyle name="Notas 4 2 5 2 3 2" xfId="28511" xr:uid="{00000000-0005-0000-0000-00001B490000}"/>
    <cellStyle name="Notas 4 2 5 2 4" xfId="21071" xr:uid="{00000000-0005-0000-0000-00001C490000}"/>
    <cellStyle name="Notas 4 2 5 3" xfId="9708" xr:uid="{00000000-0005-0000-0000-00001D490000}"/>
    <cellStyle name="Notas 4 2 5 3 2" xfId="24816" xr:uid="{00000000-0005-0000-0000-00001E490000}"/>
    <cellStyle name="Notas 4 2 5 4" xfId="8701" xr:uid="{00000000-0005-0000-0000-00001F490000}"/>
    <cellStyle name="Notas 4 2 5 4 2" xfId="23809" xr:uid="{00000000-0005-0000-0000-000020490000}"/>
    <cellStyle name="Notas 4 2 5 5" xfId="18434" xr:uid="{00000000-0005-0000-0000-000021490000}"/>
    <cellStyle name="Notas 4 2 6" xfId="3632" xr:uid="{00000000-0005-0000-0000-000022490000}"/>
    <cellStyle name="Notas 4 2 6 2" xfId="6269" xr:uid="{00000000-0005-0000-0000-000023490000}"/>
    <cellStyle name="Notas 4 2 6 2 2" xfId="12580" xr:uid="{00000000-0005-0000-0000-000024490000}"/>
    <cellStyle name="Notas 4 2 6 2 2 2" xfId="27688" xr:uid="{00000000-0005-0000-0000-000025490000}"/>
    <cellStyle name="Notas 4 2 6 2 3" xfId="15664" xr:uid="{00000000-0005-0000-0000-000026490000}"/>
    <cellStyle name="Notas 4 2 6 2 3 2" xfId="30772" xr:uid="{00000000-0005-0000-0000-000027490000}"/>
    <cellStyle name="Notas 4 2 6 2 4" xfId="21377" xr:uid="{00000000-0005-0000-0000-000028490000}"/>
    <cellStyle name="Notas 4 2 6 3" xfId="10014" xr:uid="{00000000-0005-0000-0000-000029490000}"/>
    <cellStyle name="Notas 4 2 6 3 2" xfId="25122" xr:uid="{00000000-0005-0000-0000-00002A490000}"/>
    <cellStyle name="Notas 4 2 6 4" xfId="16239" xr:uid="{00000000-0005-0000-0000-00002B490000}"/>
    <cellStyle name="Notas 4 2 6 4 2" xfId="31347" xr:uid="{00000000-0005-0000-0000-00002C490000}"/>
    <cellStyle name="Notas 4 2 6 5" xfId="18740" xr:uid="{00000000-0005-0000-0000-00002D490000}"/>
    <cellStyle name="Notas 4 2 7" xfId="3993" xr:uid="{00000000-0005-0000-0000-00002E490000}"/>
    <cellStyle name="Notas 4 2 7 2" xfId="6630" xr:uid="{00000000-0005-0000-0000-00002F490000}"/>
    <cellStyle name="Notas 4 2 7 2 2" xfId="12941" xr:uid="{00000000-0005-0000-0000-000030490000}"/>
    <cellStyle name="Notas 4 2 7 2 2 2" xfId="28049" xr:uid="{00000000-0005-0000-0000-000031490000}"/>
    <cellStyle name="Notas 4 2 7 2 3" xfId="16631" xr:uid="{00000000-0005-0000-0000-000032490000}"/>
    <cellStyle name="Notas 4 2 7 2 3 2" xfId="31739" xr:uid="{00000000-0005-0000-0000-000033490000}"/>
    <cellStyle name="Notas 4 2 7 2 4" xfId="21738" xr:uid="{00000000-0005-0000-0000-000034490000}"/>
    <cellStyle name="Notas 4 2 7 3" xfId="10375" xr:uid="{00000000-0005-0000-0000-000035490000}"/>
    <cellStyle name="Notas 4 2 7 3 2" xfId="25483" xr:uid="{00000000-0005-0000-0000-000036490000}"/>
    <cellStyle name="Notas 4 2 7 4" xfId="14049" xr:uid="{00000000-0005-0000-0000-000037490000}"/>
    <cellStyle name="Notas 4 2 7 4 2" xfId="29157" xr:uid="{00000000-0005-0000-0000-000038490000}"/>
    <cellStyle name="Notas 4 2 7 5" xfId="19101" xr:uid="{00000000-0005-0000-0000-000039490000}"/>
    <cellStyle name="Notas 4 2 8" xfId="4558" xr:uid="{00000000-0005-0000-0000-00003A490000}"/>
    <cellStyle name="Notas 4 2 8 2" xfId="10940" xr:uid="{00000000-0005-0000-0000-00003B490000}"/>
    <cellStyle name="Notas 4 2 8 2 2" xfId="26048" xr:uid="{00000000-0005-0000-0000-00003C490000}"/>
    <cellStyle name="Notas 4 2 8 3" xfId="14600" xr:uid="{00000000-0005-0000-0000-00003D490000}"/>
    <cellStyle name="Notas 4 2 8 3 2" xfId="29708" xr:uid="{00000000-0005-0000-0000-00003E490000}"/>
    <cellStyle name="Notas 4 2 8 4" xfId="19666" xr:uid="{00000000-0005-0000-0000-00003F490000}"/>
    <cellStyle name="Notas 4 2 9" xfId="8422" xr:uid="{00000000-0005-0000-0000-000040490000}"/>
    <cellStyle name="Notas 4 2 9 2" xfId="23530" xr:uid="{00000000-0005-0000-0000-000041490000}"/>
    <cellStyle name="Notas 4 3" xfId="1912" xr:uid="{00000000-0005-0000-0000-000042490000}"/>
    <cellStyle name="Notas 4 3 10" xfId="8413" xr:uid="{00000000-0005-0000-0000-000043490000}"/>
    <cellStyle name="Notas 4 3 10 2" xfId="23521" xr:uid="{00000000-0005-0000-0000-000044490000}"/>
    <cellStyle name="Notas 4 3 11" xfId="15990" xr:uid="{00000000-0005-0000-0000-000045490000}"/>
    <cellStyle name="Notas 4 3 11 2" xfId="31098" xr:uid="{00000000-0005-0000-0000-000046490000}"/>
    <cellStyle name="Notas 4 3 12" xfId="15481" xr:uid="{00000000-0005-0000-0000-000047490000}"/>
    <cellStyle name="Notas 4 3 12 2" xfId="30589" xr:uid="{00000000-0005-0000-0000-000048490000}"/>
    <cellStyle name="Notas 4 3 13" xfId="17137" xr:uid="{00000000-0005-0000-0000-000049490000}"/>
    <cellStyle name="Notas 4 3 2" xfId="2472" xr:uid="{00000000-0005-0000-0000-00004A490000}"/>
    <cellStyle name="Notas 4 3 2 2" xfId="5109" xr:uid="{00000000-0005-0000-0000-00004B490000}"/>
    <cellStyle name="Notas 4 3 2 2 2" xfId="11473" xr:uid="{00000000-0005-0000-0000-00004C490000}"/>
    <cellStyle name="Notas 4 3 2 2 2 2" xfId="26581" xr:uid="{00000000-0005-0000-0000-00004D490000}"/>
    <cellStyle name="Notas 4 3 2 2 3" xfId="7274" xr:uid="{00000000-0005-0000-0000-00004E490000}"/>
    <cellStyle name="Notas 4 3 2 2 3 2" xfId="22382" xr:uid="{00000000-0005-0000-0000-00004F490000}"/>
    <cellStyle name="Notas 4 3 2 2 4" xfId="20217" xr:uid="{00000000-0005-0000-0000-000050490000}"/>
    <cellStyle name="Notas 4 3 2 3" xfId="8939" xr:uid="{00000000-0005-0000-0000-000051490000}"/>
    <cellStyle name="Notas 4 3 2 3 2" xfId="24047" xr:uid="{00000000-0005-0000-0000-000052490000}"/>
    <cellStyle name="Notas 4 3 2 4" xfId="16326" xr:uid="{00000000-0005-0000-0000-000053490000}"/>
    <cellStyle name="Notas 4 3 2 4 2" xfId="31434" xr:uid="{00000000-0005-0000-0000-000054490000}"/>
    <cellStyle name="Notas 4 3 2 5" xfId="15513" xr:uid="{00000000-0005-0000-0000-000055490000}"/>
    <cellStyle name="Notas 4 3 2 5 2" xfId="30621" xr:uid="{00000000-0005-0000-0000-000056490000}"/>
    <cellStyle name="Notas 4 3 2 6" xfId="17637" xr:uid="{00000000-0005-0000-0000-000057490000}"/>
    <cellStyle name="Notas 4 3 3" xfId="2688" xr:uid="{00000000-0005-0000-0000-000058490000}"/>
    <cellStyle name="Notas 4 3 3 2" xfId="5325" xr:uid="{00000000-0005-0000-0000-000059490000}"/>
    <cellStyle name="Notas 4 3 3 2 2" xfId="15255" xr:uid="{00000000-0005-0000-0000-00005A490000}"/>
    <cellStyle name="Notas 4 3 3 2 2 2" xfId="30363" xr:uid="{00000000-0005-0000-0000-00005B490000}"/>
    <cellStyle name="Notas 4 3 3 2 3" xfId="20433" xr:uid="{00000000-0005-0000-0000-00005C490000}"/>
    <cellStyle name="Notas 4 3 3 3" xfId="7844" xr:uid="{00000000-0005-0000-0000-00005D490000}"/>
    <cellStyle name="Notas 4 3 3 3 2" xfId="22952" xr:uid="{00000000-0005-0000-0000-00005E490000}"/>
    <cellStyle name="Notas 4 3 3 4" xfId="17796" xr:uid="{00000000-0005-0000-0000-00005F490000}"/>
    <cellStyle name="Notas 4 3 4" xfId="2991" xr:uid="{00000000-0005-0000-0000-000060490000}"/>
    <cellStyle name="Notas 4 3 4 2" xfId="5628" xr:uid="{00000000-0005-0000-0000-000061490000}"/>
    <cellStyle name="Notas 4 3 4 2 2" xfId="11939" xr:uid="{00000000-0005-0000-0000-000062490000}"/>
    <cellStyle name="Notas 4 3 4 2 2 2" xfId="27047" xr:uid="{00000000-0005-0000-0000-000063490000}"/>
    <cellStyle name="Notas 4 3 4 2 3" xfId="7196" xr:uid="{00000000-0005-0000-0000-000064490000}"/>
    <cellStyle name="Notas 4 3 4 2 3 2" xfId="22304" xr:uid="{00000000-0005-0000-0000-000065490000}"/>
    <cellStyle name="Notas 4 3 4 2 4" xfId="20736" xr:uid="{00000000-0005-0000-0000-000066490000}"/>
    <cellStyle name="Notas 4 3 4 3" xfId="9373" xr:uid="{00000000-0005-0000-0000-000067490000}"/>
    <cellStyle name="Notas 4 3 4 3 2" xfId="24481" xr:uid="{00000000-0005-0000-0000-000068490000}"/>
    <cellStyle name="Notas 4 3 4 4" xfId="14285" xr:uid="{00000000-0005-0000-0000-000069490000}"/>
    <cellStyle name="Notas 4 3 4 4 2" xfId="29393" xr:uid="{00000000-0005-0000-0000-00006A490000}"/>
    <cellStyle name="Notas 4 3 4 5" xfId="18099" xr:uid="{00000000-0005-0000-0000-00006B490000}"/>
    <cellStyle name="Notas 4 3 5" xfId="3317" xr:uid="{00000000-0005-0000-0000-00006C490000}"/>
    <cellStyle name="Notas 4 3 5 2" xfId="5954" xr:uid="{00000000-0005-0000-0000-00006D490000}"/>
    <cellStyle name="Notas 4 3 5 2 2" xfId="12265" xr:uid="{00000000-0005-0000-0000-00006E490000}"/>
    <cellStyle name="Notas 4 3 5 2 2 2" xfId="27373" xr:uid="{00000000-0005-0000-0000-00006F490000}"/>
    <cellStyle name="Notas 4 3 5 2 3" xfId="14558" xr:uid="{00000000-0005-0000-0000-000070490000}"/>
    <cellStyle name="Notas 4 3 5 2 3 2" xfId="29666" xr:uid="{00000000-0005-0000-0000-000071490000}"/>
    <cellStyle name="Notas 4 3 5 2 4" xfId="21062" xr:uid="{00000000-0005-0000-0000-000072490000}"/>
    <cellStyle name="Notas 4 3 5 3" xfId="9699" xr:uid="{00000000-0005-0000-0000-000073490000}"/>
    <cellStyle name="Notas 4 3 5 3 2" xfId="24807" xr:uid="{00000000-0005-0000-0000-000074490000}"/>
    <cellStyle name="Notas 4 3 5 4" xfId="14807" xr:uid="{00000000-0005-0000-0000-000075490000}"/>
    <cellStyle name="Notas 4 3 5 4 2" xfId="29915" xr:uid="{00000000-0005-0000-0000-000076490000}"/>
    <cellStyle name="Notas 4 3 5 5" xfId="18425" xr:uid="{00000000-0005-0000-0000-000077490000}"/>
    <cellStyle name="Notas 4 3 6" xfId="3623" xr:uid="{00000000-0005-0000-0000-000078490000}"/>
    <cellStyle name="Notas 4 3 6 2" xfId="6260" xr:uid="{00000000-0005-0000-0000-000079490000}"/>
    <cellStyle name="Notas 4 3 6 2 2" xfId="12571" xr:uid="{00000000-0005-0000-0000-00007A490000}"/>
    <cellStyle name="Notas 4 3 6 2 2 2" xfId="27679" xr:uid="{00000000-0005-0000-0000-00007B490000}"/>
    <cellStyle name="Notas 4 3 6 2 3" xfId="7217" xr:uid="{00000000-0005-0000-0000-00007C490000}"/>
    <cellStyle name="Notas 4 3 6 2 3 2" xfId="22325" xr:uid="{00000000-0005-0000-0000-00007D490000}"/>
    <cellStyle name="Notas 4 3 6 2 4" xfId="21368" xr:uid="{00000000-0005-0000-0000-00007E490000}"/>
    <cellStyle name="Notas 4 3 6 3" xfId="10005" xr:uid="{00000000-0005-0000-0000-00007F490000}"/>
    <cellStyle name="Notas 4 3 6 3 2" xfId="25113" xr:uid="{00000000-0005-0000-0000-000080490000}"/>
    <cellStyle name="Notas 4 3 6 4" xfId="13757" xr:uid="{00000000-0005-0000-0000-000081490000}"/>
    <cellStyle name="Notas 4 3 6 4 2" xfId="28865" xr:uid="{00000000-0005-0000-0000-000082490000}"/>
    <cellStyle name="Notas 4 3 6 5" xfId="18731" xr:uid="{00000000-0005-0000-0000-000083490000}"/>
    <cellStyle name="Notas 4 3 7" xfId="3984" xr:uid="{00000000-0005-0000-0000-000084490000}"/>
    <cellStyle name="Notas 4 3 7 2" xfId="6621" xr:uid="{00000000-0005-0000-0000-000085490000}"/>
    <cellStyle name="Notas 4 3 7 2 2" xfId="12932" xr:uid="{00000000-0005-0000-0000-000086490000}"/>
    <cellStyle name="Notas 4 3 7 2 2 2" xfId="28040" xr:uid="{00000000-0005-0000-0000-000087490000}"/>
    <cellStyle name="Notas 4 3 7 2 3" xfId="16622" xr:uid="{00000000-0005-0000-0000-000088490000}"/>
    <cellStyle name="Notas 4 3 7 2 3 2" xfId="31730" xr:uid="{00000000-0005-0000-0000-000089490000}"/>
    <cellStyle name="Notas 4 3 7 2 4" xfId="21729" xr:uid="{00000000-0005-0000-0000-00008A490000}"/>
    <cellStyle name="Notas 4 3 7 3" xfId="10366" xr:uid="{00000000-0005-0000-0000-00008B490000}"/>
    <cellStyle name="Notas 4 3 7 3 2" xfId="25474" xr:uid="{00000000-0005-0000-0000-00008C490000}"/>
    <cellStyle name="Notas 4 3 7 4" xfId="15228" xr:uid="{00000000-0005-0000-0000-00008D490000}"/>
    <cellStyle name="Notas 4 3 7 4 2" xfId="30336" xr:uid="{00000000-0005-0000-0000-00008E490000}"/>
    <cellStyle name="Notas 4 3 7 5" xfId="19092" xr:uid="{00000000-0005-0000-0000-00008F490000}"/>
    <cellStyle name="Notas 4 3 8" xfId="4307" xr:uid="{00000000-0005-0000-0000-000090490000}"/>
    <cellStyle name="Notas 4 3 8 2" xfId="6944" xr:uid="{00000000-0005-0000-0000-000091490000}"/>
    <cellStyle name="Notas 4 3 8 2 2" xfId="13255" xr:uid="{00000000-0005-0000-0000-000092490000}"/>
    <cellStyle name="Notas 4 3 8 2 2 2" xfId="28363" xr:uid="{00000000-0005-0000-0000-000093490000}"/>
    <cellStyle name="Notas 4 3 8 2 3" xfId="16919" xr:uid="{00000000-0005-0000-0000-000094490000}"/>
    <cellStyle name="Notas 4 3 8 2 3 2" xfId="32027" xr:uid="{00000000-0005-0000-0000-000095490000}"/>
    <cellStyle name="Notas 4 3 8 2 4" xfId="22052" xr:uid="{00000000-0005-0000-0000-000096490000}"/>
    <cellStyle name="Notas 4 3 8 3" xfId="10689" xr:uid="{00000000-0005-0000-0000-000097490000}"/>
    <cellStyle name="Notas 4 3 8 3 2" xfId="25797" xr:uid="{00000000-0005-0000-0000-000098490000}"/>
    <cellStyle name="Notas 4 3 8 4" xfId="7883" xr:uid="{00000000-0005-0000-0000-000099490000}"/>
    <cellStyle name="Notas 4 3 8 4 2" xfId="22991" xr:uid="{00000000-0005-0000-0000-00009A490000}"/>
    <cellStyle name="Notas 4 3 8 5" xfId="19415" xr:uid="{00000000-0005-0000-0000-00009B490000}"/>
    <cellStyle name="Notas 4 3 9" xfId="4549" xr:uid="{00000000-0005-0000-0000-00009C490000}"/>
    <cellStyle name="Notas 4 3 9 2" xfId="10931" xr:uid="{00000000-0005-0000-0000-00009D490000}"/>
    <cellStyle name="Notas 4 3 9 2 2" xfId="26039" xr:uid="{00000000-0005-0000-0000-00009E490000}"/>
    <cellStyle name="Notas 4 3 9 3" xfId="8117" xr:uid="{00000000-0005-0000-0000-00009F490000}"/>
    <cellStyle name="Notas 4 3 9 3 2" xfId="23225" xr:uid="{00000000-0005-0000-0000-0000A0490000}"/>
    <cellStyle name="Notas 4 3 9 4" xfId="19657" xr:uid="{00000000-0005-0000-0000-0000A1490000}"/>
    <cellStyle name="Notas 4 4" xfId="2113" xr:uid="{00000000-0005-0000-0000-0000A2490000}"/>
    <cellStyle name="Notas 4 4 10" xfId="8611" xr:uid="{00000000-0005-0000-0000-0000A3490000}"/>
    <cellStyle name="Notas 4 4 10 2" xfId="23719" xr:uid="{00000000-0005-0000-0000-0000A4490000}"/>
    <cellStyle name="Notas 4 4 11" xfId="9235" xr:uid="{00000000-0005-0000-0000-0000A5490000}"/>
    <cellStyle name="Notas 4 4 11 2" xfId="24343" xr:uid="{00000000-0005-0000-0000-0000A6490000}"/>
    <cellStyle name="Notas 4 4 12" xfId="7643" xr:uid="{00000000-0005-0000-0000-0000A7490000}"/>
    <cellStyle name="Notas 4 4 12 2" xfId="22751" xr:uid="{00000000-0005-0000-0000-0000A8490000}"/>
    <cellStyle name="Notas 4 4 13" xfId="17338" xr:uid="{00000000-0005-0000-0000-0000A9490000}"/>
    <cellStyle name="Notas 4 4 2" xfId="2603" xr:uid="{00000000-0005-0000-0000-0000AA490000}"/>
    <cellStyle name="Notas 4 4 2 2" xfId="5240" xr:uid="{00000000-0005-0000-0000-0000AB490000}"/>
    <cellStyle name="Notas 4 4 2 2 2" xfId="11604" xr:uid="{00000000-0005-0000-0000-0000AC490000}"/>
    <cellStyle name="Notas 4 4 2 2 2 2" xfId="26712" xr:uid="{00000000-0005-0000-0000-0000AD490000}"/>
    <cellStyle name="Notas 4 4 2 2 3" xfId="8228" xr:uid="{00000000-0005-0000-0000-0000AE490000}"/>
    <cellStyle name="Notas 4 4 2 2 3 2" xfId="23336" xr:uid="{00000000-0005-0000-0000-0000AF490000}"/>
    <cellStyle name="Notas 4 4 2 2 4" xfId="20348" xr:uid="{00000000-0005-0000-0000-0000B0490000}"/>
    <cellStyle name="Notas 4 4 2 3" xfId="9070" xr:uid="{00000000-0005-0000-0000-0000B1490000}"/>
    <cellStyle name="Notas 4 4 2 3 2" xfId="24178" xr:uid="{00000000-0005-0000-0000-0000B2490000}"/>
    <cellStyle name="Notas 4 4 2 4" xfId="9222" xr:uid="{00000000-0005-0000-0000-0000B3490000}"/>
    <cellStyle name="Notas 4 4 2 4 2" xfId="24330" xr:uid="{00000000-0005-0000-0000-0000B4490000}"/>
    <cellStyle name="Notas 4 4 2 5" xfId="14889" xr:uid="{00000000-0005-0000-0000-0000B5490000}"/>
    <cellStyle name="Notas 4 4 2 5 2" xfId="29997" xr:uid="{00000000-0005-0000-0000-0000B6490000}"/>
    <cellStyle name="Notas 4 4 2 6" xfId="17711" xr:uid="{00000000-0005-0000-0000-0000B7490000}"/>
    <cellStyle name="Notas 4 4 3" xfId="2868" xr:uid="{00000000-0005-0000-0000-0000B8490000}"/>
    <cellStyle name="Notas 4 4 3 2" xfId="5505" xr:uid="{00000000-0005-0000-0000-0000B9490000}"/>
    <cellStyle name="Notas 4 4 3 2 2" xfId="14487" xr:uid="{00000000-0005-0000-0000-0000BA490000}"/>
    <cellStyle name="Notas 4 4 3 2 2 2" xfId="29595" xr:uid="{00000000-0005-0000-0000-0000BB490000}"/>
    <cellStyle name="Notas 4 4 3 2 3" xfId="20613" xr:uid="{00000000-0005-0000-0000-0000BC490000}"/>
    <cellStyle name="Notas 4 4 3 3" xfId="16553" xr:uid="{00000000-0005-0000-0000-0000BD490000}"/>
    <cellStyle name="Notas 4 4 3 3 2" xfId="31661" xr:uid="{00000000-0005-0000-0000-0000BE490000}"/>
    <cellStyle name="Notas 4 4 3 4" xfId="17976" xr:uid="{00000000-0005-0000-0000-0000BF490000}"/>
    <cellStyle name="Notas 4 4 4" xfId="3171" xr:uid="{00000000-0005-0000-0000-0000C0490000}"/>
    <cellStyle name="Notas 4 4 4 2" xfId="5808" xr:uid="{00000000-0005-0000-0000-0000C1490000}"/>
    <cellStyle name="Notas 4 4 4 2 2" xfId="12119" xr:uid="{00000000-0005-0000-0000-0000C2490000}"/>
    <cellStyle name="Notas 4 4 4 2 2 2" xfId="27227" xr:uid="{00000000-0005-0000-0000-0000C3490000}"/>
    <cellStyle name="Notas 4 4 4 2 3" xfId="7283" xr:uid="{00000000-0005-0000-0000-0000C4490000}"/>
    <cellStyle name="Notas 4 4 4 2 3 2" xfId="22391" xr:uid="{00000000-0005-0000-0000-0000C5490000}"/>
    <cellStyle name="Notas 4 4 4 2 4" xfId="20916" xr:uid="{00000000-0005-0000-0000-0000C6490000}"/>
    <cellStyle name="Notas 4 4 4 3" xfId="9553" xr:uid="{00000000-0005-0000-0000-0000C7490000}"/>
    <cellStyle name="Notas 4 4 4 3 2" xfId="24661" xr:uid="{00000000-0005-0000-0000-0000C8490000}"/>
    <cellStyle name="Notas 4 4 4 4" xfId="15881" xr:uid="{00000000-0005-0000-0000-0000C9490000}"/>
    <cellStyle name="Notas 4 4 4 4 2" xfId="30989" xr:uid="{00000000-0005-0000-0000-0000CA490000}"/>
    <cellStyle name="Notas 4 4 4 5" xfId="18279" xr:uid="{00000000-0005-0000-0000-0000CB490000}"/>
    <cellStyle name="Notas 4 4 5" xfId="3497" xr:uid="{00000000-0005-0000-0000-0000CC490000}"/>
    <cellStyle name="Notas 4 4 5 2" xfId="6134" xr:uid="{00000000-0005-0000-0000-0000CD490000}"/>
    <cellStyle name="Notas 4 4 5 2 2" xfId="12445" xr:uid="{00000000-0005-0000-0000-0000CE490000}"/>
    <cellStyle name="Notas 4 4 5 2 2 2" xfId="27553" xr:uid="{00000000-0005-0000-0000-0000CF490000}"/>
    <cellStyle name="Notas 4 4 5 2 3" xfId="8040" xr:uid="{00000000-0005-0000-0000-0000D0490000}"/>
    <cellStyle name="Notas 4 4 5 2 3 2" xfId="23148" xr:uid="{00000000-0005-0000-0000-0000D1490000}"/>
    <cellStyle name="Notas 4 4 5 2 4" xfId="21242" xr:uid="{00000000-0005-0000-0000-0000D2490000}"/>
    <cellStyle name="Notas 4 4 5 3" xfId="9879" xr:uid="{00000000-0005-0000-0000-0000D3490000}"/>
    <cellStyle name="Notas 4 4 5 3 2" xfId="24987" xr:uid="{00000000-0005-0000-0000-0000D4490000}"/>
    <cellStyle name="Notas 4 4 5 4" xfId="16337" xr:uid="{00000000-0005-0000-0000-0000D5490000}"/>
    <cellStyle name="Notas 4 4 5 4 2" xfId="31445" xr:uid="{00000000-0005-0000-0000-0000D6490000}"/>
    <cellStyle name="Notas 4 4 5 5" xfId="18605" xr:uid="{00000000-0005-0000-0000-0000D7490000}"/>
    <cellStyle name="Notas 4 4 6" xfId="3803" xr:uid="{00000000-0005-0000-0000-0000D8490000}"/>
    <cellStyle name="Notas 4 4 6 2" xfId="6440" xr:uid="{00000000-0005-0000-0000-0000D9490000}"/>
    <cellStyle name="Notas 4 4 6 2 2" xfId="12751" xr:uid="{00000000-0005-0000-0000-0000DA490000}"/>
    <cellStyle name="Notas 4 4 6 2 2 2" xfId="27859" xr:uid="{00000000-0005-0000-0000-0000DB490000}"/>
    <cellStyle name="Notas 4 4 6 2 3" xfId="14198" xr:uid="{00000000-0005-0000-0000-0000DC490000}"/>
    <cellStyle name="Notas 4 4 6 2 3 2" xfId="29306" xr:uid="{00000000-0005-0000-0000-0000DD490000}"/>
    <cellStyle name="Notas 4 4 6 2 4" xfId="21548" xr:uid="{00000000-0005-0000-0000-0000DE490000}"/>
    <cellStyle name="Notas 4 4 6 3" xfId="10185" xr:uid="{00000000-0005-0000-0000-0000DF490000}"/>
    <cellStyle name="Notas 4 4 6 3 2" xfId="25293" xr:uid="{00000000-0005-0000-0000-0000E0490000}"/>
    <cellStyle name="Notas 4 4 6 4" xfId="7999" xr:uid="{00000000-0005-0000-0000-0000E1490000}"/>
    <cellStyle name="Notas 4 4 6 4 2" xfId="23107" xr:uid="{00000000-0005-0000-0000-0000E2490000}"/>
    <cellStyle name="Notas 4 4 6 5" xfId="18911" xr:uid="{00000000-0005-0000-0000-0000E3490000}"/>
    <cellStyle name="Notas 4 4 7" xfId="4185" xr:uid="{00000000-0005-0000-0000-0000E4490000}"/>
    <cellStyle name="Notas 4 4 7 2" xfId="6822" xr:uid="{00000000-0005-0000-0000-0000E5490000}"/>
    <cellStyle name="Notas 4 4 7 2 2" xfId="13133" xr:uid="{00000000-0005-0000-0000-0000E6490000}"/>
    <cellStyle name="Notas 4 4 7 2 2 2" xfId="28241" xr:uid="{00000000-0005-0000-0000-0000E7490000}"/>
    <cellStyle name="Notas 4 4 7 2 3" xfId="16802" xr:uid="{00000000-0005-0000-0000-0000E8490000}"/>
    <cellStyle name="Notas 4 4 7 2 3 2" xfId="31910" xr:uid="{00000000-0005-0000-0000-0000E9490000}"/>
    <cellStyle name="Notas 4 4 7 2 4" xfId="21930" xr:uid="{00000000-0005-0000-0000-0000EA490000}"/>
    <cellStyle name="Notas 4 4 7 3" xfId="10567" xr:uid="{00000000-0005-0000-0000-0000EB490000}"/>
    <cellStyle name="Notas 4 4 7 3 2" xfId="25675" xr:uid="{00000000-0005-0000-0000-0000EC490000}"/>
    <cellStyle name="Notas 4 4 7 4" xfId="15471" xr:uid="{00000000-0005-0000-0000-0000ED490000}"/>
    <cellStyle name="Notas 4 4 7 4 2" xfId="30579" xr:uid="{00000000-0005-0000-0000-0000EE490000}"/>
    <cellStyle name="Notas 4 4 7 5" xfId="19293" xr:uid="{00000000-0005-0000-0000-0000EF490000}"/>
    <cellStyle name="Notas 4 4 8" xfId="4392" xr:uid="{00000000-0005-0000-0000-0000F0490000}"/>
    <cellStyle name="Notas 4 4 8 2" xfId="7029" xr:uid="{00000000-0005-0000-0000-0000F1490000}"/>
    <cellStyle name="Notas 4 4 8 2 2" xfId="13340" xr:uid="{00000000-0005-0000-0000-0000F2490000}"/>
    <cellStyle name="Notas 4 4 8 2 2 2" xfId="28448" xr:uid="{00000000-0005-0000-0000-0000F3490000}"/>
    <cellStyle name="Notas 4 4 8 2 3" xfId="17004" xr:uid="{00000000-0005-0000-0000-0000F4490000}"/>
    <cellStyle name="Notas 4 4 8 2 3 2" xfId="32112" xr:uid="{00000000-0005-0000-0000-0000F5490000}"/>
    <cellStyle name="Notas 4 4 8 2 4" xfId="22137" xr:uid="{00000000-0005-0000-0000-0000F6490000}"/>
    <cellStyle name="Notas 4 4 8 3" xfId="10774" xr:uid="{00000000-0005-0000-0000-0000F7490000}"/>
    <cellStyle name="Notas 4 4 8 3 2" xfId="25882" xr:uid="{00000000-0005-0000-0000-0000F8490000}"/>
    <cellStyle name="Notas 4 4 8 4" xfId="16401" xr:uid="{00000000-0005-0000-0000-0000F9490000}"/>
    <cellStyle name="Notas 4 4 8 4 2" xfId="31509" xr:uid="{00000000-0005-0000-0000-0000FA490000}"/>
    <cellStyle name="Notas 4 4 8 5" xfId="19500" xr:uid="{00000000-0005-0000-0000-0000FB490000}"/>
    <cellStyle name="Notas 4 4 9" xfId="4750" xr:uid="{00000000-0005-0000-0000-0000FC490000}"/>
    <cellStyle name="Notas 4 4 9 2" xfId="11132" xr:uid="{00000000-0005-0000-0000-0000FD490000}"/>
    <cellStyle name="Notas 4 4 9 2 2" xfId="26240" xr:uid="{00000000-0005-0000-0000-0000FE490000}"/>
    <cellStyle name="Notas 4 4 9 3" xfId="15824" xr:uid="{00000000-0005-0000-0000-0000FF490000}"/>
    <cellStyle name="Notas 4 4 9 3 2" xfId="30932" xr:uid="{00000000-0005-0000-0000-0000004A0000}"/>
    <cellStyle name="Notas 4 4 9 4" xfId="19858" xr:uid="{00000000-0005-0000-0000-0000014A0000}"/>
    <cellStyle name="Notas 4 5" xfId="2011" xr:uid="{00000000-0005-0000-0000-0000024A0000}"/>
    <cellStyle name="Notas 4 5 10" xfId="15110" xr:uid="{00000000-0005-0000-0000-0000034A0000}"/>
    <cellStyle name="Notas 4 5 10 2" xfId="30218" xr:uid="{00000000-0005-0000-0000-0000044A0000}"/>
    <cellStyle name="Notas 4 5 11" xfId="13668" xr:uid="{00000000-0005-0000-0000-0000054A0000}"/>
    <cellStyle name="Notas 4 5 11 2" xfId="28776" xr:uid="{00000000-0005-0000-0000-0000064A0000}"/>
    <cellStyle name="Notas 4 5 12" xfId="17236" xr:uid="{00000000-0005-0000-0000-0000074A0000}"/>
    <cellStyle name="Notas 4 5 2" xfId="2773" xr:uid="{00000000-0005-0000-0000-0000084A0000}"/>
    <cellStyle name="Notas 4 5 2 2" xfId="5410" xr:uid="{00000000-0005-0000-0000-0000094A0000}"/>
    <cellStyle name="Notas 4 5 2 2 2" xfId="15135" xr:uid="{00000000-0005-0000-0000-00000A4A0000}"/>
    <cellStyle name="Notas 4 5 2 2 2 2" xfId="30243" xr:uid="{00000000-0005-0000-0000-00000B4A0000}"/>
    <cellStyle name="Notas 4 5 2 2 3" xfId="20518" xr:uid="{00000000-0005-0000-0000-00000C4A0000}"/>
    <cellStyle name="Notas 4 5 2 3" xfId="14081" xr:uid="{00000000-0005-0000-0000-00000D4A0000}"/>
    <cellStyle name="Notas 4 5 2 3 2" xfId="29189" xr:uid="{00000000-0005-0000-0000-00000E4A0000}"/>
    <cellStyle name="Notas 4 5 2 4" xfId="17881" xr:uid="{00000000-0005-0000-0000-00000F4A0000}"/>
    <cellStyle name="Notas 4 5 3" xfId="3076" xr:uid="{00000000-0005-0000-0000-0000104A0000}"/>
    <cellStyle name="Notas 4 5 3 2" xfId="5713" xr:uid="{00000000-0005-0000-0000-0000114A0000}"/>
    <cellStyle name="Notas 4 5 3 2 2" xfId="12024" xr:uid="{00000000-0005-0000-0000-0000124A0000}"/>
    <cellStyle name="Notas 4 5 3 2 2 2" xfId="27132" xr:uid="{00000000-0005-0000-0000-0000134A0000}"/>
    <cellStyle name="Notas 4 5 3 2 3" xfId="7515" xr:uid="{00000000-0005-0000-0000-0000144A0000}"/>
    <cellStyle name="Notas 4 5 3 2 3 2" xfId="22623" xr:uid="{00000000-0005-0000-0000-0000154A0000}"/>
    <cellStyle name="Notas 4 5 3 2 4" xfId="20821" xr:uid="{00000000-0005-0000-0000-0000164A0000}"/>
    <cellStyle name="Notas 4 5 3 3" xfId="9458" xr:uid="{00000000-0005-0000-0000-0000174A0000}"/>
    <cellStyle name="Notas 4 5 3 3 2" xfId="24566" xr:uid="{00000000-0005-0000-0000-0000184A0000}"/>
    <cellStyle name="Notas 4 5 3 4" xfId="14197" xr:uid="{00000000-0005-0000-0000-0000194A0000}"/>
    <cellStyle name="Notas 4 5 3 4 2" xfId="29305" xr:uid="{00000000-0005-0000-0000-00001A4A0000}"/>
    <cellStyle name="Notas 4 5 3 5" xfId="18184" xr:uid="{00000000-0005-0000-0000-00001B4A0000}"/>
    <cellStyle name="Notas 4 5 4" xfId="3402" xr:uid="{00000000-0005-0000-0000-00001C4A0000}"/>
    <cellStyle name="Notas 4 5 4 2" xfId="6039" xr:uid="{00000000-0005-0000-0000-00001D4A0000}"/>
    <cellStyle name="Notas 4 5 4 2 2" xfId="12350" xr:uid="{00000000-0005-0000-0000-00001E4A0000}"/>
    <cellStyle name="Notas 4 5 4 2 2 2" xfId="27458" xr:uid="{00000000-0005-0000-0000-00001F4A0000}"/>
    <cellStyle name="Notas 4 5 4 2 3" xfId="16147" xr:uid="{00000000-0005-0000-0000-0000204A0000}"/>
    <cellStyle name="Notas 4 5 4 2 3 2" xfId="31255" xr:uid="{00000000-0005-0000-0000-0000214A0000}"/>
    <cellStyle name="Notas 4 5 4 2 4" xfId="21147" xr:uid="{00000000-0005-0000-0000-0000224A0000}"/>
    <cellStyle name="Notas 4 5 4 3" xfId="9784" xr:uid="{00000000-0005-0000-0000-0000234A0000}"/>
    <cellStyle name="Notas 4 5 4 3 2" xfId="24892" xr:uid="{00000000-0005-0000-0000-0000244A0000}"/>
    <cellStyle name="Notas 4 5 4 4" xfId="15082" xr:uid="{00000000-0005-0000-0000-0000254A0000}"/>
    <cellStyle name="Notas 4 5 4 4 2" xfId="30190" xr:uid="{00000000-0005-0000-0000-0000264A0000}"/>
    <cellStyle name="Notas 4 5 4 5" xfId="18510" xr:uid="{00000000-0005-0000-0000-0000274A0000}"/>
    <cellStyle name="Notas 4 5 5" xfId="3708" xr:uid="{00000000-0005-0000-0000-0000284A0000}"/>
    <cellStyle name="Notas 4 5 5 2" xfId="6345" xr:uid="{00000000-0005-0000-0000-0000294A0000}"/>
    <cellStyle name="Notas 4 5 5 2 2" xfId="12656" xr:uid="{00000000-0005-0000-0000-00002A4A0000}"/>
    <cellStyle name="Notas 4 5 5 2 2 2" xfId="27764" xr:uid="{00000000-0005-0000-0000-00002B4A0000}"/>
    <cellStyle name="Notas 4 5 5 2 3" xfId="14969" xr:uid="{00000000-0005-0000-0000-00002C4A0000}"/>
    <cellStyle name="Notas 4 5 5 2 3 2" xfId="30077" xr:uid="{00000000-0005-0000-0000-00002D4A0000}"/>
    <cellStyle name="Notas 4 5 5 2 4" xfId="21453" xr:uid="{00000000-0005-0000-0000-00002E4A0000}"/>
    <cellStyle name="Notas 4 5 5 3" xfId="10090" xr:uid="{00000000-0005-0000-0000-00002F4A0000}"/>
    <cellStyle name="Notas 4 5 5 3 2" xfId="25198" xr:uid="{00000000-0005-0000-0000-0000304A0000}"/>
    <cellStyle name="Notas 4 5 5 4" xfId="15367" xr:uid="{00000000-0005-0000-0000-0000314A0000}"/>
    <cellStyle name="Notas 4 5 5 4 2" xfId="30475" xr:uid="{00000000-0005-0000-0000-0000324A0000}"/>
    <cellStyle name="Notas 4 5 5 5" xfId="18816" xr:uid="{00000000-0005-0000-0000-0000334A0000}"/>
    <cellStyle name="Notas 4 5 6" xfId="4083" xr:uid="{00000000-0005-0000-0000-0000344A0000}"/>
    <cellStyle name="Notas 4 5 6 2" xfId="6720" xr:uid="{00000000-0005-0000-0000-0000354A0000}"/>
    <cellStyle name="Notas 4 5 6 2 2" xfId="13031" xr:uid="{00000000-0005-0000-0000-0000364A0000}"/>
    <cellStyle name="Notas 4 5 6 2 2 2" xfId="28139" xr:uid="{00000000-0005-0000-0000-0000374A0000}"/>
    <cellStyle name="Notas 4 5 6 2 3" xfId="16707" xr:uid="{00000000-0005-0000-0000-0000384A0000}"/>
    <cellStyle name="Notas 4 5 6 2 3 2" xfId="31815" xr:uid="{00000000-0005-0000-0000-0000394A0000}"/>
    <cellStyle name="Notas 4 5 6 2 4" xfId="21828" xr:uid="{00000000-0005-0000-0000-00003A4A0000}"/>
    <cellStyle name="Notas 4 5 6 3" xfId="10465" xr:uid="{00000000-0005-0000-0000-00003B4A0000}"/>
    <cellStyle name="Notas 4 5 6 3 2" xfId="25573" xr:uid="{00000000-0005-0000-0000-00003C4A0000}"/>
    <cellStyle name="Notas 4 5 6 4" xfId="14012" xr:uid="{00000000-0005-0000-0000-00003D4A0000}"/>
    <cellStyle name="Notas 4 5 6 4 2" xfId="29120" xr:uid="{00000000-0005-0000-0000-00003E4A0000}"/>
    <cellStyle name="Notas 4 5 6 5" xfId="19191" xr:uid="{00000000-0005-0000-0000-00003F4A0000}"/>
    <cellStyle name="Notas 4 5 7" xfId="4365" xr:uid="{00000000-0005-0000-0000-0000404A0000}"/>
    <cellStyle name="Notas 4 5 7 2" xfId="7002" xr:uid="{00000000-0005-0000-0000-0000414A0000}"/>
    <cellStyle name="Notas 4 5 7 2 2" xfId="13313" xr:uid="{00000000-0005-0000-0000-0000424A0000}"/>
    <cellStyle name="Notas 4 5 7 2 2 2" xfId="28421" xr:uid="{00000000-0005-0000-0000-0000434A0000}"/>
    <cellStyle name="Notas 4 5 7 2 3" xfId="16977" xr:uid="{00000000-0005-0000-0000-0000444A0000}"/>
    <cellStyle name="Notas 4 5 7 2 3 2" xfId="32085" xr:uid="{00000000-0005-0000-0000-0000454A0000}"/>
    <cellStyle name="Notas 4 5 7 2 4" xfId="22110" xr:uid="{00000000-0005-0000-0000-0000464A0000}"/>
    <cellStyle name="Notas 4 5 7 3" xfId="10747" xr:uid="{00000000-0005-0000-0000-0000474A0000}"/>
    <cellStyle name="Notas 4 5 7 3 2" xfId="25855" xr:uid="{00000000-0005-0000-0000-0000484A0000}"/>
    <cellStyle name="Notas 4 5 7 4" xfId="11672" xr:uid="{00000000-0005-0000-0000-0000494A0000}"/>
    <cellStyle name="Notas 4 5 7 4 2" xfId="26780" xr:uid="{00000000-0005-0000-0000-00004A4A0000}"/>
    <cellStyle name="Notas 4 5 7 5" xfId="19473" xr:uid="{00000000-0005-0000-0000-00004B4A0000}"/>
    <cellStyle name="Notas 4 5 8" xfId="4648" xr:uid="{00000000-0005-0000-0000-00004C4A0000}"/>
    <cellStyle name="Notas 4 5 8 2" xfId="11030" xr:uid="{00000000-0005-0000-0000-00004D4A0000}"/>
    <cellStyle name="Notas 4 5 8 2 2" xfId="26138" xr:uid="{00000000-0005-0000-0000-00004E4A0000}"/>
    <cellStyle name="Notas 4 5 8 3" xfId="13931" xr:uid="{00000000-0005-0000-0000-00004F4A0000}"/>
    <cellStyle name="Notas 4 5 8 3 2" xfId="29039" xr:uid="{00000000-0005-0000-0000-0000504A0000}"/>
    <cellStyle name="Notas 4 5 8 4" xfId="19756" xr:uid="{00000000-0005-0000-0000-0000514A0000}"/>
    <cellStyle name="Notas 4 5 9" xfId="8509" xr:uid="{00000000-0005-0000-0000-0000524A0000}"/>
    <cellStyle name="Notas 4 5 9 2" xfId="23617" xr:uid="{00000000-0005-0000-0000-0000534A0000}"/>
    <cellStyle name="Notas 5" xfId="1467" xr:uid="{00000000-0005-0000-0000-0000544A0000}"/>
    <cellStyle name="Notas 5 2" xfId="1922" xr:uid="{00000000-0005-0000-0000-0000554A0000}"/>
    <cellStyle name="Notas 5 2 10" xfId="7894" xr:uid="{00000000-0005-0000-0000-0000564A0000}"/>
    <cellStyle name="Notas 5 2 10 2" xfId="23002" xr:uid="{00000000-0005-0000-0000-0000574A0000}"/>
    <cellStyle name="Notas 5 2 11" xfId="14209" xr:uid="{00000000-0005-0000-0000-0000584A0000}"/>
    <cellStyle name="Notas 5 2 11 2" xfId="29317" xr:uid="{00000000-0005-0000-0000-0000594A0000}"/>
    <cellStyle name="Notas 5 2 12" xfId="17147" xr:uid="{00000000-0005-0000-0000-00005A4A0000}"/>
    <cellStyle name="Notas 5 2 2" xfId="2482" xr:uid="{00000000-0005-0000-0000-00005B4A0000}"/>
    <cellStyle name="Notas 5 2 2 2" xfId="5119" xr:uid="{00000000-0005-0000-0000-00005C4A0000}"/>
    <cellStyle name="Notas 5 2 2 2 2" xfId="11483" xr:uid="{00000000-0005-0000-0000-00005D4A0000}"/>
    <cellStyle name="Notas 5 2 2 2 2 2" xfId="26591" xr:uid="{00000000-0005-0000-0000-00005E4A0000}"/>
    <cellStyle name="Notas 5 2 2 2 3" xfId="9232" xr:uid="{00000000-0005-0000-0000-00005F4A0000}"/>
    <cellStyle name="Notas 5 2 2 2 3 2" xfId="24340" xr:uid="{00000000-0005-0000-0000-0000604A0000}"/>
    <cellStyle name="Notas 5 2 2 2 4" xfId="20227" xr:uid="{00000000-0005-0000-0000-0000614A0000}"/>
    <cellStyle name="Notas 5 2 2 3" xfId="8949" xr:uid="{00000000-0005-0000-0000-0000624A0000}"/>
    <cellStyle name="Notas 5 2 2 3 2" xfId="24057" xr:uid="{00000000-0005-0000-0000-0000634A0000}"/>
    <cellStyle name="Notas 5 2 3" xfId="2698" xr:uid="{00000000-0005-0000-0000-0000644A0000}"/>
    <cellStyle name="Notas 5 2 3 2" xfId="5335" xr:uid="{00000000-0005-0000-0000-0000654A0000}"/>
    <cellStyle name="Notas 5 2 3 2 2" xfId="16414" xr:uid="{00000000-0005-0000-0000-0000664A0000}"/>
    <cellStyle name="Notas 5 2 3 2 2 2" xfId="31522" xr:uid="{00000000-0005-0000-0000-0000674A0000}"/>
    <cellStyle name="Notas 5 2 3 2 3" xfId="20443" xr:uid="{00000000-0005-0000-0000-0000684A0000}"/>
    <cellStyle name="Notas 5 2 3 3" xfId="16500" xr:uid="{00000000-0005-0000-0000-0000694A0000}"/>
    <cellStyle name="Notas 5 2 3 3 2" xfId="31608" xr:uid="{00000000-0005-0000-0000-00006A4A0000}"/>
    <cellStyle name="Notas 5 2 3 4" xfId="17806" xr:uid="{00000000-0005-0000-0000-00006B4A0000}"/>
    <cellStyle name="Notas 5 2 4" xfId="3001" xr:uid="{00000000-0005-0000-0000-00006C4A0000}"/>
    <cellStyle name="Notas 5 2 4 2" xfId="5638" xr:uid="{00000000-0005-0000-0000-00006D4A0000}"/>
    <cellStyle name="Notas 5 2 4 2 2" xfId="11949" xr:uid="{00000000-0005-0000-0000-00006E4A0000}"/>
    <cellStyle name="Notas 5 2 4 2 2 2" xfId="27057" xr:uid="{00000000-0005-0000-0000-00006F4A0000}"/>
    <cellStyle name="Notas 5 2 4 2 3" xfId="13982" xr:uid="{00000000-0005-0000-0000-0000704A0000}"/>
    <cellStyle name="Notas 5 2 4 2 3 2" xfId="29090" xr:uid="{00000000-0005-0000-0000-0000714A0000}"/>
    <cellStyle name="Notas 5 2 4 2 4" xfId="20746" xr:uid="{00000000-0005-0000-0000-0000724A0000}"/>
    <cellStyle name="Notas 5 2 4 3" xfId="9383" xr:uid="{00000000-0005-0000-0000-0000734A0000}"/>
    <cellStyle name="Notas 5 2 4 3 2" xfId="24491" xr:uid="{00000000-0005-0000-0000-0000744A0000}"/>
    <cellStyle name="Notas 5 2 4 4" xfId="13742" xr:uid="{00000000-0005-0000-0000-0000754A0000}"/>
    <cellStyle name="Notas 5 2 4 4 2" xfId="28850" xr:uid="{00000000-0005-0000-0000-0000764A0000}"/>
    <cellStyle name="Notas 5 2 4 5" xfId="18109" xr:uid="{00000000-0005-0000-0000-0000774A0000}"/>
    <cellStyle name="Notas 5 2 5" xfId="3327" xr:uid="{00000000-0005-0000-0000-0000784A0000}"/>
    <cellStyle name="Notas 5 2 5 2" xfId="5964" xr:uid="{00000000-0005-0000-0000-0000794A0000}"/>
    <cellStyle name="Notas 5 2 5 2 2" xfId="12275" xr:uid="{00000000-0005-0000-0000-00007A4A0000}"/>
    <cellStyle name="Notas 5 2 5 2 2 2" xfId="27383" xr:uid="{00000000-0005-0000-0000-00007B4A0000}"/>
    <cellStyle name="Notas 5 2 5 2 3" xfId="14639" xr:uid="{00000000-0005-0000-0000-00007C4A0000}"/>
    <cellStyle name="Notas 5 2 5 2 3 2" xfId="29747" xr:uid="{00000000-0005-0000-0000-00007D4A0000}"/>
    <cellStyle name="Notas 5 2 5 2 4" xfId="21072" xr:uid="{00000000-0005-0000-0000-00007E4A0000}"/>
    <cellStyle name="Notas 5 2 5 3" xfId="9709" xr:uid="{00000000-0005-0000-0000-00007F4A0000}"/>
    <cellStyle name="Notas 5 2 5 3 2" xfId="24817" xr:uid="{00000000-0005-0000-0000-0000804A0000}"/>
    <cellStyle name="Notas 5 2 5 4" xfId="13584" xr:uid="{00000000-0005-0000-0000-0000814A0000}"/>
    <cellStyle name="Notas 5 2 5 4 2" xfId="28692" xr:uid="{00000000-0005-0000-0000-0000824A0000}"/>
    <cellStyle name="Notas 5 2 5 5" xfId="18435" xr:uid="{00000000-0005-0000-0000-0000834A0000}"/>
    <cellStyle name="Notas 5 2 6" xfId="3633" xr:uid="{00000000-0005-0000-0000-0000844A0000}"/>
    <cellStyle name="Notas 5 2 6 2" xfId="6270" xr:uid="{00000000-0005-0000-0000-0000854A0000}"/>
    <cellStyle name="Notas 5 2 6 2 2" xfId="12581" xr:uid="{00000000-0005-0000-0000-0000864A0000}"/>
    <cellStyle name="Notas 5 2 6 2 2 2" xfId="27689" xr:uid="{00000000-0005-0000-0000-0000874A0000}"/>
    <cellStyle name="Notas 5 2 6 2 3" xfId="13759" xr:uid="{00000000-0005-0000-0000-0000884A0000}"/>
    <cellStyle name="Notas 5 2 6 2 3 2" xfId="28867" xr:uid="{00000000-0005-0000-0000-0000894A0000}"/>
    <cellStyle name="Notas 5 2 6 2 4" xfId="21378" xr:uid="{00000000-0005-0000-0000-00008A4A0000}"/>
    <cellStyle name="Notas 5 2 6 3" xfId="10015" xr:uid="{00000000-0005-0000-0000-00008B4A0000}"/>
    <cellStyle name="Notas 5 2 6 3 2" xfId="25123" xr:uid="{00000000-0005-0000-0000-00008C4A0000}"/>
    <cellStyle name="Notas 5 2 6 4" xfId="15311" xr:uid="{00000000-0005-0000-0000-00008D4A0000}"/>
    <cellStyle name="Notas 5 2 6 4 2" xfId="30419" xr:uid="{00000000-0005-0000-0000-00008E4A0000}"/>
    <cellStyle name="Notas 5 2 6 5" xfId="18741" xr:uid="{00000000-0005-0000-0000-00008F4A0000}"/>
    <cellStyle name="Notas 5 2 7" xfId="3994" xr:uid="{00000000-0005-0000-0000-0000904A0000}"/>
    <cellStyle name="Notas 5 2 7 2" xfId="6631" xr:uid="{00000000-0005-0000-0000-0000914A0000}"/>
    <cellStyle name="Notas 5 2 7 2 2" xfId="12942" xr:uid="{00000000-0005-0000-0000-0000924A0000}"/>
    <cellStyle name="Notas 5 2 7 2 2 2" xfId="28050" xr:uid="{00000000-0005-0000-0000-0000934A0000}"/>
    <cellStyle name="Notas 5 2 7 2 3" xfId="16632" xr:uid="{00000000-0005-0000-0000-0000944A0000}"/>
    <cellStyle name="Notas 5 2 7 2 3 2" xfId="31740" xr:uid="{00000000-0005-0000-0000-0000954A0000}"/>
    <cellStyle name="Notas 5 2 7 2 4" xfId="21739" xr:uid="{00000000-0005-0000-0000-0000964A0000}"/>
    <cellStyle name="Notas 5 2 7 3" xfId="10376" xr:uid="{00000000-0005-0000-0000-0000974A0000}"/>
    <cellStyle name="Notas 5 2 7 3 2" xfId="25484" xr:uid="{00000000-0005-0000-0000-0000984A0000}"/>
    <cellStyle name="Notas 5 2 7 4" xfId="16367" xr:uid="{00000000-0005-0000-0000-0000994A0000}"/>
    <cellStyle name="Notas 5 2 7 4 2" xfId="31475" xr:uid="{00000000-0005-0000-0000-00009A4A0000}"/>
    <cellStyle name="Notas 5 2 7 5" xfId="19102" xr:uid="{00000000-0005-0000-0000-00009B4A0000}"/>
    <cellStyle name="Notas 5 2 8" xfId="4559" xr:uid="{00000000-0005-0000-0000-00009C4A0000}"/>
    <cellStyle name="Notas 5 2 8 2" xfId="10941" xr:uid="{00000000-0005-0000-0000-00009D4A0000}"/>
    <cellStyle name="Notas 5 2 8 2 2" xfId="26049" xr:uid="{00000000-0005-0000-0000-00009E4A0000}"/>
    <cellStyle name="Notas 5 2 8 3" xfId="14073" xr:uid="{00000000-0005-0000-0000-00009F4A0000}"/>
    <cellStyle name="Notas 5 2 8 3 2" xfId="29181" xr:uid="{00000000-0005-0000-0000-0000A04A0000}"/>
    <cellStyle name="Notas 5 2 8 4" xfId="19667" xr:uid="{00000000-0005-0000-0000-0000A14A0000}"/>
    <cellStyle name="Notas 5 2 9" xfId="8423" xr:uid="{00000000-0005-0000-0000-0000A24A0000}"/>
    <cellStyle name="Notas 5 2 9 2" xfId="23531" xr:uid="{00000000-0005-0000-0000-0000A34A0000}"/>
    <cellStyle name="Notas 5 3" xfId="1913" xr:uid="{00000000-0005-0000-0000-0000A44A0000}"/>
    <cellStyle name="Notas 5 3 10" xfId="8414" xr:uid="{00000000-0005-0000-0000-0000A54A0000}"/>
    <cellStyle name="Notas 5 3 10 2" xfId="23522" xr:uid="{00000000-0005-0000-0000-0000A64A0000}"/>
    <cellStyle name="Notas 5 3 11" xfId="15979" xr:uid="{00000000-0005-0000-0000-0000A74A0000}"/>
    <cellStyle name="Notas 5 3 11 2" xfId="31087" xr:uid="{00000000-0005-0000-0000-0000A84A0000}"/>
    <cellStyle name="Notas 5 3 12" xfId="13948" xr:uid="{00000000-0005-0000-0000-0000A94A0000}"/>
    <cellStyle name="Notas 5 3 12 2" xfId="29056" xr:uid="{00000000-0005-0000-0000-0000AA4A0000}"/>
    <cellStyle name="Notas 5 3 13" xfId="17138" xr:uid="{00000000-0005-0000-0000-0000AB4A0000}"/>
    <cellStyle name="Notas 5 3 2" xfId="2473" xr:uid="{00000000-0005-0000-0000-0000AC4A0000}"/>
    <cellStyle name="Notas 5 3 2 2" xfId="5110" xr:uid="{00000000-0005-0000-0000-0000AD4A0000}"/>
    <cellStyle name="Notas 5 3 2 2 2" xfId="11474" xr:uid="{00000000-0005-0000-0000-0000AE4A0000}"/>
    <cellStyle name="Notas 5 3 2 2 2 2" xfId="26582" xr:uid="{00000000-0005-0000-0000-0000AF4A0000}"/>
    <cellStyle name="Notas 5 3 2 2 3" xfId="15939" xr:uid="{00000000-0005-0000-0000-0000B04A0000}"/>
    <cellStyle name="Notas 5 3 2 2 3 2" xfId="31047" xr:uid="{00000000-0005-0000-0000-0000B14A0000}"/>
    <cellStyle name="Notas 5 3 2 2 4" xfId="20218" xr:uid="{00000000-0005-0000-0000-0000B24A0000}"/>
    <cellStyle name="Notas 5 3 2 3" xfId="8940" xr:uid="{00000000-0005-0000-0000-0000B34A0000}"/>
    <cellStyle name="Notas 5 3 2 3 2" xfId="24048" xr:uid="{00000000-0005-0000-0000-0000B44A0000}"/>
    <cellStyle name="Notas 5 3 2 4" xfId="14345" xr:uid="{00000000-0005-0000-0000-0000B54A0000}"/>
    <cellStyle name="Notas 5 3 2 4 2" xfId="29453" xr:uid="{00000000-0005-0000-0000-0000B64A0000}"/>
    <cellStyle name="Notas 5 3 2 5" xfId="13681" xr:uid="{00000000-0005-0000-0000-0000B74A0000}"/>
    <cellStyle name="Notas 5 3 2 5 2" xfId="28789" xr:uid="{00000000-0005-0000-0000-0000B84A0000}"/>
    <cellStyle name="Notas 5 3 2 6" xfId="17638" xr:uid="{00000000-0005-0000-0000-0000B94A0000}"/>
    <cellStyle name="Notas 5 3 3" xfId="2689" xr:uid="{00000000-0005-0000-0000-0000BA4A0000}"/>
    <cellStyle name="Notas 5 3 3 2" xfId="5326" xr:uid="{00000000-0005-0000-0000-0000BB4A0000}"/>
    <cellStyle name="Notas 5 3 3 2 2" xfId="7506" xr:uid="{00000000-0005-0000-0000-0000BC4A0000}"/>
    <cellStyle name="Notas 5 3 3 2 2 2" xfId="22614" xr:uid="{00000000-0005-0000-0000-0000BD4A0000}"/>
    <cellStyle name="Notas 5 3 3 2 3" xfId="20434" xr:uid="{00000000-0005-0000-0000-0000BE4A0000}"/>
    <cellStyle name="Notas 5 3 3 3" xfId="14555" xr:uid="{00000000-0005-0000-0000-0000BF4A0000}"/>
    <cellStyle name="Notas 5 3 3 3 2" xfId="29663" xr:uid="{00000000-0005-0000-0000-0000C04A0000}"/>
    <cellStyle name="Notas 5 3 3 4" xfId="17797" xr:uid="{00000000-0005-0000-0000-0000C14A0000}"/>
    <cellStyle name="Notas 5 3 4" xfId="2992" xr:uid="{00000000-0005-0000-0000-0000C24A0000}"/>
    <cellStyle name="Notas 5 3 4 2" xfId="5629" xr:uid="{00000000-0005-0000-0000-0000C34A0000}"/>
    <cellStyle name="Notas 5 3 4 2 2" xfId="11940" xr:uid="{00000000-0005-0000-0000-0000C44A0000}"/>
    <cellStyle name="Notas 5 3 4 2 2 2" xfId="27048" xr:uid="{00000000-0005-0000-0000-0000C54A0000}"/>
    <cellStyle name="Notas 5 3 4 2 3" xfId="16108" xr:uid="{00000000-0005-0000-0000-0000C64A0000}"/>
    <cellStyle name="Notas 5 3 4 2 3 2" xfId="31216" xr:uid="{00000000-0005-0000-0000-0000C74A0000}"/>
    <cellStyle name="Notas 5 3 4 2 4" xfId="20737" xr:uid="{00000000-0005-0000-0000-0000C84A0000}"/>
    <cellStyle name="Notas 5 3 4 3" xfId="9374" xr:uid="{00000000-0005-0000-0000-0000C94A0000}"/>
    <cellStyle name="Notas 5 3 4 3 2" xfId="24482" xr:uid="{00000000-0005-0000-0000-0000CA4A0000}"/>
    <cellStyle name="Notas 5 3 4 4" xfId="14093" xr:uid="{00000000-0005-0000-0000-0000CB4A0000}"/>
    <cellStyle name="Notas 5 3 4 4 2" xfId="29201" xr:uid="{00000000-0005-0000-0000-0000CC4A0000}"/>
    <cellStyle name="Notas 5 3 4 5" xfId="18100" xr:uid="{00000000-0005-0000-0000-0000CD4A0000}"/>
    <cellStyle name="Notas 5 3 5" xfId="3318" xr:uid="{00000000-0005-0000-0000-0000CE4A0000}"/>
    <cellStyle name="Notas 5 3 5 2" xfId="5955" xr:uid="{00000000-0005-0000-0000-0000CF4A0000}"/>
    <cellStyle name="Notas 5 3 5 2 2" xfId="12266" xr:uid="{00000000-0005-0000-0000-0000D04A0000}"/>
    <cellStyle name="Notas 5 3 5 2 2 2" xfId="27374" xr:uid="{00000000-0005-0000-0000-0000D14A0000}"/>
    <cellStyle name="Notas 5 3 5 2 3" xfId="8150" xr:uid="{00000000-0005-0000-0000-0000D24A0000}"/>
    <cellStyle name="Notas 5 3 5 2 3 2" xfId="23258" xr:uid="{00000000-0005-0000-0000-0000D34A0000}"/>
    <cellStyle name="Notas 5 3 5 2 4" xfId="21063" xr:uid="{00000000-0005-0000-0000-0000D44A0000}"/>
    <cellStyle name="Notas 5 3 5 3" xfId="9700" xr:uid="{00000000-0005-0000-0000-0000D54A0000}"/>
    <cellStyle name="Notas 5 3 5 3 2" xfId="24808" xr:uid="{00000000-0005-0000-0000-0000D64A0000}"/>
    <cellStyle name="Notas 5 3 5 4" xfId="7574" xr:uid="{00000000-0005-0000-0000-0000D74A0000}"/>
    <cellStyle name="Notas 5 3 5 4 2" xfId="22682" xr:uid="{00000000-0005-0000-0000-0000D84A0000}"/>
    <cellStyle name="Notas 5 3 5 5" xfId="18426" xr:uid="{00000000-0005-0000-0000-0000D94A0000}"/>
    <cellStyle name="Notas 5 3 6" xfId="3624" xr:uid="{00000000-0005-0000-0000-0000DA4A0000}"/>
    <cellStyle name="Notas 5 3 6 2" xfId="6261" xr:uid="{00000000-0005-0000-0000-0000DB4A0000}"/>
    <cellStyle name="Notas 5 3 6 2 2" xfId="12572" xr:uid="{00000000-0005-0000-0000-0000DC4A0000}"/>
    <cellStyle name="Notas 5 3 6 2 2 2" xfId="27680" xr:uid="{00000000-0005-0000-0000-0000DD4A0000}"/>
    <cellStyle name="Notas 5 3 6 2 3" xfId="16279" xr:uid="{00000000-0005-0000-0000-0000DE4A0000}"/>
    <cellStyle name="Notas 5 3 6 2 3 2" xfId="31387" xr:uid="{00000000-0005-0000-0000-0000DF4A0000}"/>
    <cellStyle name="Notas 5 3 6 2 4" xfId="21369" xr:uid="{00000000-0005-0000-0000-0000E04A0000}"/>
    <cellStyle name="Notas 5 3 6 3" xfId="10006" xr:uid="{00000000-0005-0000-0000-0000E14A0000}"/>
    <cellStyle name="Notas 5 3 6 3 2" xfId="25114" xr:uid="{00000000-0005-0000-0000-0000E24A0000}"/>
    <cellStyle name="Notas 5 3 6 4" xfId="15896" xr:uid="{00000000-0005-0000-0000-0000E34A0000}"/>
    <cellStyle name="Notas 5 3 6 4 2" xfId="31004" xr:uid="{00000000-0005-0000-0000-0000E44A0000}"/>
    <cellStyle name="Notas 5 3 6 5" xfId="18732" xr:uid="{00000000-0005-0000-0000-0000E54A0000}"/>
    <cellStyle name="Notas 5 3 7" xfId="3985" xr:uid="{00000000-0005-0000-0000-0000E64A0000}"/>
    <cellStyle name="Notas 5 3 7 2" xfId="6622" xr:uid="{00000000-0005-0000-0000-0000E74A0000}"/>
    <cellStyle name="Notas 5 3 7 2 2" xfId="12933" xr:uid="{00000000-0005-0000-0000-0000E84A0000}"/>
    <cellStyle name="Notas 5 3 7 2 2 2" xfId="28041" xr:uid="{00000000-0005-0000-0000-0000E94A0000}"/>
    <cellStyle name="Notas 5 3 7 2 3" xfId="16623" xr:uid="{00000000-0005-0000-0000-0000EA4A0000}"/>
    <cellStyle name="Notas 5 3 7 2 3 2" xfId="31731" xr:uid="{00000000-0005-0000-0000-0000EB4A0000}"/>
    <cellStyle name="Notas 5 3 7 2 4" xfId="21730" xr:uid="{00000000-0005-0000-0000-0000EC4A0000}"/>
    <cellStyle name="Notas 5 3 7 3" xfId="10367" xr:uid="{00000000-0005-0000-0000-0000ED4A0000}"/>
    <cellStyle name="Notas 5 3 7 3 2" xfId="25475" xr:uid="{00000000-0005-0000-0000-0000EE4A0000}"/>
    <cellStyle name="Notas 5 3 7 4" xfId="14074" xr:uid="{00000000-0005-0000-0000-0000EF4A0000}"/>
    <cellStyle name="Notas 5 3 7 4 2" xfId="29182" xr:uid="{00000000-0005-0000-0000-0000F04A0000}"/>
    <cellStyle name="Notas 5 3 7 5" xfId="19093" xr:uid="{00000000-0005-0000-0000-0000F14A0000}"/>
    <cellStyle name="Notas 5 3 8" xfId="4308" xr:uid="{00000000-0005-0000-0000-0000F24A0000}"/>
    <cellStyle name="Notas 5 3 8 2" xfId="6945" xr:uid="{00000000-0005-0000-0000-0000F34A0000}"/>
    <cellStyle name="Notas 5 3 8 2 2" xfId="13256" xr:uid="{00000000-0005-0000-0000-0000F44A0000}"/>
    <cellStyle name="Notas 5 3 8 2 2 2" xfId="28364" xr:uid="{00000000-0005-0000-0000-0000F54A0000}"/>
    <cellStyle name="Notas 5 3 8 2 3" xfId="16920" xr:uid="{00000000-0005-0000-0000-0000F64A0000}"/>
    <cellStyle name="Notas 5 3 8 2 3 2" xfId="32028" xr:uid="{00000000-0005-0000-0000-0000F74A0000}"/>
    <cellStyle name="Notas 5 3 8 2 4" xfId="22053" xr:uid="{00000000-0005-0000-0000-0000F84A0000}"/>
    <cellStyle name="Notas 5 3 8 3" xfId="10690" xr:uid="{00000000-0005-0000-0000-0000F94A0000}"/>
    <cellStyle name="Notas 5 3 8 3 2" xfId="25798" xr:uid="{00000000-0005-0000-0000-0000FA4A0000}"/>
    <cellStyle name="Notas 5 3 8 4" xfId="16275" xr:uid="{00000000-0005-0000-0000-0000FB4A0000}"/>
    <cellStyle name="Notas 5 3 8 4 2" xfId="31383" xr:uid="{00000000-0005-0000-0000-0000FC4A0000}"/>
    <cellStyle name="Notas 5 3 8 5" xfId="19416" xr:uid="{00000000-0005-0000-0000-0000FD4A0000}"/>
    <cellStyle name="Notas 5 3 9" xfId="4550" xr:uid="{00000000-0005-0000-0000-0000FE4A0000}"/>
    <cellStyle name="Notas 5 3 9 2" xfId="10932" xr:uid="{00000000-0005-0000-0000-0000FF4A0000}"/>
    <cellStyle name="Notas 5 3 9 2 2" xfId="26040" xr:uid="{00000000-0005-0000-0000-0000004B0000}"/>
    <cellStyle name="Notas 5 3 9 3" xfId="13922" xr:uid="{00000000-0005-0000-0000-0000014B0000}"/>
    <cellStyle name="Notas 5 3 9 3 2" xfId="29030" xr:uid="{00000000-0005-0000-0000-0000024B0000}"/>
    <cellStyle name="Notas 5 3 9 4" xfId="19658" xr:uid="{00000000-0005-0000-0000-0000034B0000}"/>
    <cellStyle name="Notas 5 4" xfId="2114" xr:uid="{00000000-0005-0000-0000-0000044B0000}"/>
    <cellStyle name="Notas 5 4 10" xfId="8612" xr:uid="{00000000-0005-0000-0000-0000054B0000}"/>
    <cellStyle name="Notas 5 4 10 2" xfId="23720" xr:uid="{00000000-0005-0000-0000-0000064B0000}"/>
    <cellStyle name="Notas 5 4 11" xfId="11780" xr:uid="{00000000-0005-0000-0000-0000074B0000}"/>
    <cellStyle name="Notas 5 4 11 2" xfId="26888" xr:uid="{00000000-0005-0000-0000-0000084B0000}"/>
    <cellStyle name="Notas 5 4 12" xfId="13938" xr:uid="{00000000-0005-0000-0000-0000094B0000}"/>
    <cellStyle name="Notas 5 4 12 2" xfId="29046" xr:uid="{00000000-0005-0000-0000-00000A4B0000}"/>
    <cellStyle name="Notas 5 4 13" xfId="17339" xr:uid="{00000000-0005-0000-0000-00000B4B0000}"/>
    <cellStyle name="Notas 5 4 2" xfId="2604" xr:uid="{00000000-0005-0000-0000-00000C4B0000}"/>
    <cellStyle name="Notas 5 4 2 2" xfId="5241" xr:uid="{00000000-0005-0000-0000-00000D4B0000}"/>
    <cellStyle name="Notas 5 4 2 2 2" xfId="11605" xr:uid="{00000000-0005-0000-0000-00000E4B0000}"/>
    <cellStyle name="Notas 5 4 2 2 2 2" xfId="26713" xr:uid="{00000000-0005-0000-0000-00000F4B0000}"/>
    <cellStyle name="Notas 5 4 2 2 3" xfId="14248" xr:uid="{00000000-0005-0000-0000-0000104B0000}"/>
    <cellStyle name="Notas 5 4 2 2 3 2" xfId="29356" xr:uid="{00000000-0005-0000-0000-0000114B0000}"/>
    <cellStyle name="Notas 5 4 2 2 4" xfId="20349" xr:uid="{00000000-0005-0000-0000-0000124B0000}"/>
    <cellStyle name="Notas 5 4 2 3" xfId="9071" xr:uid="{00000000-0005-0000-0000-0000134B0000}"/>
    <cellStyle name="Notas 5 4 2 3 2" xfId="24179" xr:uid="{00000000-0005-0000-0000-0000144B0000}"/>
    <cellStyle name="Notas 5 4 2 4" xfId="8095" xr:uid="{00000000-0005-0000-0000-0000154B0000}"/>
    <cellStyle name="Notas 5 4 2 4 2" xfId="23203" xr:uid="{00000000-0005-0000-0000-0000164B0000}"/>
    <cellStyle name="Notas 5 4 2 5" xfId="14137" xr:uid="{00000000-0005-0000-0000-0000174B0000}"/>
    <cellStyle name="Notas 5 4 2 5 2" xfId="29245" xr:uid="{00000000-0005-0000-0000-0000184B0000}"/>
    <cellStyle name="Notas 5 4 2 6" xfId="17712" xr:uid="{00000000-0005-0000-0000-0000194B0000}"/>
    <cellStyle name="Notas 5 4 3" xfId="2869" xr:uid="{00000000-0005-0000-0000-00001A4B0000}"/>
    <cellStyle name="Notas 5 4 3 2" xfId="5506" xr:uid="{00000000-0005-0000-0000-00001B4B0000}"/>
    <cellStyle name="Notas 5 4 3 2 2" xfId="7043" xr:uid="{00000000-0005-0000-0000-00001C4B0000}"/>
    <cellStyle name="Notas 5 4 3 2 2 2" xfId="22151" xr:uid="{00000000-0005-0000-0000-00001D4B0000}"/>
    <cellStyle name="Notas 5 4 3 2 3" xfId="20614" xr:uid="{00000000-0005-0000-0000-00001E4B0000}"/>
    <cellStyle name="Notas 5 4 3 3" xfId="7191" xr:uid="{00000000-0005-0000-0000-00001F4B0000}"/>
    <cellStyle name="Notas 5 4 3 3 2" xfId="22299" xr:uid="{00000000-0005-0000-0000-0000204B0000}"/>
    <cellStyle name="Notas 5 4 3 4" xfId="17977" xr:uid="{00000000-0005-0000-0000-0000214B0000}"/>
    <cellStyle name="Notas 5 4 4" xfId="3172" xr:uid="{00000000-0005-0000-0000-0000224B0000}"/>
    <cellStyle name="Notas 5 4 4 2" xfId="5809" xr:uid="{00000000-0005-0000-0000-0000234B0000}"/>
    <cellStyle name="Notas 5 4 4 2 2" xfId="12120" xr:uid="{00000000-0005-0000-0000-0000244B0000}"/>
    <cellStyle name="Notas 5 4 4 2 2 2" xfId="27228" xr:uid="{00000000-0005-0000-0000-0000254B0000}"/>
    <cellStyle name="Notas 5 4 4 2 3" xfId="15624" xr:uid="{00000000-0005-0000-0000-0000264B0000}"/>
    <cellStyle name="Notas 5 4 4 2 3 2" xfId="30732" xr:uid="{00000000-0005-0000-0000-0000274B0000}"/>
    <cellStyle name="Notas 5 4 4 2 4" xfId="20917" xr:uid="{00000000-0005-0000-0000-0000284B0000}"/>
    <cellStyle name="Notas 5 4 4 3" xfId="9554" xr:uid="{00000000-0005-0000-0000-0000294B0000}"/>
    <cellStyle name="Notas 5 4 4 3 2" xfId="24662" xr:uid="{00000000-0005-0000-0000-00002A4B0000}"/>
    <cellStyle name="Notas 5 4 4 4" xfId="16133" xr:uid="{00000000-0005-0000-0000-00002B4B0000}"/>
    <cellStyle name="Notas 5 4 4 4 2" xfId="31241" xr:uid="{00000000-0005-0000-0000-00002C4B0000}"/>
    <cellStyle name="Notas 5 4 4 5" xfId="18280" xr:uid="{00000000-0005-0000-0000-00002D4B0000}"/>
    <cellStyle name="Notas 5 4 5" xfId="3498" xr:uid="{00000000-0005-0000-0000-00002E4B0000}"/>
    <cellStyle name="Notas 5 4 5 2" xfId="6135" xr:uid="{00000000-0005-0000-0000-00002F4B0000}"/>
    <cellStyle name="Notas 5 4 5 2 2" xfId="12446" xr:uid="{00000000-0005-0000-0000-0000304B0000}"/>
    <cellStyle name="Notas 5 4 5 2 2 2" xfId="27554" xr:uid="{00000000-0005-0000-0000-0000314B0000}"/>
    <cellStyle name="Notas 5 4 5 2 3" xfId="16522" xr:uid="{00000000-0005-0000-0000-0000324B0000}"/>
    <cellStyle name="Notas 5 4 5 2 3 2" xfId="31630" xr:uid="{00000000-0005-0000-0000-0000334B0000}"/>
    <cellStyle name="Notas 5 4 5 2 4" xfId="21243" xr:uid="{00000000-0005-0000-0000-0000344B0000}"/>
    <cellStyle name="Notas 5 4 5 3" xfId="9880" xr:uid="{00000000-0005-0000-0000-0000354B0000}"/>
    <cellStyle name="Notas 5 4 5 3 2" xfId="24988" xr:uid="{00000000-0005-0000-0000-0000364B0000}"/>
    <cellStyle name="Notas 5 4 5 4" xfId="15912" xr:uid="{00000000-0005-0000-0000-0000374B0000}"/>
    <cellStyle name="Notas 5 4 5 4 2" xfId="31020" xr:uid="{00000000-0005-0000-0000-0000384B0000}"/>
    <cellStyle name="Notas 5 4 5 5" xfId="18606" xr:uid="{00000000-0005-0000-0000-0000394B0000}"/>
    <cellStyle name="Notas 5 4 6" xfId="3804" xr:uid="{00000000-0005-0000-0000-00003A4B0000}"/>
    <cellStyle name="Notas 5 4 6 2" xfId="6441" xr:uid="{00000000-0005-0000-0000-00003B4B0000}"/>
    <cellStyle name="Notas 5 4 6 2 2" xfId="12752" xr:uid="{00000000-0005-0000-0000-00003C4B0000}"/>
    <cellStyle name="Notas 5 4 6 2 2 2" xfId="27860" xr:uid="{00000000-0005-0000-0000-00003D4B0000}"/>
    <cellStyle name="Notas 5 4 6 2 3" xfId="8198" xr:uid="{00000000-0005-0000-0000-00003E4B0000}"/>
    <cellStyle name="Notas 5 4 6 2 3 2" xfId="23306" xr:uid="{00000000-0005-0000-0000-00003F4B0000}"/>
    <cellStyle name="Notas 5 4 6 2 4" xfId="21549" xr:uid="{00000000-0005-0000-0000-0000404B0000}"/>
    <cellStyle name="Notas 5 4 6 3" xfId="10186" xr:uid="{00000000-0005-0000-0000-0000414B0000}"/>
    <cellStyle name="Notas 5 4 6 3 2" xfId="25294" xr:uid="{00000000-0005-0000-0000-0000424B0000}"/>
    <cellStyle name="Notas 5 4 6 4" xfId="14352" xr:uid="{00000000-0005-0000-0000-0000434B0000}"/>
    <cellStyle name="Notas 5 4 6 4 2" xfId="29460" xr:uid="{00000000-0005-0000-0000-0000444B0000}"/>
    <cellStyle name="Notas 5 4 6 5" xfId="18912" xr:uid="{00000000-0005-0000-0000-0000454B0000}"/>
    <cellStyle name="Notas 5 4 7" xfId="4186" xr:uid="{00000000-0005-0000-0000-0000464B0000}"/>
    <cellStyle name="Notas 5 4 7 2" xfId="6823" xr:uid="{00000000-0005-0000-0000-0000474B0000}"/>
    <cellStyle name="Notas 5 4 7 2 2" xfId="13134" xr:uid="{00000000-0005-0000-0000-0000484B0000}"/>
    <cellStyle name="Notas 5 4 7 2 2 2" xfId="28242" xr:uid="{00000000-0005-0000-0000-0000494B0000}"/>
    <cellStyle name="Notas 5 4 7 2 3" xfId="16803" xr:uid="{00000000-0005-0000-0000-00004A4B0000}"/>
    <cellStyle name="Notas 5 4 7 2 3 2" xfId="31911" xr:uid="{00000000-0005-0000-0000-00004B4B0000}"/>
    <cellStyle name="Notas 5 4 7 2 4" xfId="21931" xr:uid="{00000000-0005-0000-0000-00004C4B0000}"/>
    <cellStyle name="Notas 5 4 7 3" xfId="10568" xr:uid="{00000000-0005-0000-0000-00004D4B0000}"/>
    <cellStyle name="Notas 5 4 7 3 2" xfId="25676" xr:uid="{00000000-0005-0000-0000-00004E4B0000}"/>
    <cellStyle name="Notas 5 4 7 4" xfId="8019" xr:uid="{00000000-0005-0000-0000-00004F4B0000}"/>
    <cellStyle name="Notas 5 4 7 4 2" xfId="23127" xr:uid="{00000000-0005-0000-0000-0000504B0000}"/>
    <cellStyle name="Notas 5 4 7 5" xfId="19294" xr:uid="{00000000-0005-0000-0000-0000514B0000}"/>
    <cellStyle name="Notas 5 4 8" xfId="4393" xr:uid="{00000000-0005-0000-0000-0000524B0000}"/>
    <cellStyle name="Notas 5 4 8 2" xfId="7030" xr:uid="{00000000-0005-0000-0000-0000534B0000}"/>
    <cellStyle name="Notas 5 4 8 2 2" xfId="13341" xr:uid="{00000000-0005-0000-0000-0000544B0000}"/>
    <cellStyle name="Notas 5 4 8 2 2 2" xfId="28449" xr:uid="{00000000-0005-0000-0000-0000554B0000}"/>
    <cellStyle name="Notas 5 4 8 2 3" xfId="17005" xr:uid="{00000000-0005-0000-0000-0000564B0000}"/>
    <cellStyle name="Notas 5 4 8 2 3 2" xfId="32113" xr:uid="{00000000-0005-0000-0000-0000574B0000}"/>
    <cellStyle name="Notas 5 4 8 2 4" xfId="22138" xr:uid="{00000000-0005-0000-0000-0000584B0000}"/>
    <cellStyle name="Notas 5 4 8 3" xfId="10775" xr:uid="{00000000-0005-0000-0000-0000594B0000}"/>
    <cellStyle name="Notas 5 4 8 3 2" xfId="25883" xr:uid="{00000000-0005-0000-0000-00005A4B0000}"/>
    <cellStyle name="Notas 5 4 8 4" xfId="7314" xr:uid="{00000000-0005-0000-0000-00005B4B0000}"/>
    <cellStyle name="Notas 5 4 8 4 2" xfId="22422" xr:uid="{00000000-0005-0000-0000-00005C4B0000}"/>
    <cellStyle name="Notas 5 4 8 5" xfId="19501" xr:uid="{00000000-0005-0000-0000-00005D4B0000}"/>
    <cellStyle name="Notas 5 4 9" xfId="4751" xr:uid="{00000000-0005-0000-0000-00005E4B0000}"/>
    <cellStyle name="Notas 5 4 9 2" xfId="11133" xr:uid="{00000000-0005-0000-0000-00005F4B0000}"/>
    <cellStyle name="Notas 5 4 9 2 2" xfId="26241" xr:uid="{00000000-0005-0000-0000-0000604B0000}"/>
    <cellStyle name="Notas 5 4 9 3" xfId="7567" xr:uid="{00000000-0005-0000-0000-0000614B0000}"/>
    <cellStyle name="Notas 5 4 9 3 2" xfId="22675" xr:uid="{00000000-0005-0000-0000-0000624B0000}"/>
    <cellStyle name="Notas 5 4 9 4" xfId="19859" xr:uid="{00000000-0005-0000-0000-0000634B0000}"/>
    <cellStyle name="Notas 5 5" xfId="2010" xr:uid="{00000000-0005-0000-0000-0000644B0000}"/>
    <cellStyle name="Notas 5 5 10" xfId="9249" xr:uid="{00000000-0005-0000-0000-0000654B0000}"/>
    <cellStyle name="Notas 5 5 10 2" xfId="24357" xr:uid="{00000000-0005-0000-0000-0000664B0000}"/>
    <cellStyle name="Notas 5 5 11" xfId="7338" xr:uid="{00000000-0005-0000-0000-0000674B0000}"/>
    <cellStyle name="Notas 5 5 11 2" xfId="22446" xr:uid="{00000000-0005-0000-0000-0000684B0000}"/>
    <cellStyle name="Notas 5 5 12" xfId="17235" xr:uid="{00000000-0005-0000-0000-0000694B0000}"/>
    <cellStyle name="Notas 5 5 2" xfId="2772" xr:uid="{00000000-0005-0000-0000-00006A4B0000}"/>
    <cellStyle name="Notas 5 5 2 2" xfId="5409" xr:uid="{00000000-0005-0000-0000-00006B4B0000}"/>
    <cellStyle name="Notas 5 5 2 2 2" xfId="14318" xr:uid="{00000000-0005-0000-0000-00006C4B0000}"/>
    <cellStyle name="Notas 5 5 2 2 2 2" xfId="29426" xr:uid="{00000000-0005-0000-0000-00006D4B0000}"/>
    <cellStyle name="Notas 5 5 2 2 3" xfId="20517" xr:uid="{00000000-0005-0000-0000-00006E4B0000}"/>
    <cellStyle name="Notas 5 5 2 3" xfId="16481" xr:uid="{00000000-0005-0000-0000-00006F4B0000}"/>
    <cellStyle name="Notas 5 5 2 3 2" xfId="31589" xr:uid="{00000000-0005-0000-0000-0000704B0000}"/>
    <cellStyle name="Notas 5 5 2 4" xfId="17880" xr:uid="{00000000-0005-0000-0000-0000714B0000}"/>
    <cellStyle name="Notas 5 5 3" xfId="3075" xr:uid="{00000000-0005-0000-0000-0000724B0000}"/>
    <cellStyle name="Notas 5 5 3 2" xfId="5712" xr:uid="{00000000-0005-0000-0000-0000734B0000}"/>
    <cellStyle name="Notas 5 5 3 2 2" xfId="12023" xr:uid="{00000000-0005-0000-0000-0000744B0000}"/>
    <cellStyle name="Notas 5 5 3 2 2 2" xfId="27131" xr:uid="{00000000-0005-0000-0000-0000754B0000}"/>
    <cellStyle name="Notas 5 5 3 2 3" xfId="13698" xr:uid="{00000000-0005-0000-0000-0000764B0000}"/>
    <cellStyle name="Notas 5 5 3 2 3 2" xfId="28806" xr:uid="{00000000-0005-0000-0000-0000774B0000}"/>
    <cellStyle name="Notas 5 5 3 2 4" xfId="20820" xr:uid="{00000000-0005-0000-0000-0000784B0000}"/>
    <cellStyle name="Notas 5 5 3 3" xfId="9457" xr:uid="{00000000-0005-0000-0000-0000794B0000}"/>
    <cellStyle name="Notas 5 5 3 3 2" xfId="24565" xr:uid="{00000000-0005-0000-0000-00007A4B0000}"/>
    <cellStyle name="Notas 5 5 3 4" xfId="13958" xr:uid="{00000000-0005-0000-0000-00007B4B0000}"/>
    <cellStyle name="Notas 5 5 3 4 2" xfId="29066" xr:uid="{00000000-0005-0000-0000-00007C4B0000}"/>
    <cellStyle name="Notas 5 5 3 5" xfId="18183" xr:uid="{00000000-0005-0000-0000-00007D4B0000}"/>
    <cellStyle name="Notas 5 5 4" xfId="3401" xr:uid="{00000000-0005-0000-0000-00007E4B0000}"/>
    <cellStyle name="Notas 5 5 4 2" xfId="6038" xr:uid="{00000000-0005-0000-0000-00007F4B0000}"/>
    <cellStyle name="Notas 5 5 4 2 2" xfId="12349" xr:uid="{00000000-0005-0000-0000-0000804B0000}"/>
    <cellStyle name="Notas 5 5 4 2 2 2" xfId="27457" xr:uid="{00000000-0005-0000-0000-0000814B0000}"/>
    <cellStyle name="Notas 5 5 4 2 3" xfId="15966" xr:uid="{00000000-0005-0000-0000-0000824B0000}"/>
    <cellStyle name="Notas 5 5 4 2 3 2" xfId="31074" xr:uid="{00000000-0005-0000-0000-0000834B0000}"/>
    <cellStyle name="Notas 5 5 4 2 4" xfId="21146" xr:uid="{00000000-0005-0000-0000-0000844B0000}"/>
    <cellStyle name="Notas 5 5 4 3" xfId="9783" xr:uid="{00000000-0005-0000-0000-0000854B0000}"/>
    <cellStyle name="Notas 5 5 4 3 2" xfId="24891" xr:uid="{00000000-0005-0000-0000-0000864B0000}"/>
    <cellStyle name="Notas 5 5 4 4" xfId="13365" xr:uid="{00000000-0005-0000-0000-0000874B0000}"/>
    <cellStyle name="Notas 5 5 4 4 2" xfId="28473" xr:uid="{00000000-0005-0000-0000-0000884B0000}"/>
    <cellStyle name="Notas 5 5 4 5" xfId="18509" xr:uid="{00000000-0005-0000-0000-0000894B0000}"/>
    <cellStyle name="Notas 5 5 5" xfId="3707" xr:uid="{00000000-0005-0000-0000-00008A4B0000}"/>
    <cellStyle name="Notas 5 5 5 2" xfId="6344" xr:uid="{00000000-0005-0000-0000-00008B4B0000}"/>
    <cellStyle name="Notas 5 5 5 2 2" xfId="12655" xr:uid="{00000000-0005-0000-0000-00008C4B0000}"/>
    <cellStyle name="Notas 5 5 5 2 2 2" xfId="27763" xr:uid="{00000000-0005-0000-0000-00008D4B0000}"/>
    <cellStyle name="Notas 5 5 5 2 3" xfId="13375" xr:uid="{00000000-0005-0000-0000-00008E4B0000}"/>
    <cellStyle name="Notas 5 5 5 2 3 2" xfId="28483" xr:uid="{00000000-0005-0000-0000-00008F4B0000}"/>
    <cellStyle name="Notas 5 5 5 2 4" xfId="21452" xr:uid="{00000000-0005-0000-0000-0000904B0000}"/>
    <cellStyle name="Notas 5 5 5 3" xfId="10089" xr:uid="{00000000-0005-0000-0000-0000914B0000}"/>
    <cellStyle name="Notas 5 5 5 3 2" xfId="25197" xr:uid="{00000000-0005-0000-0000-0000924B0000}"/>
    <cellStyle name="Notas 5 5 5 4" xfId="11677" xr:uid="{00000000-0005-0000-0000-0000934B0000}"/>
    <cellStyle name="Notas 5 5 5 4 2" xfId="26785" xr:uid="{00000000-0005-0000-0000-0000944B0000}"/>
    <cellStyle name="Notas 5 5 5 5" xfId="18815" xr:uid="{00000000-0005-0000-0000-0000954B0000}"/>
    <cellStyle name="Notas 5 5 6" xfId="4082" xr:uid="{00000000-0005-0000-0000-0000964B0000}"/>
    <cellStyle name="Notas 5 5 6 2" xfId="6719" xr:uid="{00000000-0005-0000-0000-0000974B0000}"/>
    <cellStyle name="Notas 5 5 6 2 2" xfId="13030" xr:uid="{00000000-0005-0000-0000-0000984B0000}"/>
    <cellStyle name="Notas 5 5 6 2 2 2" xfId="28138" xr:uid="{00000000-0005-0000-0000-0000994B0000}"/>
    <cellStyle name="Notas 5 5 6 2 3" xfId="16706" xr:uid="{00000000-0005-0000-0000-00009A4B0000}"/>
    <cellStyle name="Notas 5 5 6 2 3 2" xfId="31814" xr:uid="{00000000-0005-0000-0000-00009B4B0000}"/>
    <cellStyle name="Notas 5 5 6 2 4" xfId="21827" xr:uid="{00000000-0005-0000-0000-00009C4B0000}"/>
    <cellStyle name="Notas 5 5 6 3" xfId="10464" xr:uid="{00000000-0005-0000-0000-00009D4B0000}"/>
    <cellStyle name="Notas 5 5 6 3 2" xfId="25572" xr:uid="{00000000-0005-0000-0000-00009E4B0000}"/>
    <cellStyle name="Notas 5 5 6 4" xfId="14375" xr:uid="{00000000-0005-0000-0000-00009F4B0000}"/>
    <cellStyle name="Notas 5 5 6 4 2" xfId="29483" xr:uid="{00000000-0005-0000-0000-0000A04B0000}"/>
    <cellStyle name="Notas 5 5 6 5" xfId="19190" xr:uid="{00000000-0005-0000-0000-0000A14B0000}"/>
    <cellStyle name="Notas 5 5 7" xfId="4364" xr:uid="{00000000-0005-0000-0000-0000A24B0000}"/>
    <cellStyle name="Notas 5 5 7 2" xfId="7001" xr:uid="{00000000-0005-0000-0000-0000A34B0000}"/>
    <cellStyle name="Notas 5 5 7 2 2" xfId="13312" xr:uid="{00000000-0005-0000-0000-0000A44B0000}"/>
    <cellStyle name="Notas 5 5 7 2 2 2" xfId="28420" xr:uid="{00000000-0005-0000-0000-0000A54B0000}"/>
    <cellStyle name="Notas 5 5 7 2 3" xfId="16976" xr:uid="{00000000-0005-0000-0000-0000A64B0000}"/>
    <cellStyle name="Notas 5 5 7 2 3 2" xfId="32084" xr:uid="{00000000-0005-0000-0000-0000A74B0000}"/>
    <cellStyle name="Notas 5 5 7 2 4" xfId="22109" xr:uid="{00000000-0005-0000-0000-0000A84B0000}"/>
    <cellStyle name="Notas 5 5 7 3" xfId="10746" xr:uid="{00000000-0005-0000-0000-0000A94B0000}"/>
    <cellStyle name="Notas 5 5 7 3 2" xfId="25854" xr:uid="{00000000-0005-0000-0000-0000AA4B0000}"/>
    <cellStyle name="Notas 5 5 7 4" xfId="8717" xr:uid="{00000000-0005-0000-0000-0000AB4B0000}"/>
    <cellStyle name="Notas 5 5 7 4 2" xfId="23825" xr:uid="{00000000-0005-0000-0000-0000AC4B0000}"/>
    <cellStyle name="Notas 5 5 7 5" xfId="19472" xr:uid="{00000000-0005-0000-0000-0000AD4B0000}"/>
    <cellStyle name="Notas 5 5 8" xfId="4647" xr:uid="{00000000-0005-0000-0000-0000AE4B0000}"/>
    <cellStyle name="Notas 5 5 8 2" xfId="11029" xr:uid="{00000000-0005-0000-0000-0000AF4B0000}"/>
    <cellStyle name="Notas 5 5 8 2 2" xfId="26137" xr:uid="{00000000-0005-0000-0000-0000B04B0000}"/>
    <cellStyle name="Notas 5 5 8 3" xfId="7819" xr:uid="{00000000-0005-0000-0000-0000B14B0000}"/>
    <cellStyle name="Notas 5 5 8 3 2" xfId="22927" xr:uid="{00000000-0005-0000-0000-0000B24B0000}"/>
    <cellStyle name="Notas 5 5 8 4" xfId="19755" xr:uid="{00000000-0005-0000-0000-0000B34B0000}"/>
    <cellStyle name="Notas 5 5 9" xfId="8508" xr:uid="{00000000-0005-0000-0000-0000B44B0000}"/>
    <cellStyle name="Notas 5 5 9 2" xfId="23616" xr:uid="{00000000-0005-0000-0000-0000B54B0000}"/>
    <cellStyle name="Notas 6" xfId="1468" xr:uid="{00000000-0005-0000-0000-0000B64B0000}"/>
    <cellStyle name="Notas 6 2" xfId="1923" xr:uid="{00000000-0005-0000-0000-0000B74B0000}"/>
    <cellStyle name="Notas 6 2 10" xfId="14480" xr:uid="{00000000-0005-0000-0000-0000B84B0000}"/>
    <cellStyle name="Notas 6 2 10 2" xfId="29588" xr:uid="{00000000-0005-0000-0000-0000B94B0000}"/>
    <cellStyle name="Notas 6 2 11" xfId="16152" xr:uid="{00000000-0005-0000-0000-0000BA4B0000}"/>
    <cellStyle name="Notas 6 2 11 2" xfId="31260" xr:uid="{00000000-0005-0000-0000-0000BB4B0000}"/>
    <cellStyle name="Notas 6 2 12" xfId="17148" xr:uid="{00000000-0005-0000-0000-0000BC4B0000}"/>
    <cellStyle name="Notas 6 2 2" xfId="2483" xr:uid="{00000000-0005-0000-0000-0000BD4B0000}"/>
    <cellStyle name="Notas 6 2 2 2" xfId="5120" xr:uid="{00000000-0005-0000-0000-0000BE4B0000}"/>
    <cellStyle name="Notas 6 2 2 2 2" xfId="11484" xr:uid="{00000000-0005-0000-0000-0000BF4B0000}"/>
    <cellStyle name="Notas 6 2 2 2 2 2" xfId="26592" xr:uid="{00000000-0005-0000-0000-0000C04B0000}"/>
    <cellStyle name="Notas 6 2 2 2 3" xfId="8099" xr:uid="{00000000-0005-0000-0000-0000C14B0000}"/>
    <cellStyle name="Notas 6 2 2 2 3 2" xfId="23207" xr:uid="{00000000-0005-0000-0000-0000C24B0000}"/>
    <cellStyle name="Notas 6 2 2 2 4" xfId="20228" xr:uid="{00000000-0005-0000-0000-0000C34B0000}"/>
    <cellStyle name="Notas 6 2 2 3" xfId="8950" xr:uid="{00000000-0005-0000-0000-0000C44B0000}"/>
    <cellStyle name="Notas 6 2 2 3 2" xfId="24058" xr:uid="{00000000-0005-0000-0000-0000C54B0000}"/>
    <cellStyle name="Notas 6 2 3" xfId="2699" xr:uid="{00000000-0005-0000-0000-0000C64B0000}"/>
    <cellStyle name="Notas 6 2 3 2" xfId="5336" xr:uid="{00000000-0005-0000-0000-0000C74B0000}"/>
    <cellStyle name="Notas 6 2 3 2 2" xfId="14164" xr:uid="{00000000-0005-0000-0000-0000C84B0000}"/>
    <cellStyle name="Notas 6 2 3 2 2 2" xfId="29272" xr:uid="{00000000-0005-0000-0000-0000C94B0000}"/>
    <cellStyle name="Notas 6 2 3 2 3" xfId="20444" xr:uid="{00000000-0005-0000-0000-0000CA4B0000}"/>
    <cellStyle name="Notas 6 2 3 3" xfId="7677" xr:uid="{00000000-0005-0000-0000-0000CB4B0000}"/>
    <cellStyle name="Notas 6 2 3 3 2" xfId="22785" xr:uid="{00000000-0005-0000-0000-0000CC4B0000}"/>
    <cellStyle name="Notas 6 2 3 4" xfId="17807" xr:uid="{00000000-0005-0000-0000-0000CD4B0000}"/>
    <cellStyle name="Notas 6 2 4" xfId="3002" xr:uid="{00000000-0005-0000-0000-0000CE4B0000}"/>
    <cellStyle name="Notas 6 2 4 2" xfId="5639" xr:uid="{00000000-0005-0000-0000-0000CF4B0000}"/>
    <cellStyle name="Notas 6 2 4 2 2" xfId="11950" xr:uid="{00000000-0005-0000-0000-0000D04B0000}"/>
    <cellStyle name="Notas 6 2 4 2 2 2" xfId="27058" xr:uid="{00000000-0005-0000-0000-0000D14B0000}"/>
    <cellStyle name="Notas 6 2 4 2 3" xfId="7851" xr:uid="{00000000-0005-0000-0000-0000D24B0000}"/>
    <cellStyle name="Notas 6 2 4 2 3 2" xfId="22959" xr:uid="{00000000-0005-0000-0000-0000D34B0000}"/>
    <cellStyle name="Notas 6 2 4 2 4" xfId="20747" xr:uid="{00000000-0005-0000-0000-0000D44B0000}"/>
    <cellStyle name="Notas 6 2 4 3" xfId="9384" xr:uid="{00000000-0005-0000-0000-0000D54B0000}"/>
    <cellStyle name="Notas 6 2 4 3 2" xfId="24492" xr:uid="{00000000-0005-0000-0000-0000D64B0000}"/>
    <cellStyle name="Notas 6 2 4 4" xfId="7289" xr:uid="{00000000-0005-0000-0000-0000D74B0000}"/>
    <cellStyle name="Notas 6 2 4 4 2" xfId="22397" xr:uid="{00000000-0005-0000-0000-0000D84B0000}"/>
    <cellStyle name="Notas 6 2 4 5" xfId="18110" xr:uid="{00000000-0005-0000-0000-0000D94B0000}"/>
    <cellStyle name="Notas 6 2 5" xfId="3328" xr:uid="{00000000-0005-0000-0000-0000DA4B0000}"/>
    <cellStyle name="Notas 6 2 5 2" xfId="5965" xr:uid="{00000000-0005-0000-0000-0000DB4B0000}"/>
    <cellStyle name="Notas 6 2 5 2 2" xfId="12276" xr:uid="{00000000-0005-0000-0000-0000DC4B0000}"/>
    <cellStyle name="Notas 6 2 5 2 2 2" xfId="27384" xr:uid="{00000000-0005-0000-0000-0000DD4B0000}"/>
    <cellStyle name="Notas 6 2 5 2 3" xfId="14975" xr:uid="{00000000-0005-0000-0000-0000DE4B0000}"/>
    <cellStyle name="Notas 6 2 5 2 3 2" xfId="30083" xr:uid="{00000000-0005-0000-0000-0000DF4B0000}"/>
    <cellStyle name="Notas 6 2 5 2 4" xfId="21073" xr:uid="{00000000-0005-0000-0000-0000E04B0000}"/>
    <cellStyle name="Notas 6 2 5 3" xfId="9710" xr:uid="{00000000-0005-0000-0000-0000E14B0000}"/>
    <cellStyle name="Notas 6 2 5 3 2" xfId="24818" xr:uid="{00000000-0005-0000-0000-0000E24B0000}"/>
    <cellStyle name="Notas 6 2 5 4" xfId="14704" xr:uid="{00000000-0005-0000-0000-0000E34B0000}"/>
    <cellStyle name="Notas 6 2 5 4 2" xfId="29812" xr:uid="{00000000-0005-0000-0000-0000E44B0000}"/>
    <cellStyle name="Notas 6 2 5 5" xfId="18436" xr:uid="{00000000-0005-0000-0000-0000E54B0000}"/>
    <cellStyle name="Notas 6 2 6" xfId="3634" xr:uid="{00000000-0005-0000-0000-0000E64B0000}"/>
    <cellStyle name="Notas 6 2 6 2" xfId="6271" xr:uid="{00000000-0005-0000-0000-0000E74B0000}"/>
    <cellStyle name="Notas 6 2 6 2 2" xfId="12582" xr:uid="{00000000-0005-0000-0000-0000E84B0000}"/>
    <cellStyle name="Notas 6 2 6 2 2 2" xfId="27690" xr:uid="{00000000-0005-0000-0000-0000E94B0000}"/>
    <cellStyle name="Notas 6 2 6 2 3" xfId="15067" xr:uid="{00000000-0005-0000-0000-0000EA4B0000}"/>
    <cellStyle name="Notas 6 2 6 2 3 2" xfId="30175" xr:uid="{00000000-0005-0000-0000-0000EB4B0000}"/>
    <cellStyle name="Notas 6 2 6 2 4" xfId="21379" xr:uid="{00000000-0005-0000-0000-0000EC4B0000}"/>
    <cellStyle name="Notas 6 2 6 3" xfId="10016" xr:uid="{00000000-0005-0000-0000-0000ED4B0000}"/>
    <cellStyle name="Notas 6 2 6 3 2" xfId="25124" xr:uid="{00000000-0005-0000-0000-0000EE4B0000}"/>
    <cellStyle name="Notas 6 2 6 4" xfId="14086" xr:uid="{00000000-0005-0000-0000-0000EF4B0000}"/>
    <cellStyle name="Notas 6 2 6 4 2" xfId="29194" xr:uid="{00000000-0005-0000-0000-0000F04B0000}"/>
    <cellStyle name="Notas 6 2 6 5" xfId="18742" xr:uid="{00000000-0005-0000-0000-0000F14B0000}"/>
    <cellStyle name="Notas 6 2 7" xfId="3995" xr:uid="{00000000-0005-0000-0000-0000F24B0000}"/>
    <cellStyle name="Notas 6 2 7 2" xfId="6632" xr:uid="{00000000-0005-0000-0000-0000F34B0000}"/>
    <cellStyle name="Notas 6 2 7 2 2" xfId="12943" xr:uid="{00000000-0005-0000-0000-0000F44B0000}"/>
    <cellStyle name="Notas 6 2 7 2 2 2" xfId="28051" xr:uid="{00000000-0005-0000-0000-0000F54B0000}"/>
    <cellStyle name="Notas 6 2 7 2 3" xfId="16633" xr:uid="{00000000-0005-0000-0000-0000F64B0000}"/>
    <cellStyle name="Notas 6 2 7 2 3 2" xfId="31741" xr:uid="{00000000-0005-0000-0000-0000F74B0000}"/>
    <cellStyle name="Notas 6 2 7 2 4" xfId="21740" xr:uid="{00000000-0005-0000-0000-0000F84B0000}"/>
    <cellStyle name="Notas 6 2 7 3" xfId="10377" xr:uid="{00000000-0005-0000-0000-0000F94B0000}"/>
    <cellStyle name="Notas 6 2 7 3 2" xfId="25485" xr:uid="{00000000-0005-0000-0000-0000FA4B0000}"/>
    <cellStyle name="Notas 6 2 7 4" xfId="16533" xr:uid="{00000000-0005-0000-0000-0000FB4B0000}"/>
    <cellStyle name="Notas 6 2 7 4 2" xfId="31641" xr:uid="{00000000-0005-0000-0000-0000FC4B0000}"/>
    <cellStyle name="Notas 6 2 7 5" xfId="19103" xr:uid="{00000000-0005-0000-0000-0000FD4B0000}"/>
    <cellStyle name="Notas 6 2 8" xfId="4560" xr:uid="{00000000-0005-0000-0000-0000FE4B0000}"/>
    <cellStyle name="Notas 6 2 8 2" xfId="10942" xr:uid="{00000000-0005-0000-0000-0000FF4B0000}"/>
    <cellStyle name="Notas 6 2 8 2 2" xfId="26050" xr:uid="{00000000-0005-0000-0000-0000004C0000}"/>
    <cellStyle name="Notas 6 2 8 3" xfId="15000" xr:uid="{00000000-0005-0000-0000-0000014C0000}"/>
    <cellStyle name="Notas 6 2 8 3 2" xfId="30108" xr:uid="{00000000-0005-0000-0000-0000024C0000}"/>
    <cellStyle name="Notas 6 2 8 4" xfId="19668" xr:uid="{00000000-0005-0000-0000-0000034C0000}"/>
    <cellStyle name="Notas 6 2 9" xfId="8424" xr:uid="{00000000-0005-0000-0000-0000044C0000}"/>
    <cellStyle name="Notas 6 2 9 2" xfId="23532" xr:uid="{00000000-0005-0000-0000-0000054C0000}"/>
    <cellStyle name="Notas 6 3" xfId="1917" xr:uid="{00000000-0005-0000-0000-0000064C0000}"/>
    <cellStyle name="Notas 6 3 10" xfId="8418" xr:uid="{00000000-0005-0000-0000-0000074C0000}"/>
    <cellStyle name="Notas 6 3 10 2" xfId="23526" xr:uid="{00000000-0005-0000-0000-0000084C0000}"/>
    <cellStyle name="Notas 6 3 11" xfId="8217" xr:uid="{00000000-0005-0000-0000-0000094C0000}"/>
    <cellStyle name="Notas 6 3 11 2" xfId="23325" xr:uid="{00000000-0005-0000-0000-00000A4C0000}"/>
    <cellStyle name="Notas 6 3 12" xfId="16196" xr:uid="{00000000-0005-0000-0000-00000B4C0000}"/>
    <cellStyle name="Notas 6 3 12 2" xfId="31304" xr:uid="{00000000-0005-0000-0000-00000C4C0000}"/>
    <cellStyle name="Notas 6 3 13" xfId="17142" xr:uid="{00000000-0005-0000-0000-00000D4C0000}"/>
    <cellStyle name="Notas 6 3 2" xfId="2477" xr:uid="{00000000-0005-0000-0000-00000E4C0000}"/>
    <cellStyle name="Notas 6 3 2 2" xfId="5114" xr:uid="{00000000-0005-0000-0000-00000F4C0000}"/>
    <cellStyle name="Notas 6 3 2 2 2" xfId="11478" xr:uid="{00000000-0005-0000-0000-0000104C0000}"/>
    <cellStyle name="Notas 6 3 2 2 2 2" xfId="26586" xr:uid="{00000000-0005-0000-0000-0000114C0000}"/>
    <cellStyle name="Notas 6 3 2 2 3" xfId="15647" xr:uid="{00000000-0005-0000-0000-0000124C0000}"/>
    <cellStyle name="Notas 6 3 2 2 3 2" xfId="30755" xr:uid="{00000000-0005-0000-0000-0000134C0000}"/>
    <cellStyle name="Notas 6 3 2 2 4" xfId="20222" xr:uid="{00000000-0005-0000-0000-0000144C0000}"/>
    <cellStyle name="Notas 6 3 2 3" xfId="8944" xr:uid="{00000000-0005-0000-0000-0000154C0000}"/>
    <cellStyle name="Notas 6 3 2 3 2" xfId="24052" xr:uid="{00000000-0005-0000-0000-0000164C0000}"/>
    <cellStyle name="Notas 6 3 2 4" xfId="15404" xr:uid="{00000000-0005-0000-0000-0000174C0000}"/>
    <cellStyle name="Notas 6 3 2 4 2" xfId="30512" xr:uid="{00000000-0005-0000-0000-0000184C0000}"/>
    <cellStyle name="Notas 6 3 2 5" xfId="15105" xr:uid="{00000000-0005-0000-0000-0000194C0000}"/>
    <cellStyle name="Notas 6 3 2 5 2" xfId="30213" xr:uid="{00000000-0005-0000-0000-00001A4C0000}"/>
    <cellStyle name="Notas 6 3 2 6" xfId="17639" xr:uid="{00000000-0005-0000-0000-00001B4C0000}"/>
    <cellStyle name="Notas 6 3 3" xfId="2693" xr:uid="{00000000-0005-0000-0000-00001C4C0000}"/>
    <cellStyle name="Notas 6 3 3 2" xfId="5330" xr:uid="{00000000-0005-0000-0000-00001D4C0000}"/>
    <cellStyle name="Notas 6 3 3 2 2" xfId="7827" xr:uid="{00000000-0005-0000-0000-00001E4C0000}"/>
    <cellStyle name="Notas 6 3 3 2 2 2" xfId="22935" xr:uid="{00000000-0005-0000-0000-00001F4C0000}"/>
    <cellStyle name="Notas 6 3 3 2 3" xfId="20438" xr:uid="{00000000-0005-0000-0000-0000204C0000}"/>
    <cellStyle name="Notas 6 3 3 3" xfId="14001" xr:uid="{00000000-0005-0000-0000-0000214C0000}"/>
    <cellStyle name="Notas 6 3 3 3 2" xfId="29109" xr:uid="{00000000-0005-0000-0000-0000224C0000}"/>
    <cellStyle name="Notas 6 3 3 4" xfId="17801" xr:uid="{00000000-0005-0000-0000-0000234C0000}"/>
    <cellStyle name="Notas 6 3 4" xfId="2996" xr:uid="{00000000-0005-0000-0000-0000244C0000}"/>
    <cellStyle name="Notas 6 3 4 2" xfId="5633" xr:uid="{00000000-0005-0000-0000-0000254C0000}"/>
    <cellStyle name="Notas 6 3 4 2 2" xfId="11944" xr:uid="{00000000-0005-0000-0000-0000264C0000}"/>
    <cellStyle name="Notas 6 3 4 2 2 2" xfId="27052" xr:uid="{00000000-0005-0000-0000-0000274C0000}"/>
    <cellStyle name="Notas 6 3 4 2 3" xfId="7208" xr:uid="{00000000-0005-0000-0000-0000284C0000}"/>
    <cellStyle name="Notas 6 3 4 2 3 2" xfId="22316" xr:uid="{00000000-0005-0000-0000-0000294C0000}"/>
    <cellStyle name="Notas 6 3 4 2 4" xfId="20741" xr:uid="{00000000-0005-0000-0000-00002A4C0000}"/>
    <cellStyle name="Notas 6 3 4 3" xfId="9378" xr:uid="{00000000-0005-0000-0000-00002B4C0000}"/>
    <cellStyle name="Notas 6 3 4 3 2" xfId="24486" xr:uid="{00000000-0005-0000-0000-00002C4C0000}"/>
    <cellStyle name="Notas 6 3 4 4" xfId="14094" xr:uid="{00000000-0005-0000-0000-00002D4C0000}"/>
    <cellStyle name="Notas 6 3 4 4 2" xfId="29202" xr:uid="{00000000-0005-0000-0000-00002E4C0000}"/>
    <cellStyle name="Notas 6 3 4 5" xfId="18104" xr:uid="{00000000-0005-0000-0000-00002F4C0000}"/>
    <cellStyle name="Notas 6 3 5" xfId="3322" xr:uid="{00000000-0005-0000-0000-0000304C0000}"/>
    <cellStyle name="Notas 6 3 5 2" xfId="5959" xr:uid="{00000000-0005-0000-0000-0000314C0000}"/>
    <cellStyle name="Notas 6 3 5 2 2" xfId="12270" xr:uid="{00000000-0005-0000-0000-0000324C0000}"/>
    <cellStyle name="Notas 6 3 5 2 2 2" xfId="27378" xr:uid="{00000000-0005-0000-0000-0000334C0000}"/>
    <cellStyle name="Notas 6 3 5 2 3" xfId="15512" xr:uid="{00000000-0005-0000-0000-0000344C0000}"/>
    <cellStyle name="Notas 6 3 5 2 3 2" xfId="30620" xr:uid="{00000000-0005-0000-0000-0000354C0000}"/>
    <cellStyle name="Notas 6 3 5 2 4" xfId="21067" xr:uid="{00000000-0005-0000-0000-0000364C0000}"/>
    <cellStyle name="Notas 6 3 5 3" xfId="9704" xr:uid="{00000000-0005-0000-0000-0000374C0000}"/>
    <cellStyle name="Notas 6 3 5 3 2" xfId="24812" xr:uid="{00000000-0005-0000-0000-0000384C0000}"/>
    <cellStyle name="Notas 6 3 5 4" xfId="16261" xr:uid="{00000000-0005-0000-0000-0000394C0000}"/>
    <cellStyle name="Notas 6 3 5 4 2" xfId="31369" xr:uid="{00000000-0005-0000-0000-00003A4C0000}"/>
    <cellStyle name="Notas 6 3 5 5" xfId="18430" xr:uid="{00000000-0005-0000-0000-00003B4C0000}"/>
    <cellStyle name="Notas 6 3 6" xfId="3628" xr:uid="{00000000-0005-0000-0000-00003C4C0000}"/>
    <cellStyle name="Notas 6 3 6 2" xfId="6265" xr:uid="{00000000-0005-0000-0000-00003D4C0000}"/>
    <cellStyle name="Notas 6 3 6 2 2" xfId="12576" xr:uid="{00000000-0005-0000-0000-00003E4C0000}"/>
    <cellStyle name="Notas 6 3 6 2 2 2" xfId="27684" xr:uid="{00000000-0005-0000-0000-00003F4C0000}"/>
    <cellStyle name="Notas 6 3 6 2 3" xfId="14900" xr:uid="{00000000-0005-0000-0000-0000404C0000}"/>
    <cellStyle name="Notas 6 3 6 2 3 2" xfId="30008" xr:uid="{00000000-0005-0000-0000-0000414C0000}"/>
    <cellStyle name="Notas 6 3 6 2 4" xfId="21373" xr:uid="{00000000-0005-0000-0000-0000424C0000}"/>
    <cellStyle name="Notas 6 3 6 3" xfId="10010" xr:uid="{00000000-0005-0000-0000-0000434C0000}"/>
    <cellStyle name="Notas 6 3 6 3 2" xfId="25118" xr:uid="{00000000-0005-0000-0000-0000444C0000}"/>
    <cellStyle name="Notas 6 3 6 4" xfId="7068" xr:uid="{00000000-0005-0000-0000-0000454C0000}"/>
    <cellStyle name="Notas 6 3 6 4 2" xfId="22176" xr:uid="{00000000-0005-0000-0000-0000464C0000}"/>
    <cellStyle name="Notas 6 3 6 5" xfId="18736" xr:uid="{00000000-0005-0000-0000-0000474C0000}"/>
    <cellStyle name="Notas 6 3 7" xfId="3989" xr:uid="{00000000-0005-0000-0000-0000484C0000}"/>
    <cellStyle name="Notas 6 3 7 2" xfId="6626" xr:uid="{00000000-0005-0000-0000-0000494C0000}"/>
    <cellStyle name="Notas 6 3 7 2 2" xfId="12937" xr:uid="{00000000-0005-0000-0000-00004A4C0000}"/>
    <cellStyle name="Notas 6 3 7 2 2 2" xfId="28045" xr:uid="{00000000-0005-0000-0000-00004B4C0000}"/>
    <cellStyle name="Notas 6 3 7 2 3" xfId="16627" xr:uid="{00000000-0005-0000-0000-00004C4C0000}"/>
    <cellStyle name="Notas 6 3 7 2 3 2" xfId="31735" xr:uid="{00000000-0005-0000-0000-00004D4C0000}"/>
    <cellStyle name="Notas 6 3 7 2 4" xfId="21734" xr:uid="{00000000-0005-0000-0000-00004E4C0000}"/>
    <cellStyle name="Notas 6 3 7 3" xfId="10371" xr:uid="{00000000-0005-0000-0000-00004F4C0000}"/>
    <cellStyle name="Notas 6 3 7 3 2" xfId="25479" xr:uid="{00000000-0005-0000-0000-0000504C0000}"/>
    <cellStyle name="Notas 6 3 7 4" xfId="13447" xr:uid="{00000000-0005-0000-0000-0000514C0000}"/>
    <cellStyle name="Notas 6 3 7 4 2" xfId="28555" xr:uid="{00000000-0005-0000-0000-0000524C0000}"/>
    <cellStyle name="Notas 6 3 7 5" xfId="19097" xr:uid="{00000000-0005-0000-0000-0000534C0000}"/>
    <cellStyle name="Notas 6 3 8" xfId="4309" xr:uid="{00000000-0005-0000-0000-0000544C0000}"/>
    <cellStyle name="Notas 6 3 8 2" xfId="6946" xr:uid="{00000000-0005-0000-0000-0000554C0000}"/>
    <cellStyle name="Notas 6 3 8 2 2" xfId="13257" xr:uid="{00000000-0005-0000-0000-0000564C0000}"/>
    <cellStyle name="Notas 6 3 8 2 2 2" xfId="28365" xr:uid="{00000000-0005-0000-0000-0000574C0000}"/>
    <cellStyle name="Notas 6 3 8 2 3" xfId="16921" xr:uid="{00000000-0005-0000-0000-0000584C0000}"/>
    <cellStyle name="Notas 6 3 8 2 3 2" xfId="32029" xr:uid="{00000000-0005-0000-0000-0000594C0000}"/>
    <cellStyle name="Notas 6 3 8 2 4" xfId="22054" xr:uid="{00000000-0005-0000-0000-00005A4C0000}"/>
    <cellStyle name="Notas 6 3 8 3" xfId="10691" xr:uid="{00000000-0005-0000-0000-00005B4C0000}"/>
    <cellStyle name="Notas 6 3 8 3 2" xfId="25799" xr:uid="{00000000-0005-0000-0000-00005C4C0000}"/>
    <cellStyle name="Notas 6 3 8 4" xfId="7147" xr:uid="{00000000-0005-0000-0000-00005D4C0000}"/>
    <cellStyle name="Notas 6 3 8 4 2" xfId="22255" xr:uid="{00000000-0005-0000-0000-00005E4C0000}"/>
    <cellStyle name="Notas 6 3 8 5" xfId="19417" xr:uid="{00000000-0005-0000-0000-00005F4C0000}"/>
    <cellStyle name="Notas 6 3 9" xfId="4554" xr:uid="{00000000-0005-0000-0000-0000604C0000}"/>
    <cellStyle name="Notas 6 3 9 2" xfId="10936" xr:uid="{00000000-0005-0000-0000-0000614C0000}"/>
    <cellStyle name="Notas 6 3 9 2 2" xfId="26044" xr:uid="{00000000-0005-0000-0000-0000624C0000}"/>
    <cellStyle name="Notas 6 3 9 3" xfId="13779" xr:uid="{00000000-0005-0000-0000-0000634C0000}"/>
    <cellStyle name="Notas 6 3 9 3 2" xfId="28887" xr:uid="{00000000-0005-0000-0000-0000644C0000}"/>
    <cellStyle name="Notas 6 3 9 4" xfId="19662" xr:uid="{00000000-0005-0000-0000-0000654C0000}"/>
    <cellStyle name="Notas 6 4" xfId="2115" xr:uid="{00000000-0005-0000-0000-0000664C0000}"/>
    <cellStyle name="Notas 6 4 10" xfId="8613" xr:uid="{00000000-0005-0000-0000-0000674C0000}"/>
    <cellStyle name="Notas 6 4 10 2" xfId="23721" xr:uid="{00000000-0005-0000-0000-0000684C0000}"/>
    <cellStyle name="Notas 6 4 11" xfId="7898" xr:uid="{00000000-0005-0000-0000-0000694C0000}"/>
    <cellStyle name="Notas 6 4 11 2" xfId="23006" xr:uid="{00000000-0005-0000-0000-00006A4C0000}"/>
    <cellStyle name="Notas 6 4 12" xfId="14583" xr:uid="{00000000-0005-0000-0000-00006B4C0000}"/>
    <cellStyle name="Notas 6 4 12 2" xfId="29691" xr:uid="{00000000-0005-0000-0000-00006C4C0000}"/>
    <cellStyle name="Notas 6 4 13" xfId="17340" xr:uid="{00000000-0005-0000-0000-00006D4C0000}"/>
    <cellStyle name="Notas 6 4 2" xfId="2605" xr:uid="{00000000-0005-0000-0000-00006E4C0000}"/>
    <cellStyle name="Notas 6 4 2 2" xfId="5242" xr:uid="{00000000-0005-0000-0000-00006F4C0000}"/>
    <cellStyle name="Notas 6 4 2 2 2" xfId="11606" xr:uid="{00000000-0005-0000-0000-0000704C0000}"/>
    <cellStyle name="Notas 6 4 2 2 2 2" xfId="26714" xr:uid="{00000000-0005-0000-0000-0000714C0000}"/>
    <cellStyle name="Notas 6 4 2 2 3" xfId="15785" xr:uid="{00000000-0005-0000-0000-0000724C0000}"/>
    <cellStyle name="Notas 6 4 2 2 3 2" xfId="30893" xr:uid="{00000000-0005-0000-0000-0000734C0000}"/>
    <cellStyle name="Notas 6 4 2 2 4" xfId="20350" xr:uid="{00000000-0005-0000-0000-0000744C0000}"/>
    <cellStyle name="Notas 6 4 2 3" xfId="9072" xr:uid="{00000000-0005-0000-0000-0000754C0000}"/>
    <cellStyle name="Notas 6 4 2 3 2" xfId="24180" xr:uid="{00000000-0005-0000-0000-0000764C0000}"/>
    <cellStyle name="Notas 6 4 2 4" xfId="15044" xr:uid="{00000000-0005-0000-0000-0000774C0000}"/>
    <cellStyle name="Notas 6 4 2 4 2" xfId="30152" xr:uid="{00000000-0005-0000-0000-0000784C0000}"/>
    <cellStyle name="Notas 6 4 2 5" xfId="16403" xr:uid="{00000000-0005-0000-0000-0000794C0000}"/>
    <cellStyle name="Notas 6 4 2 5 2" xfId="31511" xr:uid="{00000000-0005-0000-0000-00007A4C0000}"/>
    <cellStyle name="Notas 6 4 2 6" xfId="17713" xr:uid="{00000000-0005-0000-0000-00007B4C0000}"/>
    <cellStyle name="Notas 6 4 3" xfId="2870" xr:uid="{00000000-0005-0000-0000-00007C4C0000}"/>
    <cellStyle name="Notas 6 4 3 2" xfId="5507" xr:uid="{00000000-0005-0000-0000-00007D4C0000}"/>
    <cellStyle name="Notas 6 4 3 2 2" xfId="8131" xr:uid="{00000000-0005-0000-0000-00007E4C0000}"/>
    <cellStyle name="Notas 6 4 3 2 2 2" xfId="23239" xr:uid="{00000000-0005-0000-0000-00007F4C0000}"/>
    <cellStyle name="Notas 6 4 3 2 3" xfId="20615" xr:uid="{00000000-0005-0000-0000-0000804C0000}"/>
    <cellStyle name="Notas 6 4 3 3" xfId="15640" xr:uid="{00000000-0005-0000-0000-0000814C0000}"/>
    <cellStyle name="Notas 6 4 3 3 2" xfId="30748" xr:uid="{00000000-0005-0000-0000-0000824C0000}"/>
    <cellStyle name="Notas 6 4 3 4" xfId="17978" xr:uid="{00000000-0005-0000-0000-0000834C0000}"/>
    <cellStyle name="Notas 6 4 4" xfId="3173" xr:uid="{00000000-0005-0000-0000-0000844C0000}"/>
    <cellStyle name="Notas 6 4 4 2" xfId="5810" xr:uid="{00000000-0005-0000-0000-0000854C0000}"/>
    <cellStyle name="Notas 6 4 4 2 2" xfId="12121" xr:uid="{00000000-0005-0000-0000-0000864C0000}"/>
    <cellStyle name="Notas 6 4 4 2 2 2" xfId="27229" xr:uid="{00000000-0005-0000-0000-0000874C0000}"/>
    <cellStyle name="Notas 6 4 4 2 3" xfId="14063" xr:uid="{00000000-0005-0000-0000-0000884C0000}"/>
    <cellStyle name="Notas 6 4 4 2 3 2" xfId="29171" xr:uid="{00000000-0005-0000-0000-0000894C0000}"/>
    <cellStyle name="Notas 6 4 4 2 4" xfId="20918" xr:uid="{00000000-0005-0000-0000-00008A4C0000}"/>
    <cellStyle name="Notas 6 4 4 3" xfId="9555" xr:uid="{00000000-0005-0000-0000-00008B4C0000}"/>
    <cellStyle name="Notas 6 4 4 3 2" xfId="24663" xr:uid="{00000000-0005-0000-0000-00008C4C0000}"/>
    <cellStyle name="Notas 6 4 4 4" xfId="15752" xr:uid="{00000000-0005-0000-0000-00008D4C0000}"/>
    <cellStyle name="Notas 6 4 4 4 2" xfId="30860" xr:uid="{00000000-0005-0000-0000-00008E4C0000}"/>
    <cellStyle name="Notas 6 4 4 5" xfId="18281" xr:uid="{00000000-0005-0000-0000-00008F4C0000}"/>
    <cellStyle name="Notas 6 4 5" xfId="3499" xr:uid="{00000000-0005-0000-0000-0000904C0000}"/>
    <cellStyle name="Notas 6 4 5 2" xfId="6136" xr:uid="{00000000-0005-0000-0000-0000914C0000}"/>
    <cellStyle name="Notas 6 4 5 2 2" xfId="12447" xr:uid="{00000000-0005-0000-0000-0000924C0000}"/>
    <cellStyle name="Notas 6 4 5 2 2 2" xfId="27555" xr:uid="{00000000-0005-0000-0000-0000934C0000}"/>
    <cellStyle name="Notas 6 4 5 2 3" xfId="14404" xr:uid="{00000000-0005-0000-0000-0000944C0000}"/>
    <cellStyle name="Notas 6 4 5 2 3 2" xfId="29512" xr:uid="{00000000-0005-0000-0000-0000954C0000}"/>
    <cellStyle name="Notas 6 4 5 2 4" xfId="21244" xr:uid="{00000000-0005-0000-0000-0000964C0000}"/>
    <cellStyle name="Notas 6 4 5 3" xfId="9881" xr:uid="{00000000-0005-0000-0000-0000974C0000}"/>
    <cellStyle name="Notas 6 4 5 3 2" xfId="24989" xr:uid="{00000000-0005-0000-0000-0000984C0000}"/>
    <cellStyle name="Notas 6 4 5 4" xfId="9289" xr:uid="{00000000-0005-0000-0000-0000994C0000}"/>
    <cellStyle name="Notas 6 4 5 4 2" xfId="24397" xr:uid="{00000000-0005-0000-0000-00009A4C0000}"/>
    <cellStyle name="Notas 6 4 5 5" xfId="18607" xr:uid="{00000000-0005-0000-0000-00009B4C0000}"/>
    <cellStyle name="Notas 6 4 6" xfId="3805" xr:uid="{00000000-0005-0000-0000-00009C4C0000}"/>
    <cellStyle name="Notas 6 4 6 2" xfId="6442" xr:uid="{00000000-0005-0000-0000-00009D4C0000}"/>
    <cellStyle name="Notas 6 4 6 2 2" xfId="12753" xr:uid="{00000000-0005-0000-0000-00009E4C0000}"/>
    <cellStyle name="Notas 6 4 6 2 2 2" xfId="27861" xr:uid="{00000000-0005-0000-0000-00009F4C0000}"/>
    <cellStyle name="Notas 6 4 6 2 3" xfId="15344" xr:uid="{00000000-0005-0000-0000-0000A04C0000}"/>
    <cellStyle name="Notas 6 4 6 2 3 2" xfId="30452" xr:uid="{00000000-0005-0000-0000-0000A14C0000}"/>
    <cellStyle name="Notas 6 4 6 2 4" xfId="21550" xr:uid="{00000000-0005-0000-0000-0000A24C0000}"/>
    <cellStyle name="Notas 6 4 6 3" xfId="10187" xr:uid="{00000000-0005-0000-0000-0000A34C0000}"/>
    <cellStyle name="Notas 6 4 6 3 2" xfId="25295" xr:uid="{00000000-0005-0000-0000-0000A44C0000}"/>
    <cellStyle name="Notas 6 4 6 4" xfId="16077" xr:uid="{00000000-0005-0000-0000-0000A54C0000}"/>
    <cellStyle name="Notas 6 4 6 4 2" xfId="31185" xr:uid="{00000000-0005-0000-0000-0000A64C0000}"/>
    <cellStyle name="Notas 6 4 6 5" xfId="18913" xr:uid="{00000000-0005-0000-0000-0000A74C0000}"/>
    <cellStyle name="Notas 6 4 7" xfId="4187" xr:uid="{00000000-0005-0000-0000-0000A84C0000}"/>
    <cellStyle name="Notas 6 4 7 2" xfId="6824" xr:uid="{00000000-0005-0000-0000-0000A94C0000}"/>
    <cellStyle name="Notas 6 4 7 2 2" xfId="13135" xr:uid="{00000000-0005-0000-0000-0000AA4C0000}"/>
    <cellStyle name="Notas 6 4 7 2 2 2" xfId="28243" xr:uid="{00000000-0005-0000-0000-0000AB4C0000}"/>
    <cellStyle name="Notas 6 4 7 2 3" xfId="16804" xr:uid="{00000000-0005-0000-0000-0000AC4C0000}"/>
    <cellStyle name="Notas 6 4 7 2 3 2" xfId="31912" xr:uid="{00000000-0005-0000-0000-0000AD4C0000}"/>
    <cellStyle name="Notas 6 4 7 2 4" xfId="21932" xr:uid="{00000000-0005-0000-0000-0000AE4C0000}"/>
    <cellStyle name="Notas 6 4 7 3" xfId="10569" xr:uid="{00000000-0005-0000-0000-0000AF4C0000}"/>
    <cellStyle name="Notas 6 4 7 3 2" xfId="25677" xr:uid="{00000000-0005-0000-0000-0000B04C0000}"/>
    <cellStyle name="Notas 6 4 7 4" xfId="15075" xr:uid="{00000000-0005-0000-0000-0000B14C0000}"/>
    <cellStyle name="Notas 6 4 7 4 2" xfId="30183" xr:uid="{00000000-0005-0000-0000-0000B24C0000}"/>
    <cellStyle name="Notas 6 4 7 5" xfId="19295" xr:uid="{00000000-0005-0000-0000-0000B34C0000}"/>
    <cellStyle name="Notas 6 4 8" xfId="4394" xr:uid="{00000000-0005-0000-0000-0000B44C0000}"/>
    <cellStyle name="Notas 6 4 8 2" xfId="7031" xr:uid="{00000000-0005-0000-0000-0000B54C0000}"/>
    <cellStyle name="Notas 6 4 8 2 2" xfId="13342" xr:uid="{00000000-0005-0000-0000-0000B64C0000}"/>
    <cellStyle name="Notas 6 4 8 2 2 2" xfId="28450" xr:uid="{00000000-0005-0000-0000-0000B74C0000}"/>
    <cellStyle name="Notas 6 4 8 2 3" xfId="17006" xr:uid="{00000000-0005-0000-0000-0000B84C0000}"/>
    <cellStyle name="Notas 6 4 8 2 3 2" xfId="32114" xr:uid="{00000000-0005-0000-0000-0000B94C0000}"/>
    <cellStyle name="Notas 6 4 8 2 4" xfId="22139" xr:uid="{00000000-0005-0000-0000-0000BA4C0000}"/>
    <cellStyle name="Notas 6 4 8 3" xfId="10776" xr:uid="{00000000-0005-0000-0000-0000BB4C0000}"/>
    <cellStyle name="Notas 6 4 8 3 2" xfId="25884" xr:uid="{00000000-0005-0000-0000-0000BC4C0000}"/>
    <cellStyle name="Notas 6 4 8 4" xfId="8137" xr:uid="{00000000-0005-0000-0000-0000BD4C0000}"/>
    <cellStyle name="Notas 6 4 8 4 2" xfId="23245" xr:uid="{00000000-0005-0000-0000-0000BE4C0000}"/>
    <cellStyle name="Notas 6 4 8 5" xfId="19502" xr:uid="{00000000-0005-0000-0000-0000BF4C0000}"/>
    <cellStyle name="Notas 6 4 9" xfId="4752" xr:uid="{00000000-0005-0000-0000-0000C04C0000}"/>
    <cellStyle name="Notas 6 4 9 2" xfId="11134" xr:uid="{00000000-0005-0000-0000-0000C14C0000}"/>
    <cellStyle name="Notas 6 4 9 2 2" xfId="26242" xr:uid="{00000000-0005-0000-0000-0000C24C0000}"/>
    <cellStyle name="Notas 6 4 9 3" xfId="13662" xr:uid="{00000000-0005-0000-0000-0000C34C0000}"/>
    <cellStyle name="Notas 6 4 9 3 2" xfId="28770" xr:uid="{00000000-0005-0000-0000-0000C44C0000}"/>
    <cellStyle name="Notas 6 4 9 4" xfId="19860" xr:uid="{00000000-0005-0000-0000-0000C54C0000}"/>
    <cellStyle name="Notas 6 5" xfId="2009" xr:uid="{00000000-0005-0000-0000-0000C64C0000}"/>
    <cellStyle name="Notas 6 5 10" xfId="13434" xr:uid="{00000000-0005-0000-0000-0000C74C0000}"/>
    <cellStyle name="Notas 6 5 10 2" xfId="28542" xr:uid="{00000000-0005-0000-0000-0000C84C0000}"/>
    <cellStyle name="Notas 6 5 11" xfId="9286" xr:uid="{00000000-0005-0000-0000-0000C94C0000}"/>
    <cellStyle name="Notas 6 5 11 2" xfId="24394" xr:uid="{00000000-0005-0000-0000-0000CA4C0000}"/>
    <cellStyle name="Notas 6 5 12" xfId="17234" xr:uid="{00000000-0005-0000-0000-0000CB4C0000}"/>
    <cellStyle name="Notas 6 5 2" xfId="2771" xr:uid="{00000000-0005-0000-0000-0000CC4C0000}"/>
    <cellStyle name="Notas 6 5 2 2" xfId="5408" xr:uid="{00000000-0005-0000-0000-0000CD4C0000}"/>
    <cellStyle name="Notas 6 5 2 2 2" xfId="7668" xr:uid="{00000000-0005-0000-0000-0000CE4C0000}"/>
    <cellStyle name="Notas 6 5 2 2 2 2" xfId="22776" xr:uid="{00000000-0005-0000-0000-0000CF4C0000}"/>
    <cellStyle name="Notas 6 5 2 2 3" xfId="20516" xr:uid="{00000000-0005-0000-0000-0000D04C0000}"/>
    <cellStyle name="Notas 6 5 2 3" xfId="15742" xr:uid="{00000000-0005-0000-0000-0000D14C0000}"/>
    <cellStyle name="Notas 6 5 2 3 2" xfId="30850" xr:uid="{00000000-0005-0000-0000-0000D24C0000}"/>
    <cellStyle name="Notas 6 5 2 4" xfId="17879" xr:uid="{00000000-0005-0000-0000-0000D34C0000}"/>
    <cellStyle name="Notas 6 5 3" xfId="3074" xr:uid="{00000000-0005-0000-0000-0000D44C0000}"/>
    <cellStyle name="Notas 6 5 3 2" xfId="5711" xr:uid="{00000000-0005-0000-0000-0000D54C0000}"/>
    <cellStyle name="Notas 6 5 3 2 2" xfId="12022" xr:uid="{00000000-0005-0000-0000-0000D64C0000}"/>
    <cellStyle name="Notas 6 5 3 2 2 2" xfId="27130" xr:uid="{00000000-0005-0000-0000-0000D74C0000}"/>
    <cellStyle name="Notas 6 5 3 2 3" xfId="8124" xr:uid="{00000000-0005-0000-0000-0000D84C0000}"/>
    <cellStyle name="Notas 6 5 3 2 3 2" xfId="23232" xr:uid="{00000000-0005-0000-0000-0000D94C0000}"/>
    <cellStyle name="Notas 6 5 3 2 4" xfId="20819" xr:uid="{00000000-0005-0000-0000-0000DA4C0000}"/>
    <cellStyle name="Notas 6 5 3 3" xfId="9456" xr:uid="{00000000-0005-0000-0000-0000DB4C0000}"/>
    <cellStyle name="Notas 6 5 3 3 2" xfId="24564" xr:uid="{00000000-0005-0000-0000-0000DC4C0000}"/>
    <cellStyle name="Notas 6 5 3 4" xfId="13399" xr:uid="{00000000-0005-0000-0000-0000DD4C0000}"/>
    <cellStyle name="Notas 6 5 3 4 2" xfId="28507" xr:uid="{00000000-0005-0000-0000-0000DE4C0000}"/>
    <cellStyle name="Notas 6 5 3 5" xfId="18182" xr:uid="{00000000-0005-0000-0000-0000DF4C0000}"/>
    <cellStyle name="Notas 6 5 4" xfId="3400" xr:uid="{00000000-0005-0000-0000-0000E04C0000}"/>
    <cellStyle name="Notas 6 5 4 2" xfId="6037" xr:uid="{00000000-0005-0000-0000-0000E14C0000}"/>
    <cellStyle name="Notas 6 5 4 2 2" xfId="12348" xr:uid="{00000000-0005-0000-0000-0000E24C0000}"/>
    <cellStyle name="Notas 6 5 4 2 2 2" xfId="27456" xr:uid="{00000000-0005-0000-0000-0000E34C0000}"/>
    <cellStyle name="Notas 6 5 4 2 3" xfId="13501" xr:uid="{00000000-0005-0000-0000-0000E44C0000}"/>
    <cellStyle name="Notas 6 5 4 2 3 2" xfId="28609" xr:uid="{00000000-0005-0000-0000-0000E54C0000}"/>
    <cellStyle name="Notas 6 5 4 2 4" xfId="21145" xr:uid="{00000000-0005-0000-0000-0000E64C0000}"/>
    <cellStyle name="Notas 6 5 4 3" xfId="9782" xr:uid="{00000000-0005-0000-0000-0000E74C0000}"/>
    <cellStyle name="Notas 6 5 4 3 2" xfId="24890" xr:uid="{00000000-0005-0000-0000-0000E84C0000}"/>
    <cellStyle name="Notas 6 5 4 4" xfId="13781" xr:uid="{00000000-0005-0000-0000-0000E94C0000}"/>
    <cellStyle name="Notas 6 5 4 4 2" xfId="28889" xr:uid="{00000000-0005-0000-0000-0000EA4C0000}"/>
    <cellStyle name="Notas 6 5 4 5" xfId="18508" xr:uid="{00000000-0005-0000-0000-0000EB4C0000}"/>
    <cellStyle name="Notas 6 5 5" xfId="3706" xr:uid="{00000000-0005-0000-0000-0000EC4C0000}"/>
    <cellStyle name="Notas 6 5 5 2" xfId="6343" xr:uid="{00000000-0005-0000-0000-0000ED4C0000}"/>
    <cellStyle name="Notas 6 5 5 2 2" xfId="12654" xr:uid="{00000000-0005-0000-0000-0000EE4C0000}"/>
    <cellStyle name="Notas 6 5 5 2 2 2" xfId="27762" xr:uid="{00000000-0005-0000-0000-0000EF4C0000}"/>
    <cellStyle name="Notas 6 5 5 2 3" xfId="15762" xr:uid="{00000000-0005-0000-0000-0000F04C0000}"/>
    <cellStyle name="Notas 6 5 5 2 3 2" xfId="30870" xr:uid="{00000000-0005-0000-0000-0000F14C0000}"/>
    <cellStyle name="Notas 6 5 5 2 4" xfId="21451" xr:uid="{00000000-0005-0000-0000-0000F24C0000}"/>
    <cellStyle name="Notas 6 5 5 3" xfId="10088" xr:uid="{00000000-0005-0000-0000-0000F34C0000}"/>
    <cellStyle name="Notas 6 5 5 3 2" xfId="25196" xr:uid="{00000000-0005-0000-0000-0000F44C0000}"/>
    <cellStyle name="Notas 6 5 5 4" xfId="13897" xr:uid="{00000000-0005-0000-0000-0000F54C0000}"/>
    <cellStyle name="Notas 6 5 5 4 2" xfId="29005" xr:uid="{00000000-0005-0000-0000-0000F64C0000}"/>
    <cellStyle name="Notas 6 5 5 5" xfId="18814" xr:uid="{00000000-0005-0000-0000-0000F74C0000}"/>
    <cellStyle name="Notas 6 5 6" xfId="4081" xr:uid="{00000000-0005-0000-0000-0000F84C0000}"/>
    <cellStyle name="Notas 6 5 6 2" xfId="6718" xr:uid="{00000000-0005-0000-0000-0000F94C0000}"/>
    <cellStyle name="Notas 6 5 6 2 2" xfId="13029" xr:uid="{00000000-0005-0000-0000-0000FA4C0000}"/>
    <cellStyle name="Notas 6 5 6 2 2 2" xfId="28137" xr:uid="{00000000-0005-0000-0000-0000FB4C0000}"/>
    <cellStyle name="Notas 6 5 6 2 3" xfId="16705" xr:uid="{00000000-0005-0000-0000-0000FC4C0000}"/>
    <cellStyle name="Notas 6 5 6 2 3 2" xfId="31813" xr:uid="{00000000-0005-0000-0000-0000FD4C0000}"/>
    <cellStyle name="Notas 6 5 6 2 4" xfId="21826" xr:uid="{00000000-0005-0000-0000-0000FE4C0000}"/>
    <cellStyle name="Notas 6 5 6 3" xfId="10463" xr:uid="{00000000-0005-0000-0000-0000FF4C0000}"/>
    <cellStyle name="Notas 6 5 6 3 2" xfId="25571" xr:uid="{00000000-0005-0000-0000-0000004D0000}"/>
    <cellStyle name="Notas 6 5 6 4" xfId="15330" xr:uid="{00000000-0005-0000-0000-0000014D0000}"/>
    <cellStyle name="Notas 6 5 6 4 2" xfId="30438" xr:uid="{00000000-0005-0000-0000-0000024D0000}"/>
    <cellStyle name="Notas 6 5 6 5" xfId="19189" xr:uid="{00000000-0005-0000-0000-0000034D0000}"/>
    <cellStyle name="Notas 6 5 7" xfId="4363" xr:uid="{00000000-0005-0000-0000-0000044D0000}"/>
    <cellStyle name="Notas 6 5 7 2" xfId="7000" xr:uid="{00000000-0005-0000-0000-0000054D0000}"/>
    <cellStyle name="Notas 6 5 7 2 2" xfId="13311" xr:uid="{00000000-0005-0000-0000-0000064D0000}"/>
    <cellStyle name="Notas 6 5 7 2 2 2" xfId="28419" xr:uid="{00000000-0005-0000-0000-0000074D0000}"/>
    <cellStyle name="Notas 6 5 7 2 3" xfId="16975" xr:uid="{00000000-0005-0000-0000-0000084D0000}"/>
    <cellStyle name="Notas 6 5 7 2 3 2" xfId="32083" xr:uid="{00000000-0005-0000-0000-0000094D0000}"/>
    <cellStyle name="Notas 6 5 7 2 4" xfId="22108" xr:uid="{00000000-0005-0000-0000-00000A4D0000}"/>
    <cellStyle name="Notas 6 5 7 3" xfId="10745" xr:uid="{00000000-0005-0000-0000-00000B4D0000}"/>
    <cellStyle name="Notas 6 5 7 3 2" xfId="25853" xr:uid="{00000000-0005-0000-0000-00000C4D0000}"/>
    <cellStyle name="Notas 6 5 7 4" xfId="8100" xr:uid="{00000000-0005-0000-0000-00000D4D0000}"/>
    <cellStyle name="Notas 6 5 7 4 2" xfId="23208" xr:uid="{00000000-0005-0000-0000-00000E4D0000}"/>
    <cellStyle name="Notas 6 5 7 5" xfId="19471" xr:uid="{00000000-0005-0000-0000-00000F4D0000}"/>
    <cellStyle name="Notas 6 5 8" xfId="4646" xr:uid="{00000000-0005-0000-0000-0000104D0000}"/>
    <cellStyle name="Notas 6 5 8 2" xfId="11028" xr:uid="{00000000-0005-0000-0000-0000114D0000}"/>
    <cellStyle name="Notas 6 5 8 2 2" xfId="26136" xr:uid="{00000000-0005-0000-0000-0000124D0000}"/>
    <cellStyle name="Notas 6 5 8 3" xfId="15611" xr:uid="{00000000-0005-0000-0000-0000134D0000}"/>
    <cellStyle name="Notas 6 5 8 3 2" xfId="30719" xr:uid="{00000000-0005-0000-0000-0000144D0000}"/>
    <cellStyle name="Notas 6 5 8 4" xfId="19754" xr:uid="{00000000-0005-0000-0000-0000154D0000}"/>
    <cellStyle name="Notas 6 5 9" xfId="8507" xr:uid="{00000000-0005-0000-0000-0000164D0000}"/>
    <cellStyle name="Notas 6 5 9 2" xfId="23615" xr:uid="{00000000-0005-0000-0000-0000174D0000}"/>
    <cellStyle name="Notas 7" xfId="1469" xr:uid="{00000000-0005-0000-0000-0000184D0000}"/>
    <cellStyle name="Notas 7 2" xfId="1924" xr:uid="{00000000-0005-0000-0000-0000194D0000}"/>
    <cellStyle name="Notas 7 2 10" xfId="15298" xr:uid="{00000000-0005-0000-0000-00001A4D0000}"/>
    <cellStyle name="Notas 7 2 10 2" xfId="30406" xr:uid="{00000000-0005-0000-0000-00001B4D0000}"/>
    <cellStyle name="Notas 7 2 11" xfId="13433" xr:uid="{00000000-0005-0000-0000-00001C4D0000}"/>
    <cellStyle name="Notas 7 2 11 2" xfId="28541" xr:uid="{00000000-0005-0000-0000-00001D4D0000}"/>
    <cellStyle name="Notas 7 2 12" xfId="17149" xr:uid="{00000000-0005-0000-0000-00001E4D0000}"/>
    <cellStyle name="Notas 7 2 2" xfId="2484" xr:uid="{00000000-0005-0000-0000-00001F4D0000}"/>
    <cellStyle name="Notas 7 2 2 2" xfId="5121" xr:uid="{00000000-0005-0000-0000-0000204D0000}"/>
    <cellStyle name="Notas 7 2 2 2 2" xfId="11485" xr:uid="{00000000-0005-0000-0000-0000214D0000}"/>
    <cellStyle name="Notas 7 2 2 2 2 2" xfId="26593" xr:uid="{00000000-0005-0000-0000-0000224D0000}"/>
    <cellStyle name="Notas 7 2 2 2 3" xfId="7313" xr:uid="{00000000-0005-0000-0000-0000234D0000}"/>
    <cellStyle name="Notas 7 2 2 2 3 2" xfId="22421" xr:uid="{00000000-0005-0000-0000-0000244D0000}"/>
    <cellStyle name="Notas 7 2 2 2 4" xfId="20229" xr:uid="{00000000-0005-0000-0000-0000254D0000}"/>
    <cellStyle name="Notas 7 2 2 3" xfId="8951" xr:uid="{00000000-0005-0000-0000-0000264D0000}"/>
    <cellStyle name="Notas 7 2 2 3 2" xfId="24059" xr:uid="{00000000-0005-0000-0000-0000274D0000}"/>
    <cellStyle name="Notas 7 2 3" xfId="2700" xr:uid="{00000000-0005-0000-0000-0000284D0000}"/>
    <cellStyle name="Notas 7 2 3 2" xfId="5337" xr:uid="{00000000-0005-0000-0000-0000294D0000}"/>
    <cellStyle name="Notas 7 2 3 2 2" xfId="14224" xr:uid="{00000000-0005-0000-0000-00002A4D0000}"/>
    <cellStyle name="Notas 7 2 3 2 2 2" xfId="29332" xr:uid="{00000000-0005-0000-0000-00002B4D0000}"/>
    <cellStyle name="Notas 7 2 3 2 3" xfId="20445" xr:uid="{00000000-0005-0000-0000-00002C4D0000}"/>
    <cellStyle name="Notas 7 2 3 3" xfId="15686" xr:uid="{00000000-0005-0000-0000-00002D4D0000}"/>
    <cellStyle name="Notas 7 2 3 3 2" xfId="30794" xr:uid="{00000000-0005-0000-0000-00002E4D0000}"/>
    <cellStyle name="Notas 7 2 3 4" xfId="17808" xr:uid="{00000000-0005-0000-0000-00002F4D0000}"/>
    <cellStyle name="Notas 7 2 4" xfId="3003" xr:uid="{00000000-0005-0000-0000-0000304D0000}"/>
    <cellStyle name="Notas 7 2 4 2" xfId="5640" xr:uid="{00000000-0005-0000-0000-0000314D0000}"/>
    <cellStyle name="Notas 7 2 4 2 2" xfId="11951" xr:uid="{00000000-0005-0000-0000-0000324D0000}"/>
    <cellStyle name="Notas 7 2 4 2 2 2" xfId="27059" xr:uid="{00000000-0005-0000-0000-0000334D0000}"/>
    <cellStyle name="Notas 7 2 4 2 3" xfId="8731" xr:uid="{00000000-0005-0000-0000-0000344D0000}"/>
    <cellStyle name="Notas 7 2 4 2 3 2" xfId="23839" xr:uid="{00000000-0005-0000-0000-0000354D0000}"/>
    <cellStyle name="Notas 7 2 4 2 4" xfId="20748" xr:uid="{00000000-0005-0000-0000-0000364D0000}"/>
    <cellStyle name="Notas 7 2 4 3" xfId="9385" xr:uid="{00000000-0005-0000-0000-0000374D0000}"/>
    <cellStyle name="Notas 7 2 4 3 2" xfId="24493" xr:uid="{00000000-0005-0000-0000-0000384D0000}"/>
    <cellStyle name="Notas 7 2 4 4" xfId="16562" xr:uid="{00000000-0005-0000-0000-0000394D0000}"/>
    <cellStyle name="Notas 7 2 4 4 2" xfId="31670" xr:uid="{00000000-0005-0000-0000-00003A4D0000}"/>
    <cellStyle name="Notas 7 2 4 5" xfId="18111" xr:uid="{00000000-0005-0000-0000-00003B4D0000}"/>
    <cellStyle name="Notas 7 2 5" xfId="3329" xr:uid="{00000000-0005-0000-0000-00003C4D0000}"/>
    <cellStyle name="Notas 7 2 5 2" xfId="5966" xr:uid="{00000000-0005-0000-0000-00003D4D0000}"/>
    <cellStyle name="Notas 7 2 5 2 2" xfId="12277" xr:uid="{00000000-0005-0000-0000-00003E4D0000}"/>
    <cellStyle name="Notas 7 2 5 2 2 2" xfId="27385" xr:uid="{00000000-0005-0000-0000-00003F4D0000}"/>
    <cellStyle name="Notas 7 2 5 2 3" xfId="15294" xr:uid="{00000000-0005-0000-0000-0000404D0000}"/>
    <cellStyle name="Notas 7 2 5 2 3 2" xfId="30402" xr:uid="{00000000-0005-0000-0000-0000414D0000}"/>
    <cellStyle name="Notas 7 2 5 2 4" xfId="21074" xr:uid="{00000000-0005-0000-0000-0000424D0000}"/>
    <cellStyle name="Notas 7 2 5 3" xfId="9711" xr:uid="{00000000-0005-0000-0000-0000434D0000}"/>
    <cellStyle name="Notas 7 2 5 3 2" xfId="24819" xr:uid="{00000000-0005-0000-0000-0000444D0000}"/>
    <cellStyle name="Notas 7 2 5 4" xfId="7409" xr:uid="{00000000-0005-0000-0000-0000454D0000}"/>
    <cellStyle name="Notas 7 2 5 4 2" xfId="22517" xr:uid="{00000000-0005-0000-0000-0000464D0000}"/>
    <cellStyle name="Notas 7 2 5 5" xfId="18437" xr:uid="{00000000-0005-0000-0000-0000474D0000}"/>
    <cellStyle name="Notas 7 2 6" xfId="3635" xr:uid="{00000000-0005-0000-0000-0000484D0000}"/>
    <cellStyle name="Notas 7 2 6 2" xfId="6272" xr:uid="{00000000-0005-0000-0000-0000494D0000}"/>
    <cellStyle name="Notas 7 2 6 2 2" xfId="12583" xr:uid="{00000000-0005-0000-0000-00004A4D0000}"/>
    <cellStyle name="Notas 7 2 6 2 2 2" xfId="27691" xr:uid="{00000000-0005-0000-0000-00004B4D0000}"/>
    <cellStyle name="Notas 7 2 6 2 3" xfId="7481" xr:uid="{00000000-0005-0000-0000-00004C4D0000}"/>
    <cellStyle name="Notas 7 2 6 2 3 2" xfId="22589" xr:uid="{00000000-0005-0000-0000-00004D4D0000}"/>
    <cellStyle name="Notas 7 2 6 2 4" xfId="21380" xr:uid="{00000000-0005-0000-0000-00004E4D0000}"/>
    <cellStyle name="Notas 7 2 6 3" xfId="10017" xr:uid="{00000000-0005-0000-0000-00004F4D0000}"/>
    <cellStyle name="Notas 7 2 6 3 2" xfId="25125" xr:uid="{00000000-0005-0000-0000-0000504D0000}"/>
    <cellStyle name="Notas 7 2 6 4" xfId="14632" xr:uid="{00000000-0005-0000-0000-0000514D0000}"/>
    <cellStyle name="Notas 7 2 6 4 2" xfId="29740" xr:uid="{00000000-0005-0000-0000-0000524D0000}"/>
    <cellStyle name="Notas 7 2 6 5" xfId="18743" xr:uid="{00000000-0005-0000-0000-0000534D0000}"/>
    <cellStyle name="Notas 7 2 7" xfId="3996" xr:uid="{00000000-0005-0000-0000-0000544D0000}"/>
    <cellStyle name="Notas 7 2 7 2" xfId="6633" xr:uid="{00000000-0005-0000-0000-0000554D0000}"/>
    <cellStyle name="Notas 7 2 7 2 2" xfId="12944" xr:uid="{00000000-0005-0000-0000-0000564D0000}"/>
    <cellStyle name="Notas 7 2 7 2 2 2" xfId="28052" xr:uid="{00000000-0005-0000-0000-0000574D0000}"/>
    <cellStyle name="Notas 7 2 7 2 3" xfId="16634" xr:uid="{00000000-0005-0000-0000-0000584D0000}"/>
    <cellStyle name="Notas 7 2 7 2 3 2" xfId="31742" xr:uid="{00000000-0005-0000-0000-0000594D0000}"/>
    <cellStyle name="Notas 7 2 7 2 4" xfId="21741" xr:uid="{00000000-0005-0000-0000-00005A4D0000}"/>
    <cellStyle name="Notas 7 2 7 3" xfId="10378" xr:uid="{00000000-0005-0000-0000-00005B4D0000}"/>
    <cellStyle name="Notas 7 2 7 3 2" xfId="25486" xr:uid="{00000000-0005-0000-0000-00005C4D0000}"/>
    <cellStyle name="Notas 7 2 7 4" xfId="14069" xr:uid="{00000000-0005-0000-0000-00005D4D0000}"/>
    <cellStyle name="Notas 7 2 7 4 2" xfId="29177" xr:uid="{00000000-0005-0000-0000-00005E4D0000}"/>
    <cellStyle name="Notas 7 2 7 5" xfId="19104" xr:uid="{00000000-0005-0000-0000-00005F4D0000}"/>
    <cellStyle name="Notas 7 2 8" xfId="4561" xr:uid="{00000000-0005-0000-0000-0000604D0000}"/>
    <cellStyle name="Notas 7 2 8 2" xfId="10943" xr:uid="{00000000-0005-0000-0000-0000614D0000}"/>
    <cellStyle name="Notas 7 2 8 2 2" xfId="26051" xr:uid="{00000000-0005-0000-0000-0000624D0000}"/>
    <cellStyle name="Notas 7 2 8 3" xfId="15907" xr:uid="{00000000-0005-0000-0000-0000634D0000}"/>
    <cellStyle name="Notas 7 2 8 3 2" xfId="31015" xr:uid="{00000000-0005-0000-0000-0000644D0000}"/>
    <cellStyle name="Notas 7 2 8 4" xfId="19669" xr:uid="{00000000-0005-0000-0000-0000654D0000}"/>
    <cellStyle name="Notas 7 2 9" xfId="8425" xr:uid="{00000000-0005-0000-0000-0000664D0000}"/>
    <cellStyle name="Notas 7 2 9 2" xfId="23533" xr:uid="{00000000-0005-0000-0000-0000674D0000}"/>
    <cellStyle name="Notas 7 3" xfId="1918" xr:uid="{00000000-0005-0000-0000-0000684D0000}"/>
    <cellStyle name="Notas 7 3 10" xfId="8419" xr:uid="{00000000-0005-0000-0000-0000694D0000}"/>
    <cellStyle name="Notas 7 3 10 2" xfId="23527" xr:uid="{00000000-0005-0000-0000-00006A4D0000}"/>
    <cellStyle name="Notas 7 3 11" xfId="7323" xr:uid="{00000000-0005-0000-0000-00006B4D0000}"/>
    <cellStyle name="Notas 7 3 11 2" xfId="22431" xr:uid="{00000000-0005-0000-0000-00006C4D0000}"/>
    <cellStyle name="Notas 7 3 12" xfId="13495" xr:uid="{00000000-0005-0000-0000-00006D4D0000}"/>
    <cellStyle name="Notas 7 3 12 2" xfId="28603" xr:uid="{00000000-0005-0000-0000-00006E4D0000}"/>
    <cellStyle name="Notas 7 3 13" xfId="17143" xr:uid="{00000000-0005-0000-0000-00006F4D0000}"/>
    <cellStyle name="Notas 7 3 2" xfId="2478" xr:uid="{00000000-0005-0000-0000-0000704D0000}"/>
    <cellStyle name="Notas 7 3 2 2" xfId="5115" xr:uid="{00000000-0005-0000-0000-0000714D0000}"/>
    <cellStyle name="Notas 7 3 2 2 2" xfId="11479" xr:uid="{00000000-0005-0000-0000-0000724D0000}"/>
    <cellStyle name="Notas 7 3 2 2 2 2" xfId="26587" xr:uid="{00000000-0005-0000-0000-0000734D0000}"/>
    <cellStyle name="Notas 7 3 2 2 3" xfId="7767" xr:uid="{00000000-0005-0000-0000-0000744D0000}"/>
    <cellStyle name="Notas 7 3 2 2 3 2" xfId="22875" xr:uid="{00000000-0005-0000-0000-0000754D0000}"/>
    <cellStyle name="Notas 7 3 2 2 4" xfId="20223" xr:uid="{00000000-0005-0000-0000-0000764D0000}"/>
    <cellStyle name="Notas 7 3 2 3" xfId="8945" xr:uid="{00000000-0005-0000-0000-0000774D0000}"/>
    <cellStyle name="Notas 7 3 2 3 2" xfId="24053" xr:uid="{00000000-0005-0000-0000-0000784D0000}"/>
    <cellStyle name="Notas 7 3 2 4" xfId="7382" xr:uid="{00000000-0005-0000-0000-0000794D0000}"/>
    <cellStyle name="Notas 7 3 2 4 2" xfId="22490" xr:uid="{00000000-0005-0000-0000-00007A4D0000}"/>
    <cellStyle name="Notas 7 3 2 5" xfId="7960" xr:uid="{00000000-0005-0000-0000-00007B4D0000}"/>
    <cellStyle name="Notas 7 3 2 5 2" xfId="23068" xr:uid="{00000000-0005-0000-0000-00007C4D0000}"/>
    <cellStyle name="Notas 7 3 2 6" xfId="17640" xr:uid="{00000000-0005-0000-0000-00007D4D0000}"/>
    <cellStyle name="Notas 7 3 3" xfId="2694" xr:uid="{00000000-0005-0000-0000-00007E4D0000}"/>
    <cellStyle name="Notas 7 3 3 2" xfId="5331" xr:uid="{00000000-0005-0000-0000-00007F4D0000}"/>
    <cellStyle name="Notas 7 3 3 2 2" xfId="7919" xr:uid="{00000000-0005-0000-0000-0000804D0000}"/>
    <cellStyle name="Notas 7 3 3 2 2 2" xfId="23027" xr:uid="{00000000-0005-0000-0000-0000814D0000}"/>
    <cellStyle name="Notas 7 3 3 2 3" xfId="20439" xr:uid="{00000000-0005-0000-0000-0000824D0000}"/>
    <cellStyle name="Notas 7 3 3 3" xfId="15439" xr:uid="{00000000-0005-0000-0000-0000834D0000}"/>
    <cellStyle name="Notas 7 3 3 3 2" xfId="30547" xr:uid="{00000000-0005-0000-0000-0000844D0000}"/>
    <cellStyle name="Notas 7 3 3 4" xfId="17802" xr:uid="{00000000-0005-0000-0000-0000854D0000}"/>
    <cellStyle name="Notas 7 3 4" xfId="2997" xr:uid="{00000000-0005-0000-0000-0000864D0000}"/>
    <cellStyle name="Notas 7 3 4 2" xfId="5634" xr:uid="{00000000-0005-0000-0000-0000874D0000}"/>
    <cellStyle name="Notas 7 3 4 2 2" xfId="11945" xr:uid="{00000000-0005-0000-0000-0000884D0000}"/>
    <cellStyle name="Notas 7 3 4 2 2 2" xfId="27053" xr:uid="{00000000-0005-0000-0000-0000894D0000}"/>
    <cellStyle name="Notas 7 3 4 2 3" xfId="7661" xr:uid="{00000000-0005-0000-0000-00008A4D0000}"/>
    <cellStyle name="Notas 7 3 4 2 3 2" xfId="22769" xr:uid="{00000000-0005-0000-0000-00008B4D0000}"/>
    <cellStyle name="Notas 7 3 4 2 4" xfId="20742" xr:uid="{00000000-0005-0000-0000-00008C4D0000}"/>
    <cellStyle name="Notas 7 3 4 3" xfId="9379" xr:uid="{00000000-0005-0000-0000-00008D4D0000}"/>
    <cellStyle name="Notas 7 3 4 3 2" xfId="24487" xr:uid="{00000000-0005-0000-0000-00008E4D0000}"/>
    <cellStyle name="Notas 7 3 4 4" xfId="8048" xr:uid="{00000000-0005-0000-0000-00008F4D0000}"/>
    <cellStyle name="Notas 7 3 4 4 2" xfId="23156" xr:uid="{00000000-0005-0000-0000-0000904D0000}"/>
    <cellStyle name="Notas 7 3 4 5" xfId="18105" xr:uid="{00000000-0005-0000-0000-0000914D0000}"/>
    <cellStyle name="Notas 7 3 5" xfId="3323" xr:uid="{00000000-0005-0000-0000-0000924D0000}"/>
    <cellStyle name="Notas 7 3 5 2" xfId="5960" xr:uid="{00000000-0005-0000-0000-0000934D0000}"/>
    <cellStyle name="Notas 7 3 5 2 2" xfId="12271" xr:uid="{00000000-0005-0000-0000-0000944D0000}"/>
    <cellStyle name="Notas 7 3 5 2 2 2" xfId="27379" xr:uid="{00000000-0005-0000-0000-0000954D0000}"/>
    <cellStyle name="Notas 7 3 5 2 3" xfId="14176" xr:uid="{00000000-0005-0000-0000-0000964D0000}"/>
    <cellStyle name="Notas 7 3 5 2 3 2" xfId="29284" xr:uid="{00000000-0005-0000-0000-0000974D0000}"/>
    <cellStyle name="Notas 7 3 5 2 4" xfId="21068" xr:uid="{00000000-0005-0000-0000-0000984D0000}"/>
    <cellStyle name="Notas 7 3 5 3" xfId="9705" xr:uid="{00000000-0005-0000-0000-0000994D0000}"/>
    <cellStyle name="Notas 7 3 5 3 2" xfId="24813" xr:uid="{00000000-0005-0000-0000-00009A4D0000}"/>
    <cellStyle name="Notas 7 3 5 4" xfId="13750" xr:uid="{00000000-0005-0000-0000-00009B4D0000}"/>
    <cellStyle name="Notas 7 3 5 4 2" xfId="28858" xr:uid="{00000000-0005-0000-0000-00009C4D0000}"/>
    <cellStyle name="Notas 7 3 5 5" xfId="18431" xr:uid="{00000000-0005-0000-0000-00009D4D0000}"/>
    <cellStyle name="Notas 7 3 6" xfId="3629" xr:uid="{00000000-0005-0000-0000-00009E4D0000}"/>
    <cellStyle name="Notas 7 3 6 2" xfId="6266" xr:uid="{00000000-0005-0000-0000-00009F4D0000}"/>
    <cellStyle name="Notas 7 3 6 2 2" xfId="12577" xr:uid="{00000000-0005-0000-0000-0000A04D0000}"/>
    <cellStyle name="Notas 7 3 6 2 2 2" xfId="27685" xr:uid="{00000000-0005-0000-0000-0000A14D0000}"/>
    <cellStyle name="Notas 7 3 6 2 3" xfId="7734" xr:uid="{00000000-0005-0000-0000-0000A24D0000}"/>
    <cellStyle name="Notas 7 3 6 2 3 2" xfId="22842" xr:uid="{00000000-0005-0000-0000-0000A34D0000}"/>
    <cellStyle name="Notas 7 3 6 2 4" xfId="21374" xr:uid="{00000000-0005-0000-0000-0000A44D0000}"/>
    <cellStyle name="Notas 7 3 6 3" xfId="10011" xr:uid="{00000000-0005-0000-0000-0000A54D0000}"/>
    <cellStyle name="Notas 7 3 6 3 2" xfId="25119" xr:uid="{00000000-0005-0000-0000-0000A64D0000}"/>
    <cellStyle name="Notas 7 3 6 4" xfId="14530" xr:uid="{00000000-0005-0000-0000-0000A74D0000}"/>
    <cellStyle name="Notas 7 3 6 4 2" xfId="29638" xr:uid="{00000000-0005-0000-0000-0000A84D0000}"/>
    <cellStyle name="Notas 7 3 6 5" xfId="18737" xr:uid="{00000000-0005-0000-0000-0000A94D0000}"/>
    <cellStyle name="Notas 7 3 7" xfId="3990" xr:uid="{00000000-0005-0000-0000-0000AA4D0000}"/>
    <cellStyle name="Notas 7 3 7 2" xfId="6627" xr:uid="{00000000-0005-0000-0000-0000AB4D0000}"/>
    <cellStyle name="Notas 7 3 7 2 2" xfId="12938" xr:uid="{00000000-0005-0000-0000-0000AC4D0000}"/>
    <cellStyle name="Notas 7 3 7 2 2 2" xfId="28046" xr:uid="{00000000-0005-0000-0000-0000AD4D0000}"/>
    <cellStyle name="Notas 7 3 7 2 3" xfId="16628" xr:uid="{00000000-0005-0000-0000-0000AE4D0000}"/>
    <cellStyle name="Notas 7 3 7 2 3 2" xfId="31736" xr:uid="{00000000-0005-0000-0000-0000AF4D0000}"/>
    <cellStyle name="Notas 7 3 7 2 4" xfId="21735" xr:uid="{00000000-0005-0000-0000-0000B04D0000}"/>
    <cellStyle name="Notas 7 3 7 3" xfId="10372" xr:uid="{00000000-0005-0000-0000-0000B14D0000}"/>
    <cellStyle name="Notas 7 3 7 3 2" xfId="25480" xr:uid="{00000000-0005-0000-0000-0000B24D0000}"/>
    <cellStyle name="Notas 7 3 7 4" xfId="7970" xr:uid="{00000000-0005-0000-0000-0000B34D0000}"/>
    <cellStyle name="Notas 7 3 7 4 2" xfId="23078" xr:uid="{00000000-0005-0000-0000-0000B44D0000}"/>
    <cellStyle name="Notas 7 3 7 5" xfId="19098" xr:uid="{00000000-0005-0000-0000-0000B54D0000}"/>
    <cellStyle name="Notas 7 3 8" xfId="4310" xr:uid="{00000000-0005-0000-0000-0000B64D0000}"/>
    <cellStyle name="Notas 7 3 8 2" xfId="6947" xr:uid="{00000000-0005-0000-0000-0000B74D0000}"/>
    <cellStyle name="Notas 7 3 8 2 2" xfId="13258" xr:uid="{00000000-0005-0000-0000-0000B84D0000}"/>
    <cellStyle name="Notas 7 3 8 2 2 2" xfId="28366" xr:uid="{00000000-0005-0000-0000-0000B94D0000}"/>
    <cellStyle name="Notas 7 3 8 2 3" xfId="16922" xr:uid="{00000000-0005-0000-0000-0000BA4D0000}"/>
    <cellStyle name="Notas 7 3 8 2 3 2" xfId="32030" xr:uid="{00000000-0005-0000-0000-0000BB4D0000}"/>
    <cellStyle name="Notas 7 3 8 2 4" xfId="22055" xr:uid="{00000000-0005-0000-0000-0000BC4D0000}"/>
    <cellStyle name="Notas 7 3 8 3" xfId="10692" xr:uid="{00000000-0005-0000-0000-0000BD4D0000}"/>
    <cellStyle name="Notas 7 3 8 3 2" xfId="25800" xr:uid="{00000000-0005-0000-0000-0000BE4D0000}"/>
    <cellStyle name="Notas 7 3 8 4" xfId="13887" xr:uid="{00000000-0005-0000-0000-0000BF4D0000}"/>
    <cellStyle name="Notas 7 3 8 4 2" xfId="28995" xr:uid="{00000000-0005-0000-0000-0000C04D0000}"/>
    <cellStyle name="Notas 7 3 8 5" xfId="19418" xr:uid="{00000000-0005-0000-0000-0000C14D0000}"/>
    <cellStyle name="Notas 7 3 9" xfId="4555" xr:uid="{00000000-0005-0000-0000-0000C24D0000}"/>
    <cellStyle name="Notas 7 3 9 2" xfId="10937" xr:uid="{00000000-0005-0000-0000-0000C34D0000}"/>
    <cellStyle name="Notas 7 3 9 2 2" xfId="26045" xr:uid="{00000000-0005-0000-0000-0000C44D0000}"/>
    <cellStyle name="Notas 7 3 9 3" xfId="16316" xr:uid="{00000000-0005-0000-0000-0000C54D0000}"/>
    <cellStyle name="Notas 7 3 9 3 2" xfId="31424" xr:uid="{00000000-0005-0000-0000-0000C64D0000}"/>
    <cellStyle name="Notas 7 3 9 4" xfId="19663" xr:uid="{00000000-0005-0000-0000-0000C74D0000}"/>
    <cellStyle name="Notas 7 4" xfId="2116" xr:uid="{00000000-0005-0000-0000-0000C84D0000}"/>
    <cellStyle name="Notas 7 4 10" xfId="8614" xr:uid="{00000000-0005-0000-0000-0000C94D0000}"/>
    <cellStyle name="Notas 7 4 10 2" xfId="23722" xr:uid="{00000000-0005-0000-0000-0000CA4D0000}"/>
    <cellStyle name="Notas 7 4 11" xfId="14733" xr:uid="{00000000-0005-0000-0000-0000CB4D0000}"/>
    <cellStyle name="Notas 7 4 11 2" xfId="29841" xr:uid="{00000000-0005-0000-0000-0000CC4D0000}"/>
    <cellStyle name="Notas 7 4 12" xfId="7640" xr:uid="{00000000-0005-0000-0000-0000CD4D0000}"/>
    <cellStyle name="Notas 7 4 12 2" xfId="22748" xr:uid="{00000000-0005-0000-0000-0000CE4D0000}"/>
    <cellStyle name="Notas 7 4 13" xfId="17341" xr:uid="{00000000-0005-0000-0000-0000CF4D0000}"/>
    <cellStyle name="Notas 7 4 2" xfId="2606" xr:uid="{00000000-0005-0000-0000-0000D04D0000}"/>
    <cellStyle name="Notas 7 4 2 2" xfId="5243" xr:uid="{00000000-0005-0000-0000-0000D14D0000}"/>
    <cellStyle name="Notas 7 4 2 2 2" xfId="11607" xr:uid="{00000000-0005-0000-0000-0000D24D0000}"/>
    <cellStyle name="Notas 7 4 2 2 2 2" xfId="26715" xr:uid="{00000000-0005-0000-0000-0000D34D0000}"/>
    <cellStyle name="Notas 7 4 2 2 3" xfId="14061" xr:uid="{00000000-0005-0000-0000-0000D44D0000}"/>
    <cellStyle name="Notas 7 4 2 2 3 2" xfId="29169" xr:uid="{00000000-0005-0000-0000-0000D54D0000}"/>
    <cellStyle name="Notas 7 4 2 2 4" xfId="20351" xr:uid="{00000000-0005-0000-0000-0000D64D0000}"/>
    <cellStyle name="Notas 7 4 2 3" xfId="9073" xr:uid="{00000000-0005-0000-0000-0000D74D0000}"/>
    <cellStyle name="Notas 7 4 2 3 2" xfId="24181" xr:uid="{00000000-0005-0000-0000-0000D84D0000}"/>
    <cellStyle name="Notas 7 4 2 4" xfId="7988" xr:uid="{00000000-0005-0000-0000-0000D94D0000}"/>
    <cellStyle name="Notas 7 4 2 4 2" xfId="23096" xr:uid="{00000000-0005-0000-0000-0000DA4D0000}"/>
    <cellStyle name="Notas 7 4 2 5" xfId="13727" xr:uid="{00000000-0005-0000-0000-0000DB4D0000}"/>
    <cellStyle name="Notas 7 4 2 5 2" xfId="28835" xr:uid="{00000000-0005-0000-0000-0000DC4D0000}"/>
    <cellStyle name="Notas 7 4 2 6" xfId="17714" xr:uid="{00000000-0005-0000-0000-0000DD4D0000}"/>
    <cellStyle name="Notas 7 4 3" xfId="2871" xr:uid="{00000000-0005-0000-0000-0000DE4D0000}"/>
    <cellStyle name="Notas 7 4 3 2" xfId="5508" xr:uid="{00000000-0005-0000-0000-0000DF4D0000}"/>
    <cellStyle name="Notas 7 4 3 2 2" xfId="14308" xr:uid="{00000000-0005-0000-0000-0000E04D0000}"/>
    <cellStyle name="Notas 7 4 3 2 2 2" xfId="29416" xr:uid="{00000000-0005-0000-0000-0000E14D0000}"/>
    <cellStyle name="Notas 7 4 3 2 3" xfId="20616" xr:uid="{00000000-0005-0000-0000-0000E24D0000}"/>
    <cellStyle name="Notas 7 4 3 3" xfId="8245" xr:uid="{00000000-0005-0000-0000-0000E34D0000}"/>
    <cellStyle name="Notas 7 4 3 3 2" xfId="23353" xr:uid="{00000000-0005-0000-0000-0000E44D0000}"/>
    <cellStyle name="Notas 7 4 3 4" xfId="17979" xr:uid="{00000000-0005-0000-0000-0000E54D0000}"/>
    <cellStyle name="Notas 7 4 4" xfId="3174" xr:uid="{00000000-0005-0000-0000-0000E64D0000}"/>
    <cellStyle name="Notas 7 4 4 2" xfId="5811" xr:uid="{00000000-0005-0000-0000-0000E74D0000}"/>
    <cellStyle name="Notas 7 4 4 2 2" xfId="12122" xr:uid="{00000000-0005-0000-0000-0000E84D0000}"/>
    <cellStyle name="Notas 7 4 4 2 2 2" xfId="27230" xr:uid="{00000000-0005-0000-0000-0000E94D0000}"/>
    <cellStyle name="Notas 7 4 4 2 3" xfId="13918" xr:uid="{00000000-0005-0000-0000-0000EA4D0000}"/>
    <cellStyle name="Notas 7 4 4 2 3 2" xfId="29026" xr:uid="{00000000-0005-0000-0000-0000EB4D0000}"/>
    <cellStyle name="Notas 7 4 4 2 4" xfId="20919" xr:uid="{00000000-0005-0000-0000-0000EC4D0000}"/>
    <cellStyle name="Notas 7 4 4 3" xfId="9556" xr:uid="{00000000-0005-0000-0000-0000ED4D0000}"/>
    <cellStyle name="Notas 7 4 4 3 2" xfId="24664" xr:uid="{00000000-0005-0000-0000-0000EE4D0000}"/>
    <cellStyle name="Notas 7 4 4 4" xfId="14857" xr:uid="{00000000-0005-0000-0000-0000EF4D0000}"/>
    <cellStyle name="Notas 7 4 4 4 2" xfId="29965" xr:uid="{00000000-0005-0000-0000-0000F04D0000}"/>
    <cellStyle name="Notas 7 4 4 5" xfId="18282" xr:uid="{00000000-0005-0000-0000-0000F14D0000}"/>
    <cellStyle name="Notas 7 4 5" xfId="3500" xr:uid="{00000000-0005-0000-0000-0000F24D0000}"/>
    <cellStyle name="Notas 7 4 5 2" xfId="6137" xr:uid="{00000000-0005-0000-0000-0000F34D0000}"/>
    <cellStyle name="Notas 7 4 5 2 2" xfId="12448" xr:uid="{00000000-0005-0000-0000-0000F44D0000}"/>
    <cellStyle name="Notas 7 4 5 2 2 2" xfId="27556" xr:uid="{00000000-0005-0000-0000-0000F54D0000}"/>
    <cellStyle name="Notas 7 4 5 2 3" xfId="16182" xr:uid="{00000000-0005-0000-0000-0000F64D0000}"/>
    <cellStyle name="Notas 7 4 5 2 3 2" xfId="31290" xr:uid="{00000000-0005-0000-0000-0000F74D0000}"/>
    <cellStyle name="Notas 7 4 5 2 4" xfId="21245" xr:uid="{00000000-0005-0000-0000-0000F84D0000}"/>
    <cellStyle name="Notas 7 4 5 3" xfId="9882" xr:uid="{00000000-0005-0000-0000-0000F94D0000}"/>
    <cellStyle name="Notas 7 4 5 3 2" xfId="24990" xr:uid="{00000000-0005-0000-0000-0000FA4D0000}"/>
    <cellStyle name="Notas 7 4 5 4" xfId="14313" xr:uid="{00000000-0005-0000-0000-0000FB4D0000}"/>
    <cellStyle name="Notas 7 4 5 4 2" xfId="29421" xr:uid="{00000000-0005-0000-0000-0000FC4D0000}"/>
    <cellStyle name="Notas 7 4 5 5" xfId="18608" xr:uid="{00000000-0005-0000-0000-0000FD4D0000}"/>
    <cellStyle name="Notas 7 4 6" xfId="3806" xr:uid="{00000000-0005-0000-0000-0000FE4D0000}"/>
    <cellStyle name="Notas 7 4 6 2" xfId="6443" xr:uid="{00000000-0005-0000-0000-0000FF4D0000}"/>
    <cellStyle name="Notas 7 4 6 2 2" xfId="12754" xr:uid="{00000000-0005-0000-0000-0000004E0000}"/>
    <cellStyle name="Notas 7 4 6 2 2 2" xfId="27862" xr:uid="{00000000-0005-0000-0000-0000014E0000}"/>
    <cellStyle name="Notas 7 4 6 2 3" xfId="16210" xr:uid="{00000000-0005-0000-0000-0000024E0000}"/>
    <cellStyle name="Notas 7 4 6 2 3 2" xfId="31318" xr:uid="{00000000-0005-0000-0000-0000034E0000}"/>
    <cellStyle name="Notas 7 4 6 2 4" xfId="21551" xr:uid="{00000000-0005-0000-0000-0000044E0000}"/>
    <cellStyle name="Notas 7 4 6 3" xfId="10188" xr:uid="{00000000-0005-0000-0000-0000054E0000}"/>
    <cellStyle name="Notas 7 4 6 3 2" xfId="25296" xr:uid="{00000000-0005-0000-0000-0000064E0000}"/>
    <cellStyle name="Notas 7 4 6 4" xfId="16517" xr:uid="{00000000-0005-0000-0000-0000074E0000}"/>
    <cellStyle name="Notas 7 4 6 4 2" xfId="31625" xr:uid="{00000000-0005-0000-0000-0000084E0000}"/>
    <cellStyle name="Notas 7 4 6 5" xfId="18914" xr:uid="{00000000-0005-0000-0000-0000094E0000}"/>
    <cellStyle name="Notas 7 4 7" xfId="4188" xr:uid="{00000000-0005-0000-0000-00000A4E0000}"/>
    <cellStyle name="Notas 7 4 7 2" xfId="6825" xr:uid="{00000000-0005-0000-0000-00000B4E0000}"/>
    <cellStyle name="Notas 7 4 7 2 2" xfId="13136" xr:uid="{00000000-0005-0000-0000-00000C4E0000}"/>
    <cellStyle name="Notas 7 4 7 2 2 2" xfId="28244" xr:uid="{00000000-0005-0000-0000-00000D4E0000}"/>
    <cellStyle name="Notas 7 4 7 2 3" xfId="16805" xr:uid="{00000000-0005-0000-0000-00000E4E0000}"/>
    <cellStyle name="Notas 7 4 7 2 3 2" xfId="31913" xr:uid="{00000000-0005-0000-0000-00000F4E0000}"/>
    <cellStyle name="Notas 7 4 7 2 4" xfId="21933" xr:uid="{00000000-0005-0000-0000-0000104E0000}"/>
    <cellStyle name="Notas 7 4 7 3" xfId="10570" xr:uid="{00000000-0005-0000-0000-0000114E0000}"/>
    <cellStyle name="Notas 7 4 7 3 2" xfId="25678" xr:uid="{00000000-0005-0000-0000-0000124E0000}"/>
    <cellStyle name="Notas 7 4 7 4" xfId="7142" xr:uid="{00000000-0005-0000-0000-0000134E0000}"/>
    <cellStyle name="Notas 7 4 7 4 2" xfId="22250" xr:uid="{00000000-0005-0000-0000-0000144E0000}"/>
    <cellStyle name="Notas 7 4 7 5" xfId="19296" xr:uid="{00000000-0005-0000-0000-0000154E0000}"/>
    <cellStyle name="Notas 7 4 8" xfId="4395" xr:uid="{00000000-0005-0000-0000-0000164E0000}"/>
    <cellStyle name="Notas 7 4 8 2" xfId="7032" xr:uid="{00000000-0005-0000-0000-0000174E0000}"/>
    <cellStyle name="Notas 7 4 8 2 2" xfId="13343" xr:uid="{00000000-0005-0000-0000-0000184E0000}"/>
    <cellStyle name="Notas 7 4 8 2 2 2" xfId="28451" xr:uid="{00000000-0005-0000-0000-0000194E0000}"/>
    <cellStyle name="Notas 7 4 8 2 3" xfId="17007" xr:uid="{00000000-0005-0000-0000-00001A4E0000}"/>
    <cellStyle name="Notas 7 4 8 2 3 2" xfId="32115" xr:uid="{00000000-0005-0000-0000-00001B4E0000}"/>
    <cellStyle name="Notas 7 4 8 2 4" xfId="22140" xr:uid="{00000000-0005-0000-0000-00001C4E0000}"/>
    <cellStyle name="Notas 7 4 8 3" xfId="10777" xr:uid="{00000000-0005-0000-0000-00001D4E0000}"/>
    <cellStyle name="Notas 7 4 8 3 2" xfId="25885" xr:uid="{00000000-0005-0000-0000-00001E4E0000}"/>
    <cellStyle name="Notas 7 4 8 4" xfId="14128" xr:uid="{00000000-0005-0000-0000-00001F4E0000}"/>
    <cellStyle name="Notas 7 4 8 4 2" xfId="29236" xr:uid="{00000000-0005-0000-0000-0000204E0000}"/>
    <cellStyle name="Notas 7 4 8 5" xfId="19503" xr:uid="{00000000-0005-0000-0000-0000214E0000}"/>
    <cellStyle name="Notas 7 4 9" xfId="4753" xr:uid="{00000000-0005-0000-0000-0000224E0000}"/>
    <cellStyle name="Notas 7 4 9 2" xfId="11135" xr:uid="{00000000-0005-0000-0000-0000234E0000}"/>
    <cellStyle name="Notas 7 4 9 2 2" xfId="26243" xr:uid="{00000000-0005-0000-0000-0000244E0000}"/>
    <cellStyle name="Notas 7 4 9 3" xfId="8208" xr:uid="{00000000-0005-0000-0000-0000254E0000}"/>
    <cellStyle name="Notas 7 4 9 3 2" xfId="23316" xr:uid="{00000000-0005-0000-0000-0000264E0000}"/>
    <cellStyle name="Notas 7 4 9 4" xfId="19861" xr:uid="{00000000-0005-0000-0000-0000274E0000}"/>
    <cellStyle name="Notas 7 5" xfId="2008" xr:uid="{00000000-0005-0000-0000-0000284E0000}"/>
    <cellStyle name="Notas 7 5 10" xfId="8220" xr:uid="{00000000-0005-0000-0000-0000294E0000}"/>
    <cellStyle name="Notas 7 5 10 2" xfId="23328" xr:uid="{00000000-0005-0000-0000-00002A4E0000}"/>
    <cellStyle name="Notas 7 5 11" xfId="15012" xr:uid="{00000000-0005-0000-0000-00002B4E0000}"/>
    <cellStyle name="Notas 7 5 11 2" xfId="30120" xr:uid="{00000000-0005-0000-0000-00002C4E0000}"/>
    <cellStyle name="Notas 7 5 12" xfId="17233" xr:uid="{00000000-0005-0000-0000-00002D4E0000}"/>
    <cellStyle name="Notas 7 5 2" xfId="2770" xr:uid="{00000000-0005-0000-0000-00002E4E0000}"/>
    <cellStyle name="Notas 7 5 2 2" xfId="5407" xr:uid="{00000000-0005-0000-0000-00002F4E0000}"/>
    <cellStyle name="Notas 7 5 2 2 2" xfId="7671" xr:uid="{00000000-0005-0000-0000-0000304E0000}"/>
    <cellStyle name="Notas 7 5 2 2 2 2" xfId="22779" xr:uid="{00000000-0005-0000-0000-0000314E0000}"/>
    <cellStyle name="Notas 7 5 2 2 3" xfId="20515" xr:uid="{00000000-0005-0000-0000-0000324E0000}"/>
    <cellStyle name="Notas 7 5 2 3" xfId="16377" xr:uid="{00000000-0005-0000-0000-0000334E0000}"/>
    <cellStyle name="Notas 7 5 2 3 2" xfId="31485" xr:uid="{00000000-0005-0000-0000-0000344E0000}"/>
    <cellStyle name="Notas 7 5 2 4" xfId="17878" xr:uid="{00000000-0005-0000-0000-0000354E0000}"/>
    <cellStyle name="Notas 7 5 3" xfId="3073" xr:uid="{00000000-0005-0000-0000-0000364E0000}"/>
    <cellStyle name="Notas 7 5 3 2" xfId="5710" xr:uid="{00000000-0005-0000-0000-0000374E0000}"/>
    <cellStyle name="Notas 7 5 3 2 2" xfId="12021" xr:uid="{00000000-0005-0000-0000-0000384E0000}"/>
    <cellStyle name="Notas 7 5 3 2 2 2" xfId="27129" xr:uid="{00000000-0005-0000-0000-0000394E0000}"/>
    <cellStyle name="Notas 7 5 3 2 3" xfId="13795" xr:uid="{00000000-0005-0000-0000-00003A4E0000}"/>
    <cellStyle name="Notas 7 5 3 2 3 2" xfId="28903" xr:uid="{00000000-0005-0000-0000-00003B4E0000}"/>
    <cellStyle name="Notas 7 5 3 2 4" xfId="20818" xr:uid="{00000000-0005-0000-0000-00003C4E0000}"/>
    <cellStyle name="Notas 7 5 3 3" xfId="9455" xr:uid="{00000000-0005-0000-0000-00003D4E0000}"/>
    <cellStyle name="Notas 7 5 3 3 2" xfId="24563" xr:uid="{00000000-0005-0000-0000-00003E4E0000}"/>
    <cellStyle name="Notas 7 5 3 4" xfId="7654" xr:uid="{00000000-0005-0000-0000-00003F4E0000}"/>
    <cellStyle name="Notas 7 5 3 4 2" xfId="22762" xr:uid="{00000000-0005-0000-0000-0000404E0000}"/>
    <cellStyle name="Notas 7 5 3 5" xfId="18181" xr:uid="{00000000-0005-0000-0000-0000414E0000}"/>
    <cellStyle name="Notas 7 5 4" xfId="3399" xr:uid="{00000000-0005-0000-0000-0000424E0000}"/>
    <cellStyle name="Notas 7 5 4 2" xfId="6036" xr:uid="{00000000-0005-0000-0000-0000434E0000}"/>
    <cellStyle name="Notas 7 5 4 2 2" xfId="12347" xr:uid="{00000000-0005-0000-0000-0000444E0000}"/>
    <cellStyle name="Notas 7 5 4 2 2 2" xfId="27455" xr:uid="{00000000-0005-0000-0000-0000454E0000}"/>
    <cellStyle name="Notas 7 5 4 2 3" xfId="7485" xr:uid="{00000000-0005-0000-0000-0000464E0000}"/>
    <cellStyle name="Notas 7 5 4 2 3 2" xfId="22593" xr:uid="{00000000-0005-0000-0000-0000474E0000}"/>
    <cellStyle name="Notas 7 5 4 2 4" xfId="21144" xr:uid="{00000000-0005-0000-0000-0000484E0000}"/>
    <cellStyle name="Notas 7 5 4 3" xfId="9781" xr:uid="{00000000-0005-0000-0000-0000494E0000}"/>
    <cellStyle name="Notas 7 5 4 3 2" xfId="24889" xr:uid="{00000000-0005-0000-0000-00004A4E0000}"/>
    <cellStyle name="Notas 7 5 4 4" xfId="13767" xr:uid="{00000000-0005-0000-0000-00004B4E0000}"/>
    <cellStyle name="Notas 7 5 4 4 2" xfId="28875" xr:uid="{00000000-0005-0000-0000-00004C4E0000}"/>
    <cellStyle name="Notas 7 5 4 5" xfId="18507" xr:uid="{00000000-0005-0000-0000-00004D4E0000}"/>
    <cellStyle name="Notas 7 5 5" xfId="3705" xr:uid="{00000000-0005-0000-0000-00004E4E0000}"/>
    <cellStyle name="Notas 7 5 5 2" xfId="6342" xr:uid="{00000000-0005-0000-0000-00004F4E0000}"/>
    <cellStyle name="Notas 7 5 5 2 2" xfId="12653" xr:uid="{00000000-0005-0000-0000-0000504E0000}"/>
    <cellStyle name="Notas 7 5 5 2 2 2" xfId="27761" xr:uid="{00000000-0005-0000-0000-0000514E0000}"/>
    <cellStyle name="Notas 7 5 5 2 3" xfId="7876" xr:uid="{00000000-0005-0000-0000-0000524E0000}"/>
    <cellStyle name="Notas 7 5 5 2 3 2" xfId="22984" xr:uid="{00000000-0005-0000-0000-0000534E0000}"/>
    <cellStyle name="Notas 7 5 5 2 4" xfId="21450" xr:uid="{00000000-0005-0000-0000-0000544E0000}"/>
    <cellStyle name="Notas 7 5 5 3" xfId="10087" xr:uid="{00000000-0005-0000-0000-0000554E0000}"/>
    <cellStyle name="Notas 7 5 5 3 2" xfId="25195" xr:uid="{00000000-0005-0000-0000-0000564E0000}"/>
    <cellStyle name="Notas 7 5 5 4" xfId="7542" xr:uid="{00000000-0005-0000-0000-0000574E0000}"/>
    <cellStyle name="Notas 7 5 5 4 2" xfId="22650" xr:uid="{00000000-0005-0000-0000-0000584E0000}"/>
    <cellStyle name="Notas 7 5 5 5" xfId="18813" xr:uid="{00000000-0005-0000-0000-0000594E0000}"/>
    <cellStyle name="Notas 7 5 6" xfId="4080" xr:uid="{00000000-0005-0000-0000-00005A4E0000}"/>
    <cellStyle name="Notas 7 5 6 2" xfId="6717" xr:uid="{00000000-0005-0000-0000-00005B4E0000}"/>
    <cellStyle name="Notas 7 5 6 2 2" xfId="13028" xr:uid="{00000000-0005-0000-0000-00005C4E0000}"/>
    <cellStyle name="Notas 7 5 6 2 2 2" xfId="28136" xr:uid="{00000000-0005-0000-0000-00005D4E0000}"/>
    <cellStyle name="Notas 7 5 6 2 3" xfId="16704" xr:uid="{00000000-0005-0000-0000-00005E4E0000}"/>
    <cellStyle name="Notas 7 5 6 2 3 2" xfId="31812" xr:uid="{00000000-0005-0000-0000-00005F4E0000}"/>
    <cellStyle name="Notas 7 5 6 2 4" xfId="21825" xr:uid="{00000000-0005-0000-0000-0000604E0000}"/>
    <cellStyle name="Notas 7 5 6 3" xfId="10462" xr:uid="{00000000-0005-0000-0000-0000614E0000}"/>
    <cellStyle name="Notas 7 5 6 3 2" xfId="25570" xr:uid="{00000000-0005-0000-0000-0000624E0000}"/>
    <cellStyle name="Notas 7 5 6 4" xfId="11805" xr:uid="{00000000-0005-0000-0000-0000634E0000}"/>
    <cellStyle name="Notas 7 5 6 4 2" xfId="26913" xr:uid="{00000000-0005-0000-0000-0000644E0000}"/>
    <cellStyle name="Notas 7 5 6 5" xfId="19188" xr:uid="{00000000-0005-0000-0000-0000654E0000}"/>
    <cellStyle name="Notas 7 5 7" xfId="4362" xr:uid="{00000000-0005-0000-0000-0000664E0000}"/>
    <cellStyle name="Notas 7 5 7 2" xfId="6999" xr:uid="{00000000-0005-0000-0000-0000674E0000}"/>
    <cellStyle name="Notas 7 5 7 2 2" xfId="13310" xr:uid="{00000000-0005-0000-0000-0000684E0000}"/>
    <cellStyle name="Notas 7 5 7 2 2 2" xfId="28418" xr:uid="{00000000-0005-0000-0000-0000694E0000}"/>
    <cellStyle name="Notas 7 5 7 2 3" xfId="16974" xr:uid="{00000000-0005-0000-0000-00006A4E0000}"/>
    <cellStyle name="Notas 7 5 7 2 3 2" xfId="32082" xr:uid="{00000000-0005-0000-0000-00006B4E0000}"/>
    <cellStyle name="Notas 7 5 7 2 4" xfId="22107" xr:uid="{00000000-0005-0000-0000-00006C4E0000}"/>
    <cellStyle name="Notas 7 5 7 3" xfId="10744" xr:uid="{00000000-0005-0000-0000-00006D4E0000}"/>
    <cellStyle name="Notas 7 5 7 3 2" xfId="25852" xr:uid="{00000000-0005-0000-0000-00006E4E0000}"/>
    <cellStyle name="Notas 7 5 7 4" xfId="14131" xr:uid="{00000000-0005-0000-0000-00006F4E0000}"/>
    <cellStyle name="Notas 7 5 7 4 2" xfId="29239" xr:uid="{00000000-0005-0000-0000-0000704E0000}"/>
    <cellStyle name="Notas 7 5 7 5" xfId="19470" xr:uid="{00000000-0005-0000-0000-0000714E0000}"/>
    <cellStyle name="Notas 7 5 8" xfId="4645" xr:uid="{00000000-0005-0000-0000-0000724E0000}"/>
    <cellStyle name="Notas 7 5 8 2" xfId="11027" xr:uid="{00000000-0005-0000-0000-0000734E0000}"/>
    <cellStyle name="Notas 7 5 8 2 2" xfId="26135" xr:uid="{00000000-0005-0000-0000-0000744E0000}"/>
    <cellStyle name="Notas 7 5 8 3" xfId="15705" xr:uid="{00000000-0005-0000-0000-0000754E0000}"/>
    <cellStyle name="Notas 7 5 8 3 2" xfId="30813" xr:uid="{00000000-0005-0000-0000-0000764E0000}"/>
    <cellStyle name="Notas 7 5 8 4" xfId="19753" xr:uid="{00000000-0005-0000-0000-0000774E0000}"/>
    <cellStyle name="Notas 7 5 9" xfId="8506" xr:uid="{00000000-0005-0000-0000-0000784E0000}"/>
    <cellStyle name="Notas 7 5 9 2" xfId="23614" xr:uid="{00000000-0005-0000-0000-0000794E0000}"/>
    <cellStyle name="Notas 8" xfId="1470" xr:uid="{00000000-0005-0000-0000-00007A4E0000}"/>
    <cellStyle name="Notas 8 2" xfId="1925" xr:uid="{00000000-0005-0000-0000-00007B4E0000}"/>
    <cellStyle name="Notas 8 2 10" xfId="15875" xr:uid="{00000000-0005-0000-0000-00007C4E0000}"/>
    <cellStyle name="Notas 8 2 10 2" xfId="30983" xr:uid="{00000000-0005-0000-0000-00007D4E0000}"/>
    <cellStyle name="Notas 8 2 11" xfId="14010" xr:uid="{00000000-0005-0000-0000-00007E4E0000}"/>
    <cellStyle name="Notas 8 2 11 2" xfId="29118" xr:uid="{00000000-0005-0000-0000-00007F4E0000}"/>
    <cellStyle name="Notas 8 2 12" xfId="17150" xr:uid="{00000000-0005-0000-0000-0000804E0000}"/>
    <cellStyle name="Notas 8 2 2" xfId="2485" xr:uid="{00000000-0005-0000-0000-0000814E0000}"/>
    <cellStyle name="Notas 8 2 2 2" xfId="5122" xr:uid="{00000000-0005-0000-0000-0000824E0000}"/>
    <cellStyle name="Notas 8 2 2 2 2" xfId="11486" xr:uid="{00000000-0005-0000-0000-0000834E0000}"/>
    <cellStyle name="Notas 8 2 2 2 2 2" xfId="26594" xr:uid="{00000000-0005-0000-0000-0000844E0000}"/>
    <cellStyle name="Notas 8 2 2 2 3" xfId="7806" xr:uid="{00000000-0005-0000-0000-0000854E0000}"/>
    <cellStyle name="Notas 8 2 2 2 3 2" xfId="22914" xr:uid="{00000000-0005-0000-0000-0000864E0000}"/>
    <cellStyle name="Notas 8 2 2 2 4" xfId="20230" xr:uid="{00000000-0005-0000-0000-0000874E0000}"/>
    <cellStyle name="Notas 8 2 2 3" xfId="8952" xr:uid="{00000000-0005-0000-0000-0000884E0000}"/>
    <cellStyle name="Notas 8 2 2 3 2" xfId="24060" xr:uid="{00000000-0005-0000-0000-0000894E0000}"/>
    <cellStyle name="Notas 8 2 3" xfId="2701" xr:uid="{00000000-0005-0000-0000-00008A4E0000}"/>
    <cellStyle name="Notas 8 2 3 2" xfId="5338" xr:uid="{00000000-0005-0000-0000-00008B4E0000}"/>
    <cellStyle name="Notas 8 2 3 2 2" xfId="14172" xr:uid="{00000000-0005-0000-0000-00008C4E0000}"/>
    <cellStyle name="Notas 8 2 3 2 2 2" xfId="29280" xr:uid="{00000000-0005-0000-0000-00008D4E0000}"/>
    <cellStyle name="Notas 8 2 3 2 3" xfId="20446" xr:uid="{00000000-0005-0000-0000-00008E4E0000}"/>
    <cellStyle name="Notas 8 2 3 3" xfId="16490" xr:uid="{00000000-0005-0000-0000-00008F4E0000}"/>
    <cellStyle name="Notas 8 2 3 3 2" xfId="31598" xr:uid="{00000000-0005-0000-0000-0000904E0000}"/>
    <cellStyle name="Notas 8 2 3 4" xfId="17809" xr:uid="{00000000-0005-0000-0000-0000914E0000}"/>
    <cellStyle name="Notas 8 2 4" xfId="3004" xr:uid="{00000000-0005-0000-0000-0000924E0000}"/>
    <cellStyle name="Notas 8 2 4 2" xfId="5641" xr:uid="{00000000-0005-0000-0000-0000934E0000}"/>
    <cellStyle name="Notas 8 2 4 2 2" xfId="11952" xr:uid="{00000000-0005-0000-0000-0000944E0000}"/>
    <cellStyle name="Notas 8 2 4 2 2 2" xfId="27060" xr:uid="{00000000-0005-0000-0000-0000954E0000}"/>
    <cellStyle name="Notas 8 2 4 2 3" xfId="14040" xr:uid="{00000000-0005-0000-0000-0000964E0000}"/>
    <cellStyle name="Notas 8 2 4 2 3 2" xfId="29148" xr:uid="{00000000-0005-0000-0000-0000974E0000}"/>
    <cellStyle name="Notas 8 2 4 2 4" xfId="20749" xr:uid="{00000000-0005-0000-0000-0000984E0000}"/>
    <cellStyle name="Notas 8 2 4 3" xfId="9386" xr:uid="{00000000-0005-0000-0000-0000994E0000}"/>
    <cellStyle name="Notas 8 2 4 3 2" xfId="24494" xr:uid="{00000000-0005-0000-0000-00009A4E0000}"/>
    <cellStyle name="Notas 8 2 4 4" xfId="13560" xr:uid="{00000000-0005-0000-0000-00009B4E0000}"/>
    <cellStyle name="Notas 8 2 4 4 2" xfId="28668" xr:uid="{00000000-0005-0000-0000-00009C4E0000}"/>
    <cellStyle name="Notas 8 2 4 5" xfId="18112" xr:uid="{00000000-0005-0000-0000-00009D4E0000}"/>
    <cellStyle name="Notas 8 2 5" xfId="3330" xr:uid="{00000000-0005-0000-0000-00009E4E0000}"/>
    <cellStyle name="Notas 8 2 5 2" xfId="5967" xr:uid="{00000000-0005-0000-0000-00009F4E0000}"/>
    <cellStyle name="Notas 8 2 5 2 2" xfId="12278" xr:uid="{00000000-0005-0000-0000-0000A04E0000}"/>
    <cellStyle name="Notas 8 2 5 2 2 2" xfId="27386" xr:uid="{00000000-0005-0000-0000-0000A14E0000}"/>
    <cellStyle name="Notas 8 2 5 2 3" xfId="14594" xr:uid="{00000000-0005-0000-0000-0000A24E0000}"/>
    <cellStyle name="Notas 8 2 5 2 3 2" xfId="29702" xr:uid="{00000000-0005-0000-0000-0000A34E0000}"/>
    <cellStyle name="Notas 8 2 5 2 4" xfId="21075" xr:uid="{00000000-0005-0000-0000-0000A44E0000}"/>
    <cellStyle name="Notas 8 2 5 3" xfId="9712" xr:uid="{00000000-0005-0000-0000-0000A54E0000}"/>
    <cellStyle name="Notas 8 2 5 3 2" xfId="24820" xr:uid="{00000000-0005-0000-0000-0000A64E0000}"/>
    <cellStyle name="Notas 8 2 5 4" xfId="16285" xr:uid="{00000000-0005-0000-0000-0000A74E0000}"/>
    <cellStyle name="Notas 8 2 5 4 2" xfId="31393" xr:uid="{00000000-0005-0000-0000-0000A84E0000}"/>
    <cellStyle name="Notas 8 2 5 5" xfId="18438" xr:uid="{00000000-0005-0000-0000-0000A94E0000}"/>
    <cellStyle name="Notas 8 2 6" xfId="3636" xr:uid="{00000000-0005-0000-0000-0000AA4E0000}"/>
    <cellStyle name="Notas 8 2 6 2" xfId="6273" xr:uid="{00000000-0005-0000-0000-0000AB4E0000}"/>
    <cellStyle name="Notas 8 2 6 2 2" xfId="12584" xr:uid="{00000000-0005-0000-0000-0000AC4E0000}"/>
    <cellStyle name="Notas 8 2 6 2 2 2" xfId="27692" xr:uid="{00000000-0005-0000-0000-0000AD4E0000}"/>
    <cellStyle name="Notas 8 2 6 2 3" xfId="15817" xr:uid="{00000000-0005-0000-0000-0000AE4E0000}"/>
    <cellStyle name="Notas 8 2 6 2 3 2" xfId="30925" xr:uid="{00000000-0005-0000-0000-0000AF4E0000}"/>
    <cellStyle name="Notas 8 2 6 2 4" xfId="21381" xr:uid="{00000000-0005-0000-0000-0000B04E0000}"/>
    <cellStyle name="Notas 8 2 6 3" xfId="10018" xr:uid="{00000000-0005-0000-0000-0000B14E0000}"/>
    <cellStyle name="Notas 8 2 6 3 2" xfId="25126" xr:uid="{00000000-0005-0000-0000-0000B24E0000}"/>
    <cellStyle name="Notas 8 2 6 4" xfId="7209" xr:uid="{00000000-0005-0000-0000-0000B34E0000}"/>
    <cellStyle name="Notas 8 2 6 4 2" xfId="22317" xr:uid="{00000000-0005-0000-0000-0000B44E0000}"/>
    <cellStyle name="Notas 8 2 6 5" xfId="18744" xr:uid="{00000000-0005-0000-0000-0000B54E0000}"/>
    <cellStyle name="Notas 8 2 7" xfId="3997" xr:uid="{00000000-0005-0000-0000-0000B64E0000}"/>
    <cellStyle name="Notas 8 2 7 2" xfId="6634" xr:uid="{00000000-0005-0000-0000-0000B74E0000}"/>
    <cellStyle name="Notas 8 2 7 2 2" xfId="12945" xr:uid="{00000000-0005-0000-0000-0000B84E0000}"/>
    <cellStyle name="Notas 8 2 7 2 2 2" xfId="28053" xr:uid="{00000000-0005-0000-0000-0000B94E0000}"/>
    <cellStyle name="Notas 8 2 7 2 3" xfId="16635" xr:uid="{00000000-0005-0000-0000-0000BA4E0000}"/>
    <cellStyle name="Notas 8 2 7 2 3 2" xfId="31743" xr:uid="{00000000-0005-0000-0000-0000BB4E0000}"/>
    <cellStyle name="Notas 8 2 7 2 4" xfId="21742" xr:uid="{00000000-0005-0000-0000-0000BC4E0000}"/>
    <cellStyle name="Notas 8 2 7 3" xfId="10379" xr:uid="{00000000-0005-0000-0000-0000BD4E0000}"/>
    <cellStyle name="Notas 8 2 7 3 2" xfId="25487" xr:uid="{00000000-0005-0000-0000-0000BE4E0000}"/>
    <cellStyle name="Notas 8 2 7 4" xfId="13798" xr:uid="{00000000-0005-0000-0000-0000BF4E0000}"/>
    <cellStyle name="Notas 8 2 7 4 2" xfId="28906" xr:uid="{00000000-0005-0000-0000-0000C04E0000}"/>
    <cellStyle name="Notas 8 2 7 5" xfId="19105" xr:uid="{00000000-0005-0000-0000-0000C14E0000}"/>
    <cellStyle name="Notas 8 2 8" xfId="4562" xr:uid="{00000000-0005-0000-0000-0000C24E0000}"/>
    <cellStyle name="Notas 8 2 8 2" xfId="10944" xr:uid="{00000000-0005-0000-0000-0000C34E0000}"/>
    <cellStyle name="Notas 8 2 8 2 2" xfId="26052" xr:uid="{00000000-0005-0000-0000-0000C44E0000}"/>
    <cellStyle name="Notas 8 2 8 3" xfId="16086" xr:uid="{00000000-0005-0000-0000-0000C54E0000}"/>
    <cellStyle name="Notas 8 2 8 3 2" xfId="31194" xr:uid="{00000000-0005-0000-0000-0000C64E0000}"/>
    <cellStyle name="Notas 8 2 8 4" xfId="19670" xr:uid="{00000000-0005-0000-0000-0000C74E0000}"/>
    <cellStyle name="Notas 8 2 9" xfId="8426" xr:uid="{00000000-0005-0000-0000-0000C84E0000}"/>
    <cellStyle name="Notas 8 2 9 2" xfId="23534" xr:uid="{00000000-0005-0000-0000-0000C94E0000}"/>
    <cellStyle name="Notas 8 3" xfId="1919" xr:uid="{00000000-0005-0000-0000-0000CA4E0000}"/>
    <cellStyle name="Notas 8 3 10" xfId="8420" xr:uid="{00000000-0005-0000-0000-0000CB4E0000}"/>
    <cellStyle name="Notas 8 3 10 2" xfId="23528" xr:uid="{00000000-0005-0000-0000-0000CC4E0000}"/>
    <cellStyle name="Notas 8 3 11" xfId="7865" xr:uid="{00000000-0005-0000-0000-0000CD4E0000}"/>
    <cellStyle name="Notas 8 3 11 2" xfId="22973" xr:uid="{00000000-0005-0000-0000-0000CE4E0000}"/>
    <cellStyle name="Notas 8 3 12" xfId="15338" xr:uid="{00000000-0005-0000-0000-0000CF4E0000}"/>
    <cellStyle name="Notas 8 3 12 2" xfId="30446" xr:uid="{00000000-0005-0000-0000-0000D04E0000}"/>
    <cellStyle name="Notas 8 3 13" xfId="17144" xr:uid="{00000000-0005-0000-0000-0000D14E0000}"/>
    <cellStyle name="Notas 8 3 2" xfId="2479" xr:uid="{00000000-0005-0000-0000-0000D24E0000}"/>
    <cellStyle name="Notas 8 3 2 2" xfId="5116" xr:uid="{00000000-0005-0000-0000-0000D34E0000}"/>
    <cellStyle name="Notas 8 3 2 2 2" xfId="11480" xr:uid="{00000000-0005-0000-0000-0000D44E0000}"/>
    <cellStyle name="Notas 8 3 2 2 2 2" xfId="26588" xr:uid="{00000000-0005-0000-0000-0000D54E0000}"/>
    <cellStyle name="Notas 8 3 2 2 3" xfId="7930" xr:uid="{00000000-0005-0000-0000-0000D64E0000}"/>
    <cellStyle name="Notas 8 3 2 2 3 2" xfId="23038" xr:uid="{00000000-0005-0000-0000-0000D74E0000}"/>
    <cellStyle name="Notas 8 3 2 2 4" xfId="20224" xr:uid="{00000000-0005-0000-0000-0000D84E0000}"/>
    <cellStyle name="Notas 8 3 2 3" xfId="8946" xr:uid="{00000000-0005-0000-0000-0000D94E0000}"/>
    <cellStyle name="Notas 8 3 2 3 2" xfId="24054" xr:uid="{00000000-0005-0000-0000-0000DA4E0000}"/>
    <cellStyle name="Notas 8 3 2 4" xfId="9183" xr:uid="{00000000-0005-0000-0000-0000DB4E0000}"/>
    <cellStyle name="Notas 8 3 2 4 2" xfId="24291" xr:uid="{00000000-0005-0000-0000-0000DC4E0000}"/>
    <cellStyle name="Notas 8 3 2 5" xfId="15369" xr:uid="{00000000-0005-0000-0000-0000DD4E0000}"/>
    <cellStyle name="Notas 8 3 2 5 2" xfId="30477" xr:uid="{00000000-0005-0000-0000-0000DE4E0000}"/>
    <cellStyle name="Notas 8 3 2 6" xfId="17641" xr:uid="{00000000-0005-0000-0000-0000DF4E0000}"/>
    <cellStyle name="Notas 8 3 3" xfId="2695" xr:uid="{00000000-0005-0000-0000-0000E04E0000}"/>
    <cellStyle name="Notas 8 3 3 2" xfId="5332" xr:uid="{00000000-0005-0000-0000-0000E14E0000}"/>
    <cellStyle name="Notas 8 3 3 2 2" xfId="14218" xr:uid="{00000000-0005-0000-0000-0000E24E0000}"/>
    <cellStyle name="Notas 8 3 3 2 2 2" xfId="29326" xr:uid="{00000000-0005-0000-0000-0000E34E0000}"/>
    <cellStyle name="Notas 8 3 3 2 3" xfId="20440" xr:uid="{00000000-0005-0000-0000-0000E44E0000}"/>
    <cellStyle name="Notas 8 3 3 3" xfId="7171" xr:uid="{00000000-0005-0000-0000-0000E54E0000}"/>
    <cellStyle name="Notas 8 3 3 3 2" xfId="22279" xr:uid="{00000000-0005-0000-0000-0000E64E0000}"/>
    <cellStyle name="Notas 8 3 3 4" xfId="17803" xr:uid="{00000000-0005-0000-0000-0000E74E0000}"/>
    <cellStyle name="Notas 8 3 4" xfId="2998" xr:uid="{00000000-0005-0000-0000-0000E84E0000}"/>
    <cellStyle name="Notas 8 3 4 2" xfId="5635" xr:uid="{00000000-0005-0000-0000-0000E94E0000}"/>
    <cellStyle name="Notas 8 3 4 2 2" xfId="11946" xr:uid="{00000000-0005-0000-0000-0000EA4E0000}"/>
    <cellStyle name="Notas 8 3 4 2 2 2" xfId="27054" xr:uid="{00000000-0005-0000-0000-0000EB4E0000}"/>
    <cellStyle name="Notas 8 3 4 2 3" xfId="15335" xr:uid="{00000000-0005-0000-0000-0000EC4E0000}"/>
    <cellStyle name="Notas 8 3 4 2 3 2" xfId="30443" xr:uid="{00000000-0005-0000-0000-0000ED4E0000}"/>
    <cellStyle name="Notas 8 3 4 2 4" xfId="20743" xr:uid="{00000000-0005-0000-0000-0000EE4E0000}"/>
    <cellStyle name="Notas 8 3 4 3" xfId="9380" xr:uid="{00000000-0005-0000-0000-0000EF4E0000}"/>
    <cellStyle name="Notas 8 3 4 3 2" xfId="24488" xr:uid="{00000000-0005-0000-0000-0000F04E0000}"/>
    <cellStyle name="Notas 8 3 4 4" xfId="14286" xr:uid="{00000000-0005-0000-0000-0000F14E0000}"/>
    <cellStyle name="Notas 8 3 4 4 2" xfId="29394" xr:uid="{00000000-0005-0000-0000-0000F24E0000}"/>
    <cellStyle name="Notas 8 3 4 5" xfId="18106" xr:uid="{00000000-0005-0000-0000-0000F34E0000}"/>
    <cellStyle name="Notas 8 3 5" xfId="3324" xr:uid="{00000000-0005-0000-0000-0000F44E0000}"/>
    <cellStyle name="Notas 8 3 5 2" xfId="5961" xr:uid="{00000000-0005-0000-0000-0000F54E0000}"/>
    <cellStyle name="Notas 8 3 5 2 2" xfId="12272" xr:uid="{00000000-0005-0000-0000-0000F64E0000}"/>
    <cellStyle name="Notas 8 3 5 2 2 2" xfId="27380" xr:uid="{00000000-0005-0000-0000-0000F74E0000}"/>
    <cellStyle name="Notas 8 3 5 2 3" xfId="8003" xr:uid="{00000000-0005-0000-0000-0000F84E0000}"/>
    <cellStyle name="Notas 8 3 5 2 3 2" xfId="23111" xr:uid="{00000000-0005-0000-0000-0000F94E0000}"/>
    <cellStyle name="Notas 8 3 5 2 4" xfId="21069" xr:uid="{00000000-0005-0000-0000-0000FA4E0000}"/>
    <cellStyle name="Notas 8 3 5 3" xfId="9706" xr:uid="{00000000-0005-0000-0000-0000FB4E0000}"/>
    <cellStyle name="Notas 8 3 5 3 2" xfId="24814" xr:uid="{00000000-0005-0000-0000-0000FC4E0000}"/>
    <cellStyle name="Notas 8 3 5 4" xfId="7340" xr:uid="{00000000-0005-0000-0000-0000FD4E0000}"/>
    <cellStyle name="Notas 8 3 5 4 2" xfId="22448" xr:uid="{00000000-0005-0000-0000-0000FE4E0000}"/>
    <cellStyle name="Notas 8 3 5 5" xfId="18432" xr:uid="{00000000-0005-0000-0000-0000FF4E0000}"/>
    <cellStyle name="Notas 8 3 6" xfId="3630" xr:uid="{00000000-0005-0000-0000-0000004F0000}"/>
    <cellStyle name="Notas 8 3 6 2" xfId="6267" xr:uid="{00000000-0005-0000-0000-0000014F0000}"/>
    <cellStyle name="Notas 8 3 6 2 2" xfId="12578" xr:uid="{00000000-0005-0000-0000-0000024F0000}"/>
    <cellStyle name="Notas 8 3 6 2 2 2" xfId="27686" xr:uid="{00000000-0005-0000-0000-0000034F0000}"/>
    <cellStyle name="Notas 8 3 6 2 3" xfId="7298" xr:uid="{00000000-0005-0000-0000-0000044F0000}"/>
    <cellStyle name="Notas 8 3 6 2 3 2" xfId="22406" xr:uid="{00000000-0005-0000-0000-0000054F0000}"/>
    <cellStyle name="Notas 8 3 6 2 4" xfId="21375" xr:uid="{00000000-0005-0000-0000-0000064F0000}"/>
    <cellStyle name="Notas 8 3 6 3" xfId="10012" xr:uid="{00000000-0005-0000-0000-0000074F0000}"/>
    <cellStyle name="Notas 8 3 6 3 2" xfId="25120" xr:uid="{00000000-0005-0000-0000-0000084F0000}"/>
    <cellStyle name="Notas 8 3 6 4" xfId="15036" xr:uid="{00000000-0005-0000-0000-0000094F0000}"/>
    <cellStyle name="Notas 8 3 6 4 2" xfId="30144" xr:uid="{00000000-0005-0000-0000-00000A4F0000}"/>
    <cellStyle name="Notas 8 3 6 5" xfId="18738" xr:uid="{00000000-0005-0000-0000-00000B4F0000}"/>
    <cellStyle name="Notas 8 3 7" xfId="3991" xr:uid="{00000000-0005-0000-0000-00000C4F0000}"/>
    <cellStyle name="Notas 8 3 7 2" xfId="6628" xr:uid="{00000000-0005-0000-0000-00000D4F0000}"/>
    <cellStyle name="Notas 8 3 7 2 2" xfId="12939" xr:uid="{00000000-0005-0000-0000-00000E4F0000}"/>
    <cellStyle name="Notas 8 3 7 2 2 2" xfId="28047" xr:uid="{00000000-0005-0000-0000-00000F4F0000}"/>
    <cellStyle name="Notas 8 3 7 2 3" xfId="16629" xr:uid="{00000000-0005-0000-0000-0000104F0000}"/>
    <cellStyle name="Notas 8 3 7 2 3 2" xfId="31737" xr:uid="{00000000-0005-0000-0000-0000114F0000}"/>
    <cellStyle name="Notas 8 3 7 2 4" xfId="21736" xr:uid="{00000000-0005-0000-0000-0000124F0000}"/>
    <cellStyle name="Notas 8 3 7 3" xfId="10373" xr:uid="{00000000-0005-0000-0000-0000134F0000}"/>
    <cellStyle name="Notas 8 3 7 3 2" xfId="25481" xr:uid="{00000000-0005-0000-0000-0000144F0000}"/>
    <cellStyle name="Notas 8 3 7 4" xfId="15509" xr:uid="{00000000-0005-0000-0000-0000154F0000}"/>
    <cellStyle name="Notas 8 3 7 4 2" xfId="30617" xr:uid="{00000000-0005-0000-0000-0000164F0000}"/>
    <cellStyle name="Notas 8 3 7 5" xfId="19099" xr:uid="{00000000-0005-0000-0000-0000174F0000}"/>
    <cellStyle name="Notas 8 3 8" xfId="4311" xr:uid="{00000000-0005-0000-0000-0000184F0000}"/>
    <cellStyle name="Notas 8 3 8 2" xfId="6948" xr:uid="{00000000-0005-0000-0000-0000194F0000}"/>
    <cellStyle name="Notas 8 3 8 2 2" xfId="13259" xr:uid="{00000000-0005-0000-0000-00001A4F0000}"/>
    <cellStyle name="Notas 8 3 8 2 2 2" xfId="28367" xr:uid="{00000000-0005-0000-0000-00001B4F0000}"/>
    <cellStyle name="Notas 8 3 8 2 3" xfId="16923" xr:uid="{00000000-0005-0000-0000-00001C4F0000}"/>
    <cellStyle name="Notas 8 3 8 2 3 2" xfId="32031" xr:uid="{00000000-0005-0000-0000-00001D4F0000}"/>
    <cellStyle name="Notas 8 3 8 2 4" xfId="22056" xr:uid="{00000000-0005-0000-0000-00001E4F0000}"/>
    <cellStyle name="Notas 8 3 8 3" xfId="10693" xr:uid="{00000000-0005-0000-0000-00001F4F0000}"/>
    <cellStyle name="Notas 8 3 8 3 2" xfId="25801" xr:uid="{00000000-0005-0000-0000-0000204F0000}"/>
    <cellStyle name="Notas 8 3 8 4" xfId="8259" xr:uid="{00000000-0005-0000-0000-0000214F0000}"/>
    <cellStyle name="Notas 8 3 8 4 2" xfId="23367" xr:uid="{00000000-0005-0000-0000-0000224F0000}"/>
    <cellStyle name="Notas 8 3 8 5" xfId="19419" xr:uid="{00000000-0005-0000-0000-0000234F0000}"/>
    <cellStyle name="Notas 8 3 9" xfId="4556" xr:uid="{00000000-0005-0000-0000-0000244F0000}"/>
    <cellStyle name="Notas 8 3 9 2" xfId="10938" xr:uid="{00000000-0005-0000-0000-0000254F0000}"/>
    <cellStyle name="Notas 8 3 9 2 2" xfId="26046" xr:uid="{00000000-0005-0000-0000-0000264F0000}"/>
    <cellStyle name="Notas 8 3 9 3" xfId="15324" xr:uid="{00000000-0005-0000-0000-0000274F0000}"/>
    <cellStyle name="Notas 8 3 9 3 2" xfId="30432" xr:uid="{00000000-0005-0000-0000-0000284F0000}"/>
    <cellStyle name="Notas 8 3 9 4" xfId="19664" xr:uid="{00000000-0005-0000-0000-0000294F0000}"/>
    <cellStyle name="Notas 8 4" xfId="2117" xr:uid="{00000000-0005-0000-0000-00002A4F0000}"/>
    <cellStyle name="Notas 8 4 10" xfId="8615" xr:uid="{00000000-0005-0000-0000-00002B4F0000}"/>
    <cellStyle name="Notas 8 4 10 2" xfId="23723" xr:uid="{00000000-0005-0000-0000-00002C4F0000}"/>
    <cellStyle name="Notas 8 4 11" xfId="16120" xr:uid="{00000000-0005-0000-0000-00002D4F0000}"/>
    <cellStyle name="Notas 8 4 11 2" xfId="31228" xr:uid="{00000000-0005-0000-0000-00002E4F0000}"/>
    <cellStyle name="Notas 8 4 12" xfId="7793" xr:uid="{00000000-0005-0000-0000-00002F4F0000}"/>
    <cellStyle name="Notas 8 4 12 2" xfId="22901" xr:uid="{00000000-0005-0000-0000-0000304F0000}"/>
    <cellStyle name="Notas 8 4 13" xfId="17342" xr:uid="{00000000-0005-0000-0000-0000314F0000}"/>
    <cellStyle name="Notas 8 4 2" xfId="2607" xr:uid="{00000000-0005-0000-0000-0000324F0000}"/>
    <cellStyle name="Notas 8 4 2 2" xfId="5244" xr:uid="{00000000-0005-0000-0000-0000334F0000}"/>
    <cellStyle name="Notas 8 4 2 2 2" xfId="11608" xr:uid="{00000000-0005-0000-0000-0000344F0000}"/>
    <cellStyle name="Notas 8 4 2 2 2 2" xfId="26716" xr:uid="{00000000-0005-0000-0000-0000354F0000}"/>
    <cellStyle name="Notas 8 4 2 2 3" xfId="15562" xr:uid="{00000000-0005-0000-0000-0000364F0000}"/>
    <cellStyle name="Notas 8 4 2 2 3 2" xfId="30670" xr:uid="{00000000-0005-0000-0000-0000374F0000}"/>
    <cellStyle name="Notas 8 4 2 2 4" xfId="20352" xr:uid="{00000000-0005-0000-0000-0000384F0000}"/>
    <cellStyle name="Notas 8 4 2 3" xfId="9074" xr:uid="{00000000-0005-0000-0000-0000394F0000}"/>
    <cellStyle name="Notas 8 4 2 3 2" xfId="24182" xr:uid="{00000000-0005-0000-0000-00003A4F0000}"/>
    <cellStyle name="Notas 8 4 2 4" xfId="7620" xr:uid="{00000000-0005-0000-0000-00003B4F0000}"/>
    <cellStyle name="Notas 8 4 2 4 2" xfId="22728" xr:uid="{00000000-0005-0000-0000-00003C4F0000}"/>
    <cellStyle name="Notas 8 4 2 5" xfId="13563" xr:uid="{00000000-0005-0000-0000-00003D4F0000}"/>
    <cellStyle name="Notas 8 4 2 5 2" xfId="28671" xr:uid="{00000000-0005-0000-0000-00003E4F0000}"/>
    <cellStyle name="Notas 8 4 2 6" xfId="17715" xr:uid="{00000000-0005-0000-0000-00003F4F0000}"/>
    <cellStyle name="Notas 8 4 3" xfId="2872" xr:uid="{00000000-0005-0000-0000-0000404F0000}"/>
    <cellStyle name="Notas 8 4 3 2" xfId="5509" xr:uid="{00000000-0005-0000-0000-0000414F0000}"/>
    <cellStyle name="Notas 8 4 3 2 2" xfId="15833" xr:uid="{00000000-0005-0000-0000-0000424F0000}"/>
    <cellStyle name="Notas 8 4 3 2 2 2" xfId="30941" xr:uid="{00000000-0005-0000-0000-0000434F0000}"/>
    <cellStyle name="Notas 8 4 3 2 3" xfId="20617" xr:uid="{00000000-0005-0000-0000-0000444F0000}"/>
    <cellStyle name="Notas 8 4 3 3" xfId="13629" xr:uid="{00000000-0005-0000-0000-0000454F0000}"/>
    <cellStyle name="Notas 8 4 3 3 2" xfId="28737" xr:uid="{00000000-0005-0000-0000-0000464F0000}"/>
    <cellStyle name="Notas 8 4 3 4" xfId="17980" xr:uid="{00000000-0005-0000-0000-0000474F0000}"/>
    <cellStyle name="Notas 8 4 4" xfId="3175" xr:uid="{00000000-0005-0000-0000-0000484F0000}"/>
    <cellStyle name="Notas 8 4 4 2" xfId="5812" xr:uid="{00000000-0005-0000-0000-0000494F0000}"/>
    <cellStyle name="Notas 8 4 4 2 2" xfId="12123" xr:uid="{00000000-0005-0000-0000-00004A4F0000}"/>
    <cellStyle name="Notas 8 4 4 2 2 2" xfId="27231" xr:uid="{00000000-0005-0000-0000-00004B4F0000}"/>
    <cellStyle name="Notas 8 4 4 2 3" xfId="14377" xr:uid="{00000000-0005-0000-0000-00004C4F0000}"/>
    <cellStyle name="Notas 8 4 4 2 3 2" xfId="29485" xr:uid="{00000000-0005-0000-0000-00004D4F0000}"/>
    <cellStyle name="Notas 8 4 4 2 4" xfId="20920" xr:uid="{00000000-0005-0000-0000-00004E4F0000}"/>
    <cellStyle name="Notas 8 4 4 3" xfId="9557" xr:uid="{00000000-0005-0000-0000-00004F4F0000}"/>
    <cellStyle name="Notas 8 4 4 3 2" xfId="24665" xr:uid="{00000000-0005-0000-0000-0000504F0000}"/>
    <cellStyle name="Notas 8 4 4 4" xfId="7810" xr:uid="{00000000-0005-0000-0000-0000514F0000}"/>
    <cellStyle name="Notas 8 4 4 4 2" xfId="22918" xr:uid="{00000000-0005-0000-0000-0000524F0000}"/>
    <cellStyle name="Notas 8 4 4 5" xfId="18283" xr:uid="{00000000-0005-0000-0000-0000534F0000}"/>
    <cellStyle name="Notas 8 4 5" xfId="3501" xr:uid="{00000000-0005-0000-0000-0000544F0000}"/>
    <cellStyle name="Notas 8 4 5 2" xfId="6138" xr:uid="{00000000-0005-0000-0000-0000554F0000}"/>
    <cellStyle name="Notas 8 4 5 2 2" xfId="12449" xr:uid="{00000000-0005-0000-0000-0000564F0000}"/>
    <cellStyle name="Notas 8 4 5 2 2 2" xfId="27557" xr:uid="{00000000-0005-0000-0000-0000574F0000}"/>
    <cellStyle name="Notas 8 4 5 2 3" xfId="7647" xr:uid="{00000000-0005-0000-0000-0000584F0000}"/>
    <cellStyle name="Notas 8 4 5 2 3 2" xfId="22755" xr:uid="{00000000-0005-0000-0000-0000594F0000}"/>
    <cellStyle name="Notas 8 4 5 2 4" xfId="21246" xr:uid="{00000000-0005-0000-0000-00005A4F0000}"/>
    <cellStyle name="Notas 8 4 5 3" xfId="9883" xr:uid="{00000000-0005-0000-0000-00005B4F0000}"/>
    <cellStyle name="Notas 8 4 5 3 2" xfId="24991" xr:uid="{00000000-0005-0000-0000-00005C4F0000}"/>
    <cellStyle name="Notas 8 4 5 4" xfId="15594" xr:uid="{00000000-0005-0000-0000-00005D4F0000}"/>
    <cellStyle name="Notas 8 4 5 4 2" xfId="30702" xr:uid="{00000000-0005-0000-0000-00005E4F0000}"/>
    <cellStyle name="Notas 8 4 5 5" xfId="18609" xr:uid="{00000000-0005-0000-0000-00005F4F0000}"/>
    <cellStyle name="Notas 8 4 6" xfId="3807" xr:uid="{00000000-0005-0000-0000-0000604F0000}"/>
    <cellStyle name="Notas 8 4 6 2" xfId="6444" xr:uid="{00000000-0005-0000-0000-0000614F0000}"/>
    <cellStyle name="Notas 8 4 6 2 2" xfId="12755" xr:uid="{00000000-0005-0000-0000-0000624F0000}"/>
    <cellStyle name="Notas 8 4 6 2 2 2" xfId="27863" xr:uid="{00000000-0005-0000-0000-0000634F0000}"/>
    <cellStyle name="Notas 8 4 6 2 3" xfId="13628" xr:uid="{00000000-0005-0000-0000-0000644F0000}"/>
    <cellStyle name="Notas 8 4 6 2 3 2" xfId="28736" xr:uid="{00000000-0005-0000-0000-0000654F0000}"/>
    <cellStyle name="Notas 8 4 6 2 4" xfId="21552" xr:uid="{00000000-0005-0000-0000-0000664F0000}"/>
    <cellStyle name="Notas 8 4 6 3" xfId="10189" xr:uid="{00000000-0005-0000-0000-0000674F0000}"/>
    <cellStyle name="Notas 8 4 6 3 2" xfId="25297" xr:uid="{00000000-0005-0000-0000-0000684F0000}"/>
    <cellStyle name="Notas 8 4 6 4" xfId="7745" xr:uid="{00000000-0005-0000-0000-0000694F0000}"/>
    <cellStyle name="Notas 8 4 6 4 2" xfId="22853" xr:uid="{00000000-0005-0000-0000-00006A4F0000}"/>
    <cellStyle name="Notas 8 4 6 5" xfId="18915" xr:uid="{00000000-0005-0000-0000-00006B4F0000}"/>
    <cellStyle name="Notas 8 4 7" xfId="4189" xr:uid="{00000000-0005-0000-0000-00006C4F0000}"/>
    <cellStyle name="Notas 8 4 7 2" xfId="6826" xr:uid="{00000000-0005-0000-0000-00006D4F0000}"/>
    <cellStyle name="Notas 8 4 7 2 2" xfId="13137" xr:uid="{00000000-0005-0000-0000-00006E4F0000}"/>
    <cellStyle name="Notas 8 4 7 2 2 2" xfId="28245" xr:uid="{00000000-0005-0000-0000-00006F4F0000}"/>
    <cellStyle name="Notas 8 4 7 2 3" xfId="16806" xr:uid="{00000000-0005-0000-0000-0000704F0000}"/>
    <cellStyle name="Notas 8 4 7 2 3 2" xfId="31914" xr:uid="{00000000-0005-0000-0000-0000714F0000}"/>
    <cellStyle name="Notas 8 4 7 2 4" xfId="21934" xr:uid="{00000000-0005-0000-0000-0000724F0000}"/>
    <cellStyle name="Notas 8 4 7 3" xfId="10571" xr:uid="{00000000-0005-0000-0000-0000734F0000}"/>
    <cellStyle name="Notas 8 4 7 3 2" xfId="25679" xr:uid="{00000000-0005-0000-0000-0000744F0000}"/>
    <cellStyle name="Notas 8 4 7 4" xfId="14536" xr:uid="{00000000-0005-0000-0000-0000754F0000}"/>
    <cellStyle name="Notas 8 4 7 4 2" xfId="29644" xr:uid="{00000000-0005-0000-0000-0000764F0000}"/>
    <cellStyle name="Notas 8 4 7 5" xfId="19297" xr:uid="{00000000-0005-0000-0000-0000774F0000}"/>
    <cellStyle name="Notas 8 4 8" xfId="4396" xr:uid="{00000000-0005-0000-0000-0000784F0000}"/>
    <cellStyle name="Notas 8 4 8 2" xfId="7033" xr:uid="{00000000-0005-0000-0000-0000794F0000}"/>
    <cellStyle name="Notas 8 4 8 2 2" xfId="13344" xr:uid="{00000000-0005-0000-0000-00007A4F0000}"/>
    <cellStyle name="Notas 8 4 8 2 2 2" xfId="28452" xr:uid="{00000000-0005-0000-0000-00007B4F0000}"/>
    <cellStyle name="Notas 8 4 8 2 3" xfId="17008" xr:uid="{00000000-0005-0000-0000-00007C4F0000}"/>
    <cellStyle name="Notas 8 4 8 2 3 2" xfId="32116" xr:uid="{00000000-0005-0000-0000-00007D4F0000}"/>
    <cellStyle name="Notas 8 4 8 2 4" xfId="22141" xr:uid="{00000000-0005-0000-0000-00007E4F0000}"/>
    <cellStyle name="Notas 8 4 8 3" xfId="10778" xr:uid="{00000000-0005-0000-0000-00007F4F0000}"/>
    <cellStyle name="Notas 8 4 8 3 2" xfId="25886" xr:uid="{00000000-0005-0000-0000-0000804F0000}"/>
    <cellStyle name="Notas 8 4 8 4" xfId="7348" xr:uid="{00000000-0005-0000-0000-0000814F0000}"/>
    <cellStyle name="Notas 8 4 8 4 2" xfId="22456" xr:uid="{00000000-0005-0000-0000-0000824F0000}"/>
    <cellStyle name="Notas 8 4 8 5" xfId="19504" xr:uid="{00000000-0005-0000-0000-0000834F0000}"/>
    <cellStyle name="Notas 8 4 9" xfId="4754" xr:uid="{00000000-0005-0000-0000-0000844F0000}"/>
    <cellStyle name="Notas 8 4 9 2" xfId="11136" xr:uid="{00000000-0005-0000-0000-0000854F0000}"/>
    <cellStyle name="Notas 8 4 9 2 2" xfId="26244" xr:uid="{00000000-0005-0000-0000-0000864F0000}"/>
    <cellStyle name="Notas 8 4 9 3" xfId="7361" xr:uid="{00000000-0005-0000-0000-0000874F0000}"/>
    <cellStyle name="Notas 8 4 9 3 2" xfId="22469" xr:uid="{00000000-0005-0000-0000-0000884F0000}"/>
    <cellStyle name="Notas 8 4 9 4" xfId="19862" xr:uid="{00000000-0005-0000-0000-0000894F0000}"/>
    <cellStyle name="Notas 8 5" xfId="2007" xr:uid="{00000000-0005-0000-0000-00008A4F0000}"/>
    <cellStyle name="Notas 8 5 10" xfId="14534" xr:uid="{00000000-0005-0000-0000-00008B4F0000}"/>
    <cellStyle name="Notas 8 5 10 2" xfId="29642" xr:uid="{00000000-0005-0000-0000-00008C4F0000}"/>
    <cellStyle name="Notas 8 5 11" xfId="8187" xr:uid="{00000000-0005-0000-0000-00008D4F0000}"/>
    <cellStyle name="Notas 8 5 11 2" xfId="23295" xr:uid="{00000000-0005-0000-0000-00008E4F0000}"/>
    <cellStyle name="Notas 8 5 12" xfId="17232" xr:uid="{00000000-0005-0000-0000-00008F4F0000}"/>
    <cellStyle name="Notas 8 5 2" xfId="2769" xr:uid="{00000000-0005-0000-0000-0000904F0000}"/>
    <cellStyle name="Notas 8 5 2 2" xfId="5406" xr:uid="{00000000-0005-0000-0000-0000914F0000}"/>
    <cellStyle name="Notas 8 5 2 2 2" xfId="14084" xr:uid="{00000000-0005-0000-0000-0000924F0000}"/>
    <cellStyle name="Notas 8 5 2 2 2 2" xfId="29192" xr:uid="{00000000-0005-0000-0000-0000934F0000}"/>
    <cellStyle name="Notas 8 5 2 2 3" xfId="20514" xr:uid="{00000000-0005-0000-0000-0000944F0000}"/>
    <cellStyle name="Notas 8 5 2 3" xfId="15175" xr:uid="{00000000-0005-0000-0000-0000954F0000}"/>
    <cellStyle name="Notas 8 5 2 3 2" xfId="30283" xr:uid="{00000000-0005-0000-0000-0000964F0000}"/>
    <cellStyle name="Notas 8 5 2 4" xfId="17877" xr:uid="{00000000-0005-0000-0000-0000974F0000}"/>
    <cellStyle name="Notas 8 5 3" xfId="3072" xr:uid="{00000000-0005-0000-0000-0000984F0000}"/>
    <cellStyle name="Notas 8 5 3 2" xfId="5709" xr:uid="{00000000-0005-0000-0000-0000994F0000}"/>
    <cellStyle name="Notas 8 5 3 2 2" xfId="12020" xr:uid="{00000000-0005-0000-0000-00009A4F0000}"/>
    <cellStyle name="Notas 8 5 3 2 2 2" xfId="27128" xr:uid="{00000000-0005-0000-0000-00009B4F0000}"/>
    <cellStyle name="Notas 8 5 3 2 3" xfId="7252" xr:uid="{00000000-0005-0000-0000-00009C4F0000}"/>
    <cellStyle name="Notas 8 5 3 2 3 2" xfId="22360" xr:uid="{00000000-0005-0000-0000-00009D4F0000}"/>
    <cellStyle name="Notas 8 5 3 2 4" xfId="20817" xr:uid="{00000000-0005-0000-0000-00009E4F0000}"/>
    <cellStyle name="Notas 8 5 3 3" xfId="9454" xr:uid="{00000000-0005-0000-0000-00009F4F0000}"/>
    <cellStyle name="Notas 8 5 3 3 2" xfId="24562" xr:uid="{00000000-0005-0000-0000-0000A04F0000}"/>
    <cellStyle name="Notas 8 5 3 4" xfId="7272" xr:uid="{00000000-0005-0000-0000-0000A14F0000}"/>
    <cellStyle name="Notas 8 5 3 4 2" xfId="22380" xr:uid="{00000000-0005-0000-0000-0000A24F0000}"/>
    <cellStyle name="Notas 8 5 3 5" xfId="18180" xr:uid="{00000000-0005-0000-0000-0000A34F0000}"/>
    <cellStyle name="Notas 8 5 4" xfId="3398" xr:uid="{00000000-0005-0000-0000-0000A44F0000}"/>
    <cellStyle name="Notas 8 5 4 2" xfId="6035" xr:uid="{00000000-0005-0000-0000-0000A54F0000}"/>
    <cellStyle name="Notas 8 5 4 2 2" xfId="12346" xr:uid="{00000000-0005-0000-0000-0000A64F0000}"/>
    <cellStyle name="Notas 8 5 4 2 2 2" xfId="27454" xr:uid="{00000000-0005-0000-0000-0000A74F0000}"/>
    <cellStyle name="Notas 8 5 4 2 3" xfId="15296" xr:uid="{00000000-0005-0000-0000-0000A84F0000}"/>
    <cellStyle name="Notas 8 5 4 2 3 2" xfId="30404" xr:uid="{00000000-0005-0000-0000-0000A94F0000}"/>
    <cellStyle name="Notas 8 5 4 2 4" xfId="21143" xr:uid="{00000000-0005-0000-0000-0000AA4F0000}"/>
    <cellStyle name="Notas 8 5 4 3" xfId="9780" xr:uid="{00000000-0005-0000-0000-0000AB4F0000}"/>
    <cellStyle name="Notas 8 5 4 3 2" xfId="24888" xr:uid="{00000000-0005-0000-0000-0000AC4F0000}"/>
    <cellStyle name="Notas 8 5 4 4" xfId="13945" xr:uid="{00000000-0005-0000-0000-0000AD4F0000}"/>
    <cellStyle name="Notas 8 5 4 4 2" xfId="29053" xr:uid="{00000000-0005-0000-0000-0000AE4F0000}"/>
    <cellStyle name="Notas 8 5 4 5" xfId="18506" xr:uid="{00000000-0005-0000-0000-0000AF4F0000}"/>
    <cellStyle name="Notas 8 5 5" xfId="3704" xr:uid="{00000000-0005-0000-0000-0000B04F0000}"/>
    <cellStyle name="Notas 8 5 5 2" xfId="6341" xr:uid="{00000000-0005-0000-0000-0000B14F0000}"/>
    <cellStyle name="Notas 8 5 5 2 2" xfId="12652" xr:uid="{00000000-0005-0000-0000-0000B24F0000}"/>
    <cellStyle name="Notas 8 5 5 2 2 2" xfId="27760" xr:uid="{00000000-0005-0000-0000-0000B34F0000}"/>
    <cellStyle name="Notas 8 5 5 2 3" xfId="7167" xr:uid="{00000000-0005-0000-0000-0000B44F0000}"/>
    <cellStyle name="Notas 8 5 5 2 3 2" xfId="22275" xr:uid="{00000000-0005-0000-0000-0000B54F0000}"/>
    <cellStyle name="Notas 8 5 5 2 4" xfId="21449" xr:uid="{00000000-0005-0000-0000-0000B64F0000}"/>
    <cellStyle name="Notas 8 5 5 3" xfId="10086" xr:uid="{00000000-0005-0000-0000-0000B74F0000}"/>
    <cellStyle name="Notas 8 5 5 3 2" xfId="25194" xr:uid="{00000000-0005-0000-0000-0000B84F0000}"/>
    <cellStyle name="Notas 8 5 5 4" xfId="7146" xr:uid="{00000000-0005-0000-0000-0000B94F0000}"/>
    <cellStyle name="Notas 8 5 5 4 2" xfId="22254" xr:uid="{00000000-0005-0000-0000-0000BA4F0000}"/>
    <cellStyle name="Notas 8 5 5 5" xfId="18812" xr:uid="{00000000-0005-0000-0000-0000BB4F0000}"/>
    <cellStyle name="Notas 8 5 6" xfId="4079" xr:uid="{00000000-0005-0000-0000-0000BC4F0000}"/>
    <cellStyle name="Notas 8 5 6 2" xfId="6716" xr:uid="{00000000-0005-0000-0000-0000BD4F0000}"/>
    <cellStyle name="Notas 8 5 6 2 2" xfId="13027" xr:uid="{00000000-0005-0000-0000-0000BE4F0000}"/>
    <cellStyle name="Notas 8 5 6 2 2 2" xfId="28135" xr:uid="{00000000-0005-0000-0000-0000BF4F0000}"/>
    <cellStyle name="Notas 8 5 6 2 3" xfId="16703" xr:uid="{00000000-0005-0000-0000-0000C04F0000}"/>
    <cellStyle name="Notas 8 5 6 2 3 2" xfId="31811" xr:uid="{00000000-0005-0000-0000-0000C14F0000}"/>
    <cellStyle name="Notas 8 5 6 2 4" xfId="21824" xr:uid="{00000000-0005-0000-0000-0000C24F0000}"/>
    <cellStyle name="Notas 8 5 6 3" xfId="10461" xr:uid="{00000000-0005-0000-0000-0000C34F0000}"/>
    <cellStyle name="Notas 8 5 6 3 2" xfId="25569" xr:uid="{00000000-0005-0000-0000-0000C44F0000}"/>
    <cellStyle name="Notas 8 5 6 4" xfId="15738" xr:uid="{00000000-0005-0000-0000-0000C54F0000}"/>
    <cellStyle name="Notas 8 5 6 4 2" xfId="30846" xr:uid="{00000000-0005-0000-0000-0000C64F0000}"/>
    <cellStyle name="Notas 8 5 6 5" xfId="19187" xr:uid="{00000000-0005-0000-0000-0000C74F0000}"/>
    <cellStyle name="Notas 8 5 7" xfId="4361" xr:uid="{00000000-0005-0000-0000-0000C84F0000}"/>
    <cellStyle name="Notas 8 5 7 2" xfId="6998" xr:uid="{00000000-0005-0000-0000-0000C94F0000}"/>
    <cellStyle name="Notas 8 5 7 2 2" xfId="13309" xr:uid="{00000000-0005-0000-0000-0000CA4F0000}"/>
    <cellStyle name="Notas 8 5 7 2 2 2" xfId="28417" xr:uid="{00000000-0005-0000-0000-0000CB4F0000}"/>
    <cellStyle name="Notas 8 5 7 2 3" xfId="16973" xr:uid="{00000000-0005-0000-0000-0000CC4F0000}"/>
    <cellStyle name="Notas 8 5 7 2 3 2" xfId="32081" xr:uid="{00000000-0005-0000-0000-0000CD4F0000}"/>
    <cellStyle name="Notas 8 5 7 2 4" xfId="22106" xr:uid="{00000000-0005-0000-0000-0000CE4F0000}"/>
    <cellStyle name="Notas 8 5 7 3" xfId="10743" xr:uid="{00000000-0005-0000-0000-0000CF4F0000}"/>
    <cellStyle name="Notas 8 5 7 3 2" xfId="25851" xr:uid="{00000000-0005-0000-0000-0000D04F0000}"/>
    <cellStyle name="Notas 8 5 7 4" xfId="15759" xr:uid="{00000000-0005-0000-0000-0000D14F0000}"/>
    <cellStyle name="Notas 8 5 7 4 2" xfId="30867" xr:uid="{00000000-0005-0000-0000-0000D24F0000}"/>
    <cellStyle name="Notas 8 5 7 5" xfId="19469" xr:uid="{00000000-0005-0000-0000-0000D34F0000}"/>
    <cellStyle name="Notas 8 5 8" xfId="4644" xr:uid="{00000000-0005-0000-0000-0000D44F0000}"/>
    <cellStyle name="Notas 8 5 8 2" xfId="11026" xr:uid="{00000000-0005-0000-0000-0000D54F0000}"/>
    <cellStyle name="Notas 8 5 8 2 2" xfId="26134" xr:uid="{00000000-0005-0000-0000-0000D64F0000}"/>
    <cellStyle name="Notas 8 5 8 3" xfId="16540" xr:uid="{00000000-0005-0000-0000-0000D74F0000}"/>
    <cellStyle name="Notas 8 5 8 3 2" xfId="31648" xr:uid="{00000000-0005-0000-0000-0000D84F0000}"/>
    <cellStyle name="Notas 8 5 8 4" xfId="19752" xr:uid="{00000000-0005-0000-0000-0000D94F0000}"/>
    <cellStyle name="Notas 8 5 9" xfId="8505" xr:uid="{00000000-0005-0000-0000-0000DA4F0000}"/>
    <cellStyle name="Notas 8 5 9 2" xfId="23613" xr:uid="{00000000-0005-0000-0000-0000DB4F0000}"/>
    <cellStyle name="Notas 9" xfId="1471" xr:uid="{00000000-0005-0000-0000-0000DC4F0000}"/>
    <cellStyle name="Notas 9 10" xfId="1472" xr:uid="{00000000-0005-0000-0000-0000DD4F0000}"/>
    <cellStyle name="Notas 9 11" xfId="1473" xr:uid="{00000000-0005-0000-0000-0000DE4F0000}"/>
    <cellStyle name="Notas 9 12" xfId="1474" xr:uid="{00000000-0005-0000-0000-0000DF4F0000}"/>
    <cellStyle name="Notas 9 13" xfId="1475" xr:uid="{00000000-0005-0000-0000-0000E04F0000}"/>
    <cellStyle name="Notas 9 14" xfId="1476" xr:uid="{00000000-0005-0000-0000-0000E14F0000}"/>
    <cellStyle name="Notas 9 15" xfId="1477" xr:uid="{00000000-0005-0000-0000-0000E24F0000}"/>
    <cellStyle name="Notas 9 16" xfId="1478" xr:uid="{00000000-0005-0000-0000-0000E34F0000}"/>
    <cellStyle name="Notas 9 17" xfId="1479" xr:uid="{00000000-0005-0000-0000-0000E44F0000}"/>
    <cellStyle name="Notas 9 18" xfId="1480" xr:uid="{00000000-0005-0000-0000-0000E54F0000}"/>
    <cellStyle name="Notas 9 19" xfId="1481" xr:uid="{00000000-0005-0000-0000-0000E64F0000}"/>
    <cellStyle name="Notas 9 2" xfId="1482" xr:uid="{00000000-0005-0000-0000-0000E74F0000}"/>
    <cellStyle name="Notas 9 20" xfId="1483" xr:uid="{00000000-0005-0000-0000-0000E84F0000}"/>
    <cellStyle name="Notas 9 21" xfId="1484" xr:uid="{00000000-0005-0000-0000-0000E94F0000}"/>
    <cellStyle name="Notas 9 22" xfId="1485" xr:uid="{00000000-0005-0000-0000-0000EA4F0000}"/>
    <cellStyle name="Notas 9 23" xfId="1926" xr:uid="{00000000-0005-0000-0000-0000EB4F0000}"/>
    <cellStyle name="Notas 9 23 10" xfId="14348" xr:uid="{00000000-0005-0000-0000-0000EC4F0000}"/>
    <cellStyle name="Notas 9 23 10 2" xfId="29456" xr:uid="{00000000-0005-0000-0000-0000ED4F0000}"/>
    <cellStyle name="Notas 9 23 11" xfId="15305" xr:uid="{00000000-0005-0000-0000-0000EE4F0000}"/>
    <cellStyle name="Notas 9 23 11 2" xfId="30413" xr:uid="{00000000-0005-0000-0000-0000EF4F0000}"/>
    <cellStyle name="Notas 9 23 12" xfId="17151" xr:uid="{00000000-0005-0000-0000-0000F04F0000}"/>
    <cellStyle name="Notas 9 23 2" xfId="2486" xr:uid="{00000000-0005-0000-0000-0000F14F0000}"/>
    <cellStyle name="Notas 9 23 2 2" xfId="5123" xr:uid="{00000000-0005-0000-0000-0000F24F0000}"/>
    <cellStyle name="Notas 9 23 2 2 2" xfId="11487" xr:uid="{00000000-0005-0000-0000-0000F34F0000}"/>
    <cellStyle name="Notas 9 23 2 2 2 2" xfId="26595" xr:uid="{00000000-0005-0000-0000-0000F44F0000}"/>
    <cellStyle name="Notas 9 23 2 2 3" xfId="7558" xr:uid="{00000000-0005-0000-0000-0000F54F0000}"/>
    <cellStyle name="Notas 9 23 2 2 3 2" xfId="22666" xr:uid="{00000000-0005-0000-0000-0000F64F0000}"/>
    <cellStyle name="Notas 9 23 2 2 4" xfId="20231" xr:uid="{00000000-0005-0000-0000-0000F74F0000}"/>
    <cellStyle name="Notas 9 23 2 3" xfId="8953" xr:uid="{00000000-0005-0000-0000-0000F84F0000}"/>
    <cellStyle name="Notas 9 23 2 3 2" xfId="24061" xr:uid="{00000000-0005-0000-0000-0000F94F0000}"/>
    <cellStyle name="Notas 9 23 3" xfId="2702" xr:uid="{00000000-0005-0000-0000-0000FA4F0000}"/>
    <cellStyle name="Notas 9 23 3 2" xfId="5339" xr:uid="{00000000-0005-0000-0000-0000FB4F0000}"/>
    <cellStyle name="Notas 9 23 3 2 2" xfId="15219" xr:uid="{00000000-0005-0000-0000-0000FC4F0000}"/>
    <cellStyle name="Notas 9 23 3 2 2 2" xfId="30327" xr:uid="{00000000-0005-0000-0000-0000FD4F0000}"/>
    <cellStyle name="Notas 9 23 3 2 3" xfId="20447" xr:uid="{00000000-0005-0000-0000-0000FE4F0000}"/>
    <cellStyle name="Notas 9 23 3 3" xfId="8076" xr:uid="{00000000-0005-0000-0000-0000FF4F0000}"/>
    <cellStyle name="Notas 9 23 3 3 2" xfId="23184" xr:uid="{00000000-0005-0000-0000-000000500000}"/>
    <cellStyle name="Notas 9 23 3 4" xfId="17810" xr:uid="{00000000-0005-0000-0000-000001500000}"/>
    <cellStyle name="Notas 9 23 4" xfId="3005" xr:uid="{00000000-0005-0000-0000-000002500000}"/>
    <cellStyle name="Notas 9 23 4 2" xfId="5642" xr:uid="{00000000-0005-0000-0000-000003500000}"/>
    <cellStyle name="Notas 9 23 4 2 2" xfId="11953" xr:uid="{00000000-0005-0000-0000-000004500000}"/>
    <cellStyle name="Notas 9 23 4 2 2 2" xfId="27061" xr:uid="{00000000-0005-0000-0000-000005500000}"/>
    <cellStyle name="Notas 9 23 4 2 3" xfId="15233" xr:uid="{00000000-0005-0000-0000-000006500000}"/>
    <cellStyle name="Notas 9 23 4 2 3 2" xfId="30341" xr:uid="{00000000-0005-0000-0000-000007500000}"/>
    <cellStyle name="Notas 9 23 4 2 4" xfId="20750" xr:uid="{00000000-0005-0000-0000-000008500000}"/>
    <cellStyle name="Notas 9 23 4 3" xfId="9387" xr:uid="{00000000-0005-0000-0000-000009500000}"/>
    <cellStyle name="Notas 9 23 4 3 2" xfId="24495" xr:uid="{00000000-0005-0000-0000-00000A500000}"/>
    <cellStyle name="Notas 9 23 4 4" xfId="14572" xr:uid="{00000000-0005-0000-0000-00000B500000}"/>
    <cellStyle name="Notas 9 23 4 4 2" xfId="29680" xr:uid="{00000000-0005-0000-0000-00000C500000}"/>
    <cellStyle name="Notas 9 23 4 5" xfId="18113" xr:uid="{00000000-0005-0000-0000-00000D500000}"/>
    <cellStyle name="Notas 9 23 5" xfId="3331" xr:uid="{00000000-0005-0000-0000-00000E500000}"/>
    <cellStyle name="Notas 9 23 5 2" xfId="5968" xr:uid="{00000000-0005-0000-0000-00000F500000}"/>
    <cellStyle name="Notas 9 23 5 2 2" xfId="12279" xr:uid="{00000000-0005-0000-0000-000010500000}"/>
    <cellStyle name="Notas 9 23 5 2 2 2" xfId="27387" xr:uid="{00000000-0005-0000-0000-000011500000}"/>
    <cellStyle name="Notas 9 23 5 2 3" xfId="8134" xr:uid="{00000000-0005-0000-0000-000012500000}"/>
    <cellStyle name="Notas 9 23 5 2 3 2" xfId="23242" xr:uid="{00000000-0005-0000-0000-000013500000}"/>
    <cellStyle name="Notas 9 23 5 2 4" xfId="21076" xr:uid="{00000000-0005-0000-0000-000014500000}"/>
    <cellStyle name="Notas 9 23 5 3" xfId="9713" xr:uid="{00000000-0005-0000-0000-000015500000}"/>
    <cellStyle name="Notas 9 23 5 3 2" xfId="24821" xr:uid="{00000000-0005-0000-0000-000016500000}"/>
    <cellStyle name="Notas 9 23 5 4" xfId="16243" xr:uid="{00000000-0005-0000-0000-000017500000}"/>
    <cellStyle name="Notas 9 23 5 4 2" xfId="31351" xr:uid="{00000000-0005-0000-0000-000018500000}"/>
    <cellStyle name="Notas 9 23 5 5" xfId="18439" xr:uid="{00000000-0005-0000-0000-000019500000}"/>
    <cellStyle name="Notas 9 23 6" xfId="3637" xr:uid="{00000000-0005-0000-0000-00001A500000}"/>
    <cellStyle name="Notas 9 23 6 2" xfId="6274" xr:uid="{00000000-0005-0000-0000-00001B500000}"/>
    <cellStyle name="Notas 9 23 6 2 2" xfId="12585" xr:uid="{00000000-0005-0000-0000-00001C500000}"/>
    <cellStyle name="Notas 9 23 6 2 2 2" xfId="27693" xr:uid="{00000000-0005-0000-0000-00001D500000}"/>
    <cellStyle name="Notas 9 23 6 2 3" xfId="16435" xr:uid="{00000000-0005-0000-0000-00001E500000}"/>
    <cellStyle name="Notas 9 23 6 2 3 2" xfId="31543" xr:uid="{00000000-0005-0000-0000-00001F500000}"/>
    <cellStyle name="Notas 9 23 6 2 4" xfId="21382" xr:uid="{00000000-0005-0000-0000-000020500000}"/>
    <cellStyle name="Notas 9 23 6 3" xfId="10019" xr:uid="{00000000-0005-0000-0000-000021500000}"/>
    <cellStyle name="Notas 9 23 6 3 2" xfId="25127" xr:uid="{00000000-0005-0000-0000-000022500000}"/>
    <cellStyle name="Notas 9 23 6 4" xfId="16310" xr:uid="{00000000-0005-0000-0000-000023500000}"/>
    <cellStyle name="Notas 9 23 6 4 2" xfId="31418" xr:uid="{00000000-0005-0000-0000-000024500000}"/>
    <cellStyle name="Notas 9 23 6 5" xfId="18745" xr:uid="{00000000-0005-0000-0000-000025500000}"/>
    <cellStyle name="Notas 9 23 7" xfId="3998" xr:uid="{00000000-0005-0000-0000-000026500000}"/>
    <cellStyle name="Notas 9 23 7 2" xfId="6635" xr:uid="{00000000-0005-0000-0000-000027500000}"/>
    <cellStyle name="Notas 9 23 7 2 2" xfId="12946" xr:uid="{00000000-0005-0000-0000-000028500000}"/>
    <cellStyle name="Notas 9 23 7 2 2 2" xfId="28054" xr:uid="{00000000-0005-0000-0000-000029500000}"/>
    <cellStyle name="Notas 9 23 7 2 3" xfId="16636" xr:uid="{00000000-0005-0000-0000-00002A500000}"/>
    <cellStyle name="Notas 9 23 7 2 3 2" xfId="31744" xr:uid="{00000000-0005-0000-0000-00002B500000}"/>
    <cellStyle name="Notas 9 23 7 2 4" xfId="21743" xr:uid="{00000000-0005-0000-0000-00002C500000}"/>
    <cellStyle name="Notas 9 23 7 3" xfId="10380" xr:uid="{00000000-0005-0000-0000-00002D500000}"/>
    <cellStyle name="Notas 9 23 7 3 2" xfId="25488" xr:uid="{00000000-0005-0000-0000-00002E500000}"/>
    <cellStyle name="Notas 9 23 7 4" xfId="7257" xr:uid="{00000000-0005-0000-0000-00002F500000}"/>
    <cellStyle name="Notas 9 23 7 4 2" xfId="22365" xr:uid="{00000000-0005-0000-0000-000030500000}"/>
    <cellStyle name="Notas 9 23 7 5" xfId="19106" xr:uid="{00000000-0005-0000-0000-000031500000}"/>
    <cellStyle name="Notas 9 23 8" xfId="4563" xr:uid="{00000000-0005-0000-0000-000032500000}"/>
    <cellStyle name="Notas 9 23 8 2" xfId="10945" xr:uid="{00000000-0005-0000-0000-000033500000}"/>
    <cellStyle name="Notas 9 23 8 2 2" xfId="26053" xr:uid="{00000000-0005-0000-0000-000034500000}"/>
    <cellStyle name="Notas 9 23 8 3" xfId="16266" xr:uid="{00000000-0005-0000-0000-000035500000}"/>
    <cellStyle name="Notas 9 23 8 3 2" xfId="31374" xr:uid="{00000000-0005-0000-0000-000036500000}"/>
    <cellStyle name="Notas 9 23 8 4" xfId="19671" xr:uid="{00000000-0005-0000-0000-000037500000}"/>
    <cellStyle name="Notas 9 23 9" xfId="8427" xr:uid="{00000000-0005-0000-0000-000038500000}"/>
    <cellStyle name="Notas 9 23 9 2" xfId="23535" xr:uid="{00000000-0005-0000-0000-000039500000}"/>
    <cellStyle name="Notas 9 24" xfId="1927" xr:uid="{00000000-0005-0000-0000-00003A500000}"/>
    <cellStyle name="Notas 9 24 10" xfId="8428" xr:uid="{00000000-0005-0000-0000-00003B500000}"/>
    <cellStyle name="Notas 9 24 10 2" xfId="23536" xr:uid="{00000000-0005-0000-0000-00003C500000}"/>
    <cellStyle name="Notas 9 24 11" xfId="14641" xr:uid="{00000000-0005-0000-0000-00003D500000}"/>
    <cellStyle name="Notas 9 24 11 2" xfId="29749" xr:uid="{00000000-0005-0000-0000-00003E500000}"/>
    <cellStyle name="Notas 9 24 12" xfId="16471" xr:uid="{00000000-0005-0000-0000-00003F500000}"/>
    <cellStyle name="Notas 9 24 12 2" xfId="31579" xr:uid="{00000000-0005-0000-0000-000040500000}"/>
    <cellStyle name="Notas 9 24 13" xfId="17152" xr:uid="{00000000-0005-0000-0000-000041500000}"/>
    <cellStyle name="Notas 9 24 2" xfId="2487" xr:uid="{00000000-0005-0000-0000-000042500000}"/>
    <cellStyle name="Notas 9 24 2 2" xfId="5124" xr:uid="{00000000-0005-0000-0000-000043500000}"/>
    <cellStyle name="Notas 9 24 2 2 2" xfId="11488" xr:uid="{00000000-0005-0000-0000-000044500000}"/>
    <cellStyle name="Notas 9 24 2 2 2 2" xfId="26596" xr:uid="{00000000-0005-0000-0000-000045500000}"/>
    <cellStyle name="Notas 9 24 2 2 3" xfId="7150" xr:uid="{00000000-0005-0000-0000-000046500000}"/>
    <cellStyle name="Notas 9 24 2 2 3 2" xfId="22258" xr:uid="{00000000-0005-0000-0000-000047500000}"/>
    <cellStyle name="Notas 9 24 2 2 4" xfId="20232" xr:uid="{00000000-0005-0000-0000-000048500000}"/>
    <cellStyle name="Notas 9 24 2 3" xfId="8954" xr:uid="{00000000-0005-0000-0000-000049500000}"/>
    <cellStyle name="Notas 9 24 2 3 2" xfId="24062" xr:uid="{00000000-0005-0000-0000-00004A500000}"/>
    <cellStyle name="Notas 9 24 2 4" xfId="15949" xr:uid="{00000000-0005-0000-0000-00004B500000}"/>
    <cellStyle name="Notas 9 24 2 4 2" xfId="31057" xr:uid="{00000000-0005-0000-0000-00004C500000}"/>
    <cellStyle name="Notas 9 24 2 5" xfId="15416" xr:uid="{00000000-0005-0000-0000-00004D500000}"/>
    <cellStyle name="Notas 9 24 2 5 2" xfId="30524" xr:uid="{00000000-0005-0000-0000-00004E500000}"/>
    <cellStyle name="Notas 9 24 2 6" xfId="17642" xr:uid="{00000000-0005-0000-0000-00004F500000}"/>
    <cellStyle name="Notas 9 24 3" xfId="2703" xr:uid="{00000000-0005-0000-0000-000050500000}"/>
    <cellStyle name="Notas 9 24 3 2" xfId="5340" xr:uid="{00000000-0005-0000-0000-000051500000}"/>
    <cellStyle name="Notas 9 24 3 2 2" xfId="7126" xr:uid="{00000000-0005-0000-0000-000052500000}"/>
    <cellStyle name="Notas 9 24 3 2 2 2" xfId="22234" xr:uid="{00000000-0005-0000-0000-000053500000}"/>
    <cellStyle name="Notas 9 24 3 2 3" xfId="20448" xr:uid="{00000000-0005-0000-0000-000054500000}"/>
    <cellStyle name="Notas 9 24 3 3" xfId="14191" xr:uid="{00000000-0005-0000-0000-000055500000}"/>
    <cellStyle name="Notas 9 24 3 3 2" xfId="29299" xr:uid="{00000000-0005-0000-0000-000056500000}"/>
    <cellStyle name="Notas 9 24 3 4" xfId="17811" xr:uid="{00000000-0005-0000-0000-000057500000}"/>
    <cellStyle name="Notas 9 24 4" xfId="3006" xr:uid="{00000000-0005-0000-0000-000058500000}"/>
    <cellStyle name="Notas 9 24 4 2" xfId="5643" xr:uid="{00000000-0005-0000-0000-000059500000}"/>
    <cellStyle name="Notas 9 24 4 2 2" xfId="11954" xr:uid="{00000000-0005-0000-0000-00005A500000}"/>
    <cellStyle name="Notas 9 24 4 2 2 2" xfId="27062" xr:uid="{00000000-0005-0000-0000-00005B500000}"/>
    <cellStyle name="Notas 9 24 4 2 3" xfId="7639" xr:uid="{00000000-0005-0000-0000-00005C500000}"/>
    <cellStyle name="Notas 9 24 4 2 3 2" xfId="22747" xr:uid="{00000000-0005-0000-0000-00005D500000}"/>
    <cellStyle name="Notas 9 24 4 2 4" xfId="20751" xr:uid="{00000000-0005-0000-0000-00005E500000}"/>
    <cellStyle name="Notas 9 24 4 3" xfId="9388" xr:uid="{00000000-0005-0000-0000-00005F500000}"/>
    <cellStyle name="Notas 9 24 4 3 2" xfId="24496" xr:uid="{00000000-0005-0000-0000-000060500000}"/>
    <cellStyle name="Notas 9 24 4 4" xfId="14207" xr:uid="{00000000-0005-0000-0000-000061500000}"/>
    <cellStyle name="Notas 9 24 4 4 2" xfId="29315" xr:uid="{00000000-0005-0000-0000-000062500000}"/>
    <cellStyle name="Notas 9 24 4 5" xfId="18114" xr:uid="{00000000-0005-0000-0000-000063500000}"/>
    <cellStyle name="Notas 9 24 5" xfId="3332" xr:uid="{00000000-0005-0000-0000-000064500000}"/>
    <cellStyle name="Notas 9 24 5 2" xfId="5969" xr:uid="{00000000-0005-0000-0000-000065500000}"/>
    <cellStyle name="Notas 9 24 5 2 2" xfId="12280" xr:uid="{00000000-0005-0000-0000-000066500000}"/>
    <cellStyle name="Notas 9 24 5 2 2 2" xfId="27388" xr:uid="{00000000-0005-0000-0000-000067500000}"/>
    <cellStyle name="Notas 9 24 5 2 3" xfId="15797" xr:uid="{00000000-0005-0000-0000-000068500000}"/>
    <cellStyle name="Notas 9 24 5 2 3 2" xfId="30905" xr:uid="{00000000-0005-0000-0000-000069500000}"/>
    <cellStyle name="Notas 9 24 5 2 4" xfId="21077" xr:uid="{00000000-0005-0000-0000-00006A500000}"/>
    <cellStyle name="Notas 9 24 5 3" xfId="9714" xr:uid="{00000000-0005-0000-0000-00006B500000}"/>
    <cellStyle name="Notas 9 24 5 3 2" xfId="24822" xr:uid="{00000000-0005-0000-0000-00006C500000}"/>
    <cellStyle name="Notas 9 24 5 4" xfId="7543" xr:uid="{00000000-0005-0000-0000-00006D500000}"/>
    <cellStyle name="Notas 9 24 5 4 2" xfId="22651" xr:uid="{00000000-0005-0000-0000-00006E500000}"/>
    <cellStyle name="Notas 9 24 5 5" xfId="18440" xr:uid="{00000000-0005-0000-0000-00006F500000}"/>
    <cellStyle name="Notas 9 24 6" xfId="3638" xr:uid="{00000000-0005-0000-0000-000070500000}"/>
    <cellStyle name="Notas 9 24 6 2" xfId="6275" xr:uid="{00000000-0005-0000-0000-000071500000}"/>
    <cellStyle name="Notas 9 24 6 2 2" xfId="12586" xr:uid="{00000000-0005-0000-0000-000072500000}"/>
    <cellStyle name="Notas 9 24 6 2 2 2" xfId="27694" xr:uid="{00000000-0005-0000-0000-000073500000}"/>
    <cellStyle name="Notas 9 24 6 2 3" xfId="7148" xr:uid="{00000000-0005-0000-0000-000074500000}"/>
    <cellStyle name="Notas 9 24 6 2 3 2" xfId="22256" xr:uid="{00000000-0005-0000-0000-000075500000}"/>
    <cellStyle name="Notas 9 24 6 2 4" xfId="21383" xr:uid="{00000000-0005-0000-0000-000076500000}"/>
    <cellStyle name="Notas 9 24 6 3" xfId="10020" xr:uid="{00000000-0005-0000-0000-000077500000}"/>
    <cellStyle name="Notas 9 24 6 3 2" xfId="25128" xr:uid="{00000000-0005-0000-0000-000078500000}"/>
    <cellStyle name="Notas 9 24 6 4" xfId="13452" xr:uid="{00000000-0005-0000-0000-000079500000}"/>
    <cellStyle name="Notas 9 24 6 4 2" xfId="28560" xr:uid="{00000000-0005-0000-0000-00007A500000}"/>
    <cellStyle name="Notas 9 24 6 5" xfId="18746" xr:uid="{00000000-0005-0000-0000-00007B500000}"/>
    <cellStyle name="Notas 9 24 7" xfId="3999" xr:uid="{00000000-0005-0000-0000-00007C500000}"/>
    <cellStyle name="Notas 9 24 7 2" xfId="6636" xr:uid="{00000000-0005-0000-0000-00007D500000}"/>
    <cellStyle name="Notas 9 24 7 2 2" xfId="12947" xr:uid="{00000000-0005-0000-0000-00007E500000}"/>
    <cellStyle name="Notas 9 24 7 2 2 2" xfId="28055" xr:uid="{00000000-0005-0000-0000-00007F500000}"/>
    <cellStyle name="Notas 9 24 7 2 3" xfId="16637" xr:uid="{00000000-0005-0000-0000-000080500000}"/>
    <cellStyle name="Notas 9 24 7 2 3 2" xfId="31745" xr:uid="{00000000-0005-0000-0000-000081500000}"/>
    <cellStyle name="Notas 9 24 7 2 4" xfId="21744" xr:uid="{00000000-0005-0000-0000-000082500000}"/>
    <cellStyle name="Notas 9 24 7 3" xfId="10381" xr:uid="{00000000-0005-0000-0000-000083500000}"/>
    <cellStyle name="Notas 9 24 7 3 2" xfId="25489" xr:uid="{00000000-0005-0000-0000-000084500000}"/>
    <cellStyle name="Notas 9 24 7 4" xfId="15334" xr:uid="{00000000-0005-0000-0000-000085500000}"/>
    <cellStyle name="Notas 9 24 7 4 2" xfId="30442" xr:uid="{00000000-0005-0000-0000-000086500000}"/>
    <cellStyle name="Notas 9 24 7 5" xfId="19107" xr:uid="{00000000-0005-0000-0000-000087500000}"/>
    <cellStyle name="Notas 9 24 8" xfId="4312" xr:uid="{00000000-0005-0000-0000-000088500000}"/>
    <cellStyle name="Notas 9 24 8 2" xfId="6949" xr:uid="{00000000-0005-0000-0000-000089500000}"/>
    <cellStyle name="Notas 9 24 8 2 2" xfId="13260" xr:uid="{00000000-0005-0000-0000-00008A500000}"/>
    <cellStyle name="Notas 9 24 8 2 2 2" xfId="28368" xr:uid="{00000000-0005-0000-0000-00008B500000}"/>
    <cellStyle name="Notas 9 24 8 2 3" xfId="16924" xr:uid="{00000000-0005-0000-0000-00008C500000}"/>
    <cellStyle name="Notas 9 24 8 2 3 2" xfId="32032" xr:uid="{00000000-0005-0000-0000-00008D500000}"/>
    <cellStyle name="Notas 9 24 8 2 4" xfId="22057" xr:uid="{00000000-0005-0000-0000-00008E500000}"/>
    <cellStyle name="Notas 9 24 8 3" xfId="10694" xr:uid="{00000000-0005-0000-0000-00008F500000}"/>
    <cellStyle name="Notas 9 24 8 3 2" xfId="25802" xr:uid="{00000000-0005-0000-0000-000090500000}"/>
    <cellStyle name="Notas 9 24 8 4" xfId="15747" xr:uid="{00000000-0005-0000-0000-000091500000}"/>
    <cellStyle name="Notas 9 24 8 4 2" xfId="30855" xr:uid="{00000000-0005-0000-0000-000092500000}"/>
    <cellStyle name="Notas 9 24 8 5" xfId="19420" xr:uid="{00000000-0005-0000-0000-000093500000}"/>
    <cellStyle name="Notas 9 24 9" xfId="4564" xr:uid="{00000000-0005-0000-0000-000094500000}"/>
    <cellStyle name="Notas 9 24 9 2" xfId="10946" xr:uid="{00000000-0005-0000-0000-000095500000}"/>
    <cellStyle name="Notas 9 24 9 2 2" xfId="26054" xr:uid="{00000000-0005-0000-0000-000096500000}"/>
    <cellStyle name="Notas 9 24 9 3" xfId="14378" xr:uid="{00000000-0005-0000-0000-000097500000}"/>
    <cellStyle name="Notas 9 24 9 3 2" xfId="29486" xr:uid="{00000000-0005-0000-0000-000098500000}"/>
    <cellStyle name="Notas 9 24 9 4" xfId="19672" xr:uid="{00000000-0005-0000-0000-000099500000}"/>
    <cellStyle name="Notas 9 25" xfId="2118" xr:uid="{00000000-0005-0000-0000-00009A500000}"/>
    <cellStyle name="Notas 9 25 10" xfId="8616" xr:uid="{00000000-0005-0000-0000-00009B500000}"/>
    <cellStyle name="Notas 9 25 10 2" xfId="23724" xr:uid="{00000000-0005-0000-0000-00009C500000}"/>
    <cellStyle name="Notas 9 25 11" xfId="15645" xr:uid="{00000000-0005-0000-0000-00009D500000}"/>
    <cellStyle name="Notas 9 25 11 2" xfId="30753" xr:uid="{00000000-0005-0000-0000-00009E500000}"/>
    <cellStyle name="Notas 9 25 12" xfId="14893" xr:uid="{00000000-0005-0000-0000-00009F500000}"/>
    <cellStyle name="Notas 9 25 12 2" xfId="30001" xr:uid="{00000000-0005-0000-0000-0000A0500000}"/>
    <cellStyle name="Notas 9 25 13" xfId="17343" xr:uid="{00000000-0005-0000-0000-0000A1500000}"/>
    <cellStyle name="Notas 9 25 2" xfId="2608" xr:uid="{00000000-0005-0000-0000-0000A2500000}"/>
    <cellStyle name="Notas 9 25 2 2" xfId="5245" xr:uid="{00000000-0005-0000-0000-0000A3500000}"/>
    <cellStyle name="Notas 9 25 2 2 2" xfId="11609" xr:uid="{00000000-0005-0000-0000-0000A4500000}"/>
    <cellStyle name="Notas 9 25 2 2 2 2" xfId="26717" xr:uid="{00000000-0005-0000-0000-0000A5500000}"/>
    <cellStyle name="Notas 9 25 2 2 3" xfId="15773" xr:uid="{00000000-0005-0000-0000-0000A6500000}"/>
    <cellStyle name="Notas 9 25 2 2 3 2" xfId="30881" xr:uid="{00000000-0005-0000-0000-0000A7500000}"/>
    <cellStyle name="Notas 9 25 2 2 4" xfId="20353" xr:uid="{00000000-0005-0000-0000-0000A8500000}"/>
    <cellStyle name="Notas 9 25 2 3" xfId="9075" xr:uid="{00000000-0005-0000-0000-0000A9500000}"/>
    <cellStyle name="Notas 9 25 2 3 2" xfId="24183" xr:uid="{00000000-0005-0000-0000-0000AA500000}"/>
    <cellStyle name="Notas 9 25 2 4" xfId="14108" xr:uid="{00000000-0005-0000-0000-0000AB500000}"/>
    <cellStyle name="Notas 9 25 2 4 2" xfId="29216" xr:uid="{00000000-0005-0000-0000-0000AC500000}"/>
    <cellStyle name="Notas 9 25 2 5" xfId="7577" xr:uid="{00000000-0005-0000-0000-0000AD500000}"/>
    <cellStyle name="Notas 9 25 2 5 2" xfId="22685" xr:uid="{00000000-0005-0000-0000-0000AE500000}"/>
    <cellStyle name="Notas 9 25 2 6" xfId="17716" xr:uid="{00000000-0005-0000-0000-0000AF500000}"/>
    <cellStyle name="Notas 9 25 3" xfId="2873" xr:uid="{00000000-0005-0000-0000-0000B0500000}"/>
    <cellStyle name="Notas 9 25 3 2" xfId="5510" xr:uid="{00000000-0005-0000-0000-0000B1500000}"/>
    <cellStyle name="Notas 9 25 3 2 2" xfId="16392" xr:uid="{00000000-0005-0000-0000-0000B2500000}"/>
    <cellStyle name="Notas 9 25 3 2 2 2" xfId="31500" xr:uid="{00000000-0005-0000-0000-0000B3500000}"/>
    <cellStyle name="Notas 9 25 3 2 3" xfId="20618" xr:uid="{00000000-0005-0000-0000-0000B4500000}"/>
    <cellStyle name="Notas 9 25 3 3" xfId="7623" xr:uid="{00000000-0005-0000-0000-0000B5500000}"/>
    <cellStyle name="Notas 9 25 3 3 2" xfId="22731" xr:uid="{00000000-0005-0000-0000-0000B6500000}"/>
    <cellStyle name="Notas 9 25 3 4" xfId="17981" xr:uid="{00000000-0005-0000-0000-0000B7500000}"/>
    <cellStyle name="Notas 9 25 4" xfId="3176" xr:uid="{00000000-0005-0000-0000-0000B8500000}"/>
    <cellStyle name="Notas 9 25 4 2" xfId="5813" xr:uid="{00000000-0005-0000-0000-0000B9500000}"/>
    <cellStyle name="Notas 9 25 4 2 2" xfId="12124" xr:uid="{00000000-0005-0000-0000-0000BA500000}"/>
    <cellStyle name="Notas 9 25 4 2 2 2" xfId="27232" xr:uid="{00000000-0005-0000-0000-0000BB500000}"/>
    <cellStyle name="Notas 9 25 4 2 3" xfId="14993" xr:uid="{00000000-0005-0000-0000-0000BC500000}"/>
    <cellStyle name="Notas 9 25 4 2 3 2" xfId="30101" xr:uid="{00000000-0005-0000-0000-0000BD500000}"/>
    <cellStyle name="Notas 9 25 4 2 4" xfId="20921" xr:uid="{00000000-0005-0000-0000-0000BE500000}"/>
    <cellStyle name="Notas 9 25 4 3" xfId="9558" xr:uid="{00000000-0005-0000-0000-0000BF500000}"/>
    <cellStyle name="Notas 9 25 4 3 2" xfId="24666" xr:uid="{00000000-0005-0000-0000-0000C0500000}"/>
    <cellStyle name="Notas 9 25 4 4" xfId="15820" xr:uid="{00000000-0005-0000-0000-0000C1500000}"/>
    <cellStyle name="Notas 9 25 4 4 2" xfId="30928" xr:uid="{00000000-0005-0000-0000-0000C2500000}"/>
    <cellStyle name="Notas 9 25 4 5" xfId="18284" xr:uid="{00000000-0005-0000-0000-0000C3500000}"/>
    <cellStyle name="Notas 9 25 5" xfId="3502" xr:uid="{00000000-0005-0000-0000-0000C4500000}"/>
    <cellStyle name="Notas 9 25 5 2" xfId="6139" xr:uid="{00000000-0005-0000-0000-0000C5500000}"/>
    <cellStyle name="Notas 9 25 5 2 2" xfId="12450" xr:uid="{00000000-0005-0000-0000-0000C6500000}"/>
    <cellStyle name="Notas 9 25 5 2 2 2" xfId="27558" xr:uid="{00000000-0005-0000-0000-0000C7500000}"/>
    <cellStyle name="Notas 9 25 5 2 3" xfId="8166" xr:uid="{00000000-0005-0000-0000-0000C8500000}"/>
    <cellStyle name="Notas 9 25 5 2 3 2" xfId="23274" xr:uid="{00000000-0005-0000-0000-0000C9500000}"/>
    <cellStyle name="Notas 9 25 5 2 4" xfId="21247" xr:uid="{00000000-0005-0000-0000-0000CA500000}"/>
    <cellStyle name="Notas 9 25 5 3" xfId="9884" xr:uid="{00000000-0005-0000-0000-0000CB500000}"/>
    <cellStyle name="Notas 9 25 5 3 2" xfId="24992" xr:uid="{00000000-0005-0000-0000-0000CC500000}"/>
    <cellStyle name="Notas 9 25 5 4" xfId="8247" xr:uid="{00000000-0005-0000-0000-0000CD500000}"/>
    <cellStyle name="Notas 9 25 5 4 2" xfId="23355" xr:uid="{00000000-0005-0000-0000-0000CE500000}"/>
    <cellStyle name="Notas 9 25 5 5" xfId="18610" xr:uid="{00000000-0005-0000-0000-0000CF500000}"/>
    <cellStyle name="Notas 9 25 6" xfId="3808" xr:uid="{00000000-0005-0000-0000-0000D0500000}"/>
    <cellStyle name="Notas 9 25 6 2" xfId="6445" xr:uid="{00000000-0005-0000-0000-0000D1500000}"/>
    <cellStyle name="Notas 9 25 6 2 2" xfId="12756" xr:uid="{00000000-0005-0000-0000-0000D2500000}"/>
    <cellStyle name="Notas 9 25 6 2 2 2" xfId="27864" xr:uid="{00000000-0005-0000-0000-0000D3500000}"/>
    <cellStyle name="Notas 9 25 6 2 3" xfId="7364" xr:uid="{00000000-0005-0000-0000-0000D4500000}"/>
    <cellStyle name="Notas 9 25 6 2 3 2" xfId="22472" xr:uid="{00000000-0005-0000-0000-0000D5500000}"/>
    <cellStyle name="Notas 9 25 6 2 4" xfId="21553" xr:uid="{00000000-0005-0000-0000-0000D6500000}"/>
    <cellStyle name="Notas 9 25 6 3" xfId="10190" xr:uid="{00000000-0005-0000-0000-0000D7500000}"/>
    <cellStyle name="Notas 9 25 6 3 2" xfId="25298" xr:uid="{00000000-0005-0000-0000-0000D8500000}"/>
    <cellStyle name="Notas 9 25 6 4" xfId="16313" xr:uid="{00000000-0005-0000-0000-0000D9500000}"/>
    <cellStyle name="Notas 9 25 6 4 2" xfId="31421" xr:uid="{00000000-0005-0000-0000-0000DA500000}"/>
    <cellStyle name="Notas 9 25 6 5" xfId="18916" xr:uid="{00000000-0005-0000-0000-0000DB500000}"/>
    <cellStyle name="Notas 9 25 7" xfId="4190" xr:uid="{00000000-0005-0000-0000-0000DC500000}"/>
    <cellStyle name="Notas 9 25 7 2" xfId="6827" xr:uid="{00000000-0005-0000-0000-0000DD500000}"/>
    <cellStyle name="Notas 9 25 7 2 2" xfId="13138" xr:uid="{00000000-0005-0000-0000-0000DE500000}"/>
    <cellStyle name="Notas 9 25 7 2 2 2" xfId="28246" xr:uid="{00000000-0005-0000-0000-0000DF500000}"/>
    <cellStyle name="Notas 9 25 7 2 3" xfId="16807" xr:uid="{00000000-0005-0000-0000-0000E0500000}"/>
    <cellStyle name="Notas 9 25 7 2 3 2" xfId="31915" xr:uid="{00000000-0005-0000-0000-0000E1500000}"/>
    <cellStyle name="Notas 9 25 7 2 4" xfId="21935" xr:uid="{00000000-0005-0000-0000-0000E2500000}"/>
    <cellStyle name="Notas 9 25 7 3" xfId="10572" xr:uid="{00000000-0005-0000-0000-0000E3500000}"/>
    <cellStyle name="Notas 9 25 7 3 2" xfId="25680" xr:uid="{00000000-0005-0000-0000-0000E4500000}"/>
    <cellStyle name="Notas 9 25 7 4" xfId="13856" xr:uid="{00000000-0005-0000-0000-0000E5500000}"/>
    <cellStyle name="Notas 9 25 7 4 2" xfId="28964" xr:uid="{00000000-0005-0000-0000-0000E6500000}"/>
    <cellStyle name="Notas 9 25 7 5" xfId="19298" xr:uid="{00000000-0005-0000-0000-0000E7500000}"/>
    <cellStyle name="Notas 9 25 8" xfId="4397" xr:uid="{00000000-0005-0000-0000-0000E8500000}"/>
    <cellStyle name="Notas 9 25 8 2" xfId="7034" xr:uid="{00000000-0005-0000-0000-0000E9500000}"/>
    <cellStyle name="Notas 9 25 8 2 2" xfId="13345" xr:uid="{00000000-0005-0000-0000-0000EA500000}"/>
    <cellStyle name="Notas 9 25 8 2 2 2" xfId="28453" xr:uid="{00000000-0005-0000-0000-0000EB500000}"/>
    <cellStyle name="Notas 9 25 8 2 3" xfId="17009" xr:uid="{00000000-0005-0000-0000-0000EC500000}"/>
    <cellStyle name="Notas 9 25 8 2 3 2" xfId="32117" xr:uid="{00000000-0005-0000-0000-0000ED500000}"/>
    <cellStyle name="Notas 9 25 8 2 4" xfId="22142" xr:uid="{00000000-0005-0000-0000-0000EE500000}"/>
    <cellStyle name="Notas 9 25 8 3" xfId="10779" xr:uid="{00000000-0005-0000-0000-0000EF500000}"/>
    <cellStyle name="Notas 9 25 8 3 2" xfId="25887" xr:uid="{00000000-0005-0000-0000-0000F0500000}"/>
    <cellStyle name="Notas 9 25 8 4" xfId="13693" xr:uid="{00000000-0005-0000-0000-0000F1500000}"/>
    <cellStyle name="Notas 9 25 8 4 2" xfId="28801" xr:uid="{00000000-0005-0000-0000-0000F2500000}"/>
    <cellStyle name="Notas 9 25 8 5" xfId="19505" xr:uid="{00000000-0005-0000-0000-0000F3500000}"/>
    <cellStyle name="Notas 9 25 9" xfId="4755" xr:uid="{00000000-0005-0000-0000-0000F4500000}"/>
    <cellStyle name="Notas 9 25 9 2" xfId="11137" xr:uid="{00000000-0005-0000-0000-0000F5500000}"/>
    <cellStyle name="Notas 9 25 9 2 2" xfId="26245" xr:uid="{00000000-0005-0000-0000-0000F6500000}"/>
    <cellStyle name="Notas 9 25 9 3" xfId="9148" xr:uid="{00000000-0005-0000-0000-0000F7500000}"/>
    <cellStyle name="Notas 9 25 9 3 2" xfId="24256" xr:uid="{00000000-0005-0000-0000-0000F8500000}"/>
    <cellStyle name="Notas 9 25 9 4" xfId="19863" xr:uid="{00000000-0005-0000-0000-0000F9500000}"/>
    <cellStyle name="Notas 9 26" xfId="2006" xr:uid="{00000000-0005-0000-0000-0000FA500000}"/>
    <cellStyle name="Notas 9 26 10" xfId="14243" xr:uid="{00000000-0005-0000-0000-0000FB500000}"/>
    <cellStyle name="Notas 9 26 10 2" xfId="29351" xr:uid="{00000000-0005-0000-0000-0000FC500000}"/>
    <cellStyle name="Notas 9 26 11" xfId="15816" xr:uid="{00000000-0005-0000-0000-0000FD500000}"/>
    <cellStyle name="Notas 9 26 11 2" xfId="30924" xr:uid="{00000000-0005-0000-0000-0000FE500000}"/>
    <cellStyle name="Notas 9 26 12" xfId="17231" xr:uid="{00000000-0005-0000-0000-0000FF500000}"/>
    <cellStyle name="Notas 9 26 2" xfId="2768" xr:uid="{00000000-0005-0000-0000-000000510000}"/>
    <cellStyle name="Notas 9 26 2 2" xfId="5405" xr:uid="{00000000-0005-0000-0000-000001510000}"/>
    <cellStyle name="Notas 9 26 2 2 2" xfId="13794" xr:uid="{00000000-0005-0000-0000-000002510000}"/>
    <cellStyle name="Notas 9 26 2 2 2 2" xfId="28902" xr:uid="{00000000-0005-0000-0000-000003510000}"/>
    <cellStyle name="Notas 9 26 2 2 3" xfId="20513" xr:uid="{00000000-0005-0000-0000-000004510000}"/>
    <cellStyle name="Notas 9 26 2 3" xfId="13578" xr:uid="{00000000-0005-0000-0000-000005510000}"/>
    <cellStyle name="Notas 9 26 2 3 2" xfId="28686" xr:uid="{00000000-0005-0000-0000-000006510000}"/>
    <cellStyle name="Notas 9 26 2 4" xfId="17876" xr:uid="{00000000-0005-0000-0000-000007510000}"/>
    <cellStyle name="Notas 9 26 3" xfId="3071" xr:uid="{00000000-0005-0000-0000-000008510000}"/>
    <cellStyle name="Notas 9 26 3 2" xfId="5708" xr:uid="{00000000-0005-0000-0000-000009510000}"/>
    <cellStyle name="Notas 9 26 3 2 2" xfId="12019" xr:uid="{00000000-0005-0000-0000-00000A510000}"/>
    <cellStyle name="Notas 9 26 3 2 2 2" xfId="27127" xr:uid="{00000000-0005-0000-0000-00000B510000}"/>
    <cellStyle name="Notas 9 26 3 2 3" xfId="9271" xr:uid="{00000000-0005-0000-0000-00000C510000}"/>
    <cellStyle name="Notas 9 26 3 2 3 2" xfId="24379" xr:uid="{00000000-0005-0000-0000-00000D510000}"/>
    <cellStyle name="Notas 9 26 3 2 4" xfId="20816" xr:uid="{00000000-0005-0000-0000-00000E510000}"/>
    <cellStyle name="Notas 9 26 3 3" xfId="9453" xr:uid="{00000000-0005-0000-0000-00000F510000}"/>
    <cellStyle name="Notas 9 26 3 3 2" xfId="24561" xr:uid="{00000000-0005-0000-0000-000010510000}"/>
    <cellStyle name="Notas 9 26 3 4" xfId="13867" xr:uid="{00000000-0005-0000-0000-000011510000}"/>
    <cellStyle name="Notas 9 26 3 4 2" xfId="28975" xr:uid="{00000000-0005-0000-0000-000012510000}"/>
    <cellStyle name="Notas 9 26 3 5" xfId="18179" xr:uid="{00000000-0005-0000-0000-000013510000}"/>
    <cellStyle name="Notas 9 26 4" xfId="3397" xr:uid="{00000000-0005-0000-0000-000014510000}"/>
    <cellStyle name="Notas 9 26 4 2" xfId="6034" xr:uid="{00000000-0005-0000-0000-000015510000}"/>
    <cellStyle name="Notas 9 26 4 2 2" xfId="12345" xr:uid="{00000000-0005-0000-0000-000016510000}"/>
    <cellStyle name="Notas 9 26 4 2 2 2" xfId="27453" xr:uid="{00000000-0005-0000-0000-000017510000}"/>
    <cellStyle name="Notas 9 26 4 2 3" xfId="7980" xr:uid="{00000000-0005-0000-0000-000018510000}"/>
    <cellStyle name="Notas 9 26 4 2 3 2" xfId="23088" xr:uid="{00000000-0005-0000-0000-000019510000}"/>
    <cellStyle name="Notas 9 26 4 2 4" xfId="21142" xr:uid="{00000000-0005-0000-0000-00001A510000}"/>
    <cellStyle name="Notas 9 26 4 3" xfId="9779" xr:uid="{00000000-0005-0000-0000-00001B510000}"/>
    <cellStyle name="Notas 9 26 4 3 2" xfId="24887" xr:uid="{00000000-0005-0000-0000-00001C510000}"/>
    <cellStyle name="Notas 9 26 4 4" xfId="14596" xr:uid="{00000000-0005-0000-0000-00001D510000}"/>
    <cellStyle name="Notas 9 26 4 4 2" xfId="29704" xr:uid="{00000000-0005-0000-0000-00001E510000}"/>
    <cellStyle name="Notas 9 26 4 5" xfId="18505" xr:uid="{00000000-0005-0000-0000-00001F510000}"/>
    <cellStyle name="Notas 9 26 5" xfId="3703" xr:uid="{00000000-0005-0000-0000-000020510000}"/>
    <cellStyle name="Notas 9 26 5 2" xfId="6340" xr:uid="{00000000-0005-0000-0000-000021510000}"/>
    <cellStyle name="Notas 9 26 5 2 2" xfId="12651" xr:uid="{00000000-0005-0000-0000-000022510000}"/>
    <cellStyle name="Notas 9 26 5 2 2 2" xfId="27759" xr:uid="{00000000-0005-0000-0000-000023510000}"/>
    <cellStyle name="Notas 9 26 5 2 3" xfId="14876" xr:uid="{00000000-0005-0000-0000-000024510000}"/>
    <cellStyle name="Notas 9 26 5 2 3 2" xfId="29984" xr:uid="{00000000-0005-0000-0000-000025510000}"/>
    <cellStyle name="Notas 9 26 5 2 4" xfId="21448" xr:uid="{00000000-0005-0000-0000-000026510000}"/>
    <cellStyle name="Notas 9 26 5 3" xfId="10085" xr:uid="{00000000-0005-0000-0000-000027510000}"/>
    <cellStyle name="Notas 9 26 5 3 2" xfId="25193" xr:uid="{00000000-0005-0000-0000-000028510000}"/>
    <cellStyle name="Notas 9 26 5 4" xfId="11758" xr:uid="{00000000-0005-0000-0000-000029510000}"/>
    <cellStyle name="Notas 9 26 5 4 2" xfId="26866" xr:uid="{00000000-0005-0000-0000-00002A510000}"/>
    <cellStyle name="Notas 9 26 5 5" xfId="18811" xr:uid="{00000000-0005-0000-0000-00002B510000}"/>
    <cellStyle name="Notas 9 26 6" xfId="4078" xr:uid="{00000000-0005-0000-0000-00002C510000}"/>
    <cellStyle name="Notas 9 26 6 2" xfId="6715" xr:uid="{00000000-0005-0000-0000-00002D510000}"/>
    <cellStyle name="Notas 9 26 6 2 2" xfId="13026" xr:uid="{00000000-0005-0000-0000-00002E510000}"/>
    <cellStyle name="Notas 9 26 6 2 2 2" xfId="28134" xr:uid="{00000000-0005-0000-0000-00002F510000}"/>
    <cellStyle name="Notas 9 26 6 2 3" xfId="16702" xr:uid="{00000000-0005-0000-0000-000030510000}"/>
    <cellStyle name="Notas 9 26 6 2 3 2" xfId="31810" xr:uid="{00000000-0005-0000-0000-000031510000}"/>
    <cellStyle name="Notas 9 26 6 2 4" xfId="21823" xr:uid="{00000000-0005-0000-0000-000032510000}"/>
    <cellStyle name="Notas 9 26 6 3" xfId="10460" xr:uid="{00000000-0005-0000-0000-000033510000}"/>
    <cellStyle name="Notas 9 26 6 3 2" xfId="25568" xr:uid="{00000000-0005-0000-0000-000034510000}"/>
    <cellStyle name="Notas 9 26 6 4" xfId="16351" xr:uid="{00000000-0005-0000-0000-000035510000}"/>
    <cellStyle name="Notas 9 26 6 4 2" xfId="31459" xr:uid="{00000000-0005-0000-0000-000036510000}"/>
    <cellStyle name="Notas 9 26 6 5" xfId="19186" xr:uid="{00000000-0005-0000-0000-000037510000}"/>
    <cellStyle name="Notas 9 26 7" xfId="4360" xr:uid="{00000000-0005-0000-0000-000038510000}"/>
    <cellStyle name="Notas 9 26 7 2" xfId="6997" xr:uid="{00000000-0005-0000-0000-000039510000}"/>
    <cellStyle name="Notas 9 26 7 2 2" xfId="13308" xr:uid="{00000000-0005-0000-0000-00003A510000}"/>
    <cellStyle name="Notas 9 26 7 2 2 2" xfId="28416" xr:uid="{00000000-0005-0000-0000-00003B510000}"/>
    <cellStyle name="Notas 9 26 7 2 3" xfId="16972" xr:uid="{00000000-0005-0000-0000-00003C510000}"/>
    <cellStyle name="Notas 9 26 7 2 3 2" xfId="32080" xr:uid="{00000000-0005-0000-0000-00003D510000}"/>
    <cellStyle name="Notas 9 26 7 2 4" xfId="22105" xr:uid="{00000000-0005-0000-0000-00003E510000}"/>
    <cellStyle name="Notas 9 26 7 3" xfId="10742" xr:uid="{00000000-0005-0000-0000-00003F510000}"/>
    <cellStyle name="Notas 9 26 7 3 2" xfId="25850" xr:uid="{00000000-0005-0000-0000-000040510000}"/>
    <cellStyle name="Notas 9 26 7 4" xfId="9146" xr:uid="{00000000-0005-0000-0000-000041510000}"/>
    <cellStyle name="Notas 9 26 7 4 2" xfId="24254" xr:uid="{00000000-0005-0000-0000-000042510000}"/>
    <cellStyle name="Notas 9 26 7 5" xfId="19468" xr:uid="{00000000-0005-0000-0000-000043510000}"/>
    <cellStyle name="Notas 9 26 8" xfId="4643" xr:uid="{00000000-0005-0000-0000-000044510000}"/>
    <cellStyle name="Notas 9 26 8 2" xfId="11025" xr:uid="{00000000-0005-0000-0000-000045510000}"/>
    <cellStyle name="Notas 9 26 8 2 2" xfId="26133" xr:uid="{00000000-0005-0000-0000-000046510000}"/>
    <cellStyle name="Notas 9 26 8 3" xfId="7803" xr:uid="{00000000-0005-0000-0000-000047510000}"/>
    <cellStyle name="Notas 9 26 8 3 2" xfId="22911" xr:uid="{00000000-0005-0000-0000-000048510000}"/>
    <cellStyle name="Notas 9 26 8 4" xfId="19751" xr:uid="{00000000-0005-0000-0000-000049510000}"/>
    <cellStyle name="Notas 9 26 9" xfId="8504" xr:uid="{00000000-0005-0000-0000-00004A510000}"/>
    <cellStyle name="Notas 9 26 9 2" xfId="23612" xr:uid="{00000000-0005-0000-0000-00004B510000}"/>
    <cellStyle name="Notas 9 3" xfId="1486" xr:uid="{00000000-0005-0000-0000-00004C510000}"/>
    <cellStyle name="Notas 9 4" xfId="1487" xr:uid="{00000000-0005-0000-0000-00004D510000}"/>
    <cellStyle name="Notas 9 5" xfId="1488" xr:uid="{00000000-0005-0000-0000-00004E510000}"/>
    <cellStyle name="Notas 9 6" xfId="1489" xr:uid="{00000000-0005-0000-0000-00004F510000}"/>
    <cellStyle name="Notas 9 7" xfId="1490" xr:uid="{00000000-0005-0000-0000-000050510000}"/>
    <cellStyle name="Notas 9 8" xfId="1491" xr:uid="{00000000-0005-0000-0000-000051510000}"/>
    <cellStyle name="Notas 9 9" xfId="1492" xr:uid="{00000000-0005-0000-0000-000052510000}"/>
    <cellStyle name="Porcentaje" xfId="1495" builtinId="5"/>
    <cellStyle name="Porcentaje 2" xfId="1493" xr:uid="{00000000-0005-0000-0000-000054510000}"/>
    <cellStyle name="Porcentaje 2 2" xfId="32122" xr:uid="{00000000-0005-0000-0000-000055510000}"/>
    <cellStyle name="Porcentaje 2 3" xfId="32124" xr:uid="{00000000-0005-0000-0000-000056510000}"/>
    <cellStyle name="Porcentaje 3" xfId="1494" xr:uid="{00000000-0005-0000-0000-000057510000}"/>
    <cellStyle name="Porcentaje 4" xfId="32121" xr:uid="{00000000-0005-0000-0000-000058510000}"/>
    <cellStyle name="Porcentual 2" xfId="1496" xr:uid="{00000000-0005-0000-0000-000059510000}"/>
    <cellStyle name="Porcentual 2 2" xfId="1497" xr:uid="{00000000-0005-0000-0000-00005A510000}"/>
    <cellStyle name="Porcentual 2 3" xfId="1498" xr:uid="{00000000-0005-0000-0000-00005B510000}"/>
    <cellStyle name="Porcentual 2 4" xfId="1499" xr:uid="{00000000-0005-0000-0000-00005C510000}"/>
    <cellStyle name="Porcentual 3" xfId="1500" xr:uid="{00000000-0005-0000-0000-00005D510000}"/>
    <cellStyle name="Salida" xfId="1501" builtinId="21" customBuiltin="1"/>
    <cellStyle name="Salida 10" xfId="1502" xr:uid="{00000000-0005-0000-0000-00005F510000}"/>
    <cellStyle name="Salida 10 2" xfId="1928" xr:uid="{00000000-0005-0000-0000-000060510000}"/>
    <cellStyle name="Salida 10 2 10" xfId="8429" xr:uid="{00000000-0005-0000-0000-000061510000}"/>
    <cellStyle name="Salida 10 2 10 2" xfId="23537" xr:uid="{00000000-0005-0000-0000-000062510000}"/>
    <cellStyle name="Salida 10 2 11" xfId="15671" xr:uid="{00000000-0005-0000-0000-000063510000}"/>
    <cellStyle name="Salida 10 2 11 2" xfId="30779" xr:uid="{00000000-0005-0000-0000-000064510000}"/>
    <cellStyle name="Salida 10 2 12" xfId="7685" xr:uid="{00000000-0005-0000-0000-000065510000}"/>
    <cellStyle name="Salida 10 2 12 2" xfId="22793" xr:uid="{00000000-0005-0000-0000-000066510000}"/>
    <cellStyle name="Salida 10 2 13" xfId="17153" xr:uid="{00000000-0005-0000-0000-000067510000}"/>
    <cellStyle name="Salida 10 2 2" xfId="2488" xr:uid="{00000000-0005-0000-0000-000068510000}"/>
    <cellStyle name="Salida 10 2 2 2" xfId="5125" xr:uid="{00000000-0005-0000-0000-000069510000}"/>
    <cellStyle name="Salida 10 2 2 2 2" xfId="11489" xr:uid="{00000000-0005-0000-0000-00006A510000}"/>
    <cellStyle name="Salida 10 2 2 2 2 2" xfId="26597" xr:uid="{00000000-0005-0000-0000-00006B510000}"/>
    <cellStyle name="Salida 10 2 2 2 3" xfId="15095" xr:uid="{00000000-0005-0000-0000-00006C510000}"/>
    <cellStyle name="Salida 10 2 2 2 3 2" xfId="30203" xr:uid="{00000000-0005-0000-0000-00006D510000}"/>
    <cellStyle name="Salida 10 2 2 2 4" xfId="20233" xr:uid="{00000000-0005-0000-0000-00006E510000}"/>
    <cellStyle name="Salida 10 2 2 3" xfId="8955" xr:uid="{00000000-0005-0000-0000-00006F510000}"/>
    <cellStyle name="Salida 10 2 2 3 2" xfId="24063" xr:uid="{00000000-0005-0000-0000-000070510000}"/>
    <cellStyle name="Salida 10 2 3" xfId="2704" xr:uid="{00000000-0005-0000-0000-000071510000}"/>
    <cellStyle name="Salida 10 2 3 2" xfId="5341" xr:uid="{00000000-0005-0000-0000-000072510000}"/>
    <cellStyle name="Salida 10 2 3 2 2" xfId="11690" xr:uid="{00000000-0005-0000-0000-000073510000}"/>
    <cellStyle name="Salida 10 2 3 2 2 2" xfId="26798" xr:uid="{00000000-0005-0000-0000-000074510000}"/>
    <cellStyle name="Salida 10 2 3 2 3" xfId="15198" xr:uid="{00000000-0005-0000-0000-000075510000}"/>
    <cellStyle name="Salida 10 2 3 2 3 2" xfId="30306" xr:uid="{00000000-0005-0000-0000-000076510000}"/>
    <cellStyle name="Salida 10 2 3 2 4" xfId="20449" xr:uid="{00000000-0005-0000-0000-000077510000}"/>
    <cellStyle name="Salida 10 2 3 3" xfId="16305" xr:uid="{00000000-0005-0000-0000-000078510000}"/>
    <cellStyle name="Salida 10 2 3 3 2" xfId="31413" xr:uid="{00000000-0005-0000-0000-000079510000}"/>
    <cellStyle name="Salida 10 2 3 4" xfId="17812" xr:uid="{00000000-0005-0000-0000-00007A510000}"/>
    <cellStyle name="Salida 10 2 4" xfId="3007" xr:uid="{00000000-0005-0000-0000-00007B510000}"/>
    <cellStyle name="Salida 10 2 4 2" xfId="5644" xr:uid="{00000000-0005-0000-0000-00007C510000}"/>
    <cellStyle name="Salida 10 2 4 2 2" xfId="11955" xr:uid="{00000000-0005-0000-0000-00007D510000}"/>
    <cellStyle name="Salida 10 2 4 2 2 2" xfId="27063" xr:uid="{00000000-0005-0000-0000-00007E510000}"/>
    <cellStyle name="Salida 10 2 4 2 3" xfId="15536" xr:uid="{00000000-0005-0000-0000-00007F510000}"/>
    <cellStyle name="Salida 10 2 4 2 3 2" xfId="30644" xr:uid="{00000000-0005-0000-0000-000080510000}"/>
    <cellStyle name="Salida 10 2 4 2 4" xfId="20752" xr:uid="{00000000-0005-0000-0000-000081510000}"/>
    <cellStyle name="Salida 10 2 4 3" xfId="9389" xr:uid="{00000000-0005-0000-0000-000082510000}"/>
    <cellStyle name="Salida 10 2 4 3 2" xfId="24497" xr:uid="{00000000-0005-0000-0000-000083510000}"/>
    <cellStyle name="Salida 10 2 4 4" xfId="14148" xr:uid="{00000000-0005-0000-0000-000084510000}"/>
    <cellStyle name="Salida 10 2 4 4 2" xfId="29256" xr:uid="{00000000-0005-0000-0000-000085510000}"/>
    <cellStyle name="Salida 10 2 4 5" xfId="18115" xr:uid="{00000000-0005-0000-0000-000086510000}"/>
    <cellStyle name="Salida 10 2 5" xfId="3333" xr:uid="{00000000-0005-0000-0000-000087510000}"/>
    <cellStyle name="Salida 10 2 5 2" xfId="5970" xr:uid="{00000000-0005-0000-0000-000088510000}"/>
    <cellStyle name="Salida 10 2 5 2 2" xfId="12281" xr:uid="{00000000-0005-0000-0000-000089510000}"/>
    <cellStyle name="Salida 10 2 5 2 2 2" xfId="27389" xr:uid="{00000000-0005-0000-0000-00008A510000}"/>
    <cellStyle name="Salida 10 2 5 2 3" xfId="16074" xr:uid="{00000000-0005-0000-0000-00008B510000}"/>
    <cellStyle name="Salida 10 2 5 2 3 2" xfId="31182" xr:uid="{00000000-0005-0000-0000-00008C510000}"/>
    <cellStyle name="Salida 10 2 5 2 4" xfId="21078" xr:uid="{00000000-0005-0000-0000-00008D510000}"/>
    <cellStyle name="Salida 10 2 5 3" xfId="9715" xr:uid="{00000000-0005-0000-0000-00008E510000}"/>
    <cellStyle name="Salida 10 2 5 3 2" xfId="24823" xr:uid="{00000000-0005-0000-0000-00008F510000}"/>
    <cellStyle name="Salida 10 2 5 4" xfId="7700" xr:uid="{00000000-0005-0000-0000-000090510000}"/>
    <cellStyle name="Salida 10 2 5 4 2" xfId="22808" xr:uid="{00000000-0005-0000-0000-000091510000}"/>
    <cellStyle name="Salida 10 2 5 5" xfId="18441" xr:uid="{00000000-0005-0000-0000-000092510000}"/>
    <cellStyle name="Salida 10 2 6" xfId="3639" xr:uid="{00000000-0005-0000-0000-000093510000}"/>
    <cellStyle name="Salida 10 2 6 2" xfId="6276" xr:uid="{00000000-0005-0000-0000-000094510000}"/>
    <cellStyle name="Salida 10 2 6 2 2" xfId="12587" xr:uid="{00000000-0005-0000-0000-000095510000}"/>
    <cellStyle name="Salida 10 2 6 2 2 2" xfId="27695" xr:uid="{00000000-0005-0000-0000-000096510000}"/>
    <cellStyle name="Salida 10 2 6 2 3" xfId="15170" xr:uid="{00000000-0005-0000-0000-000097510000}"/>
    <cellStyle name="Salida 10 2 6 2 3 2" xfId="30278" xr:uid="{00000000-0005-0000-0000-000098510000}"/>
    <cellStyle name="Salida 10 2 6 2 4" xfId="21384" xr:uid="{00000000-0005-0000-0000-000099510000}"/>
    <cellStyle name="Salida 10 2 6 3" xfId="10021" xr:uid="{00000000-0005-0000-0000-00009A510000}"/>
    <cellStyle name="Salida 10 2 6 3 2" xfId="25129" xr:uid="{00000000-0005-0000-0000-00009B510000}"/>
    <cellStyle name="Salida 10 2 6 4" xfId="14279" xr:uid="{00000000-0005-0000-0000-00009C510000}"/>
    <cellStyle name="Salida 10 2 6 4 2" xfId="29387" xr:uid="{00000000-0005-0000-0000-00009D510000}"/>
    <cellStyle name="Salida 10 2 6 5" xfId="18747" xr:uid="{00000000-0005-0000-0000-00009E510000}"/>
    <cellStyle name="Salida 10 2 7" xfId="4000" xr:uid="{00000000-0005-0000-0000-00009F510000}"/>
    <cellStyle name="Salida 10 2 7 2" xfId="6637" xr:uid="{00000000-0005-0000-0000-0000A0510000}"/>
    <cellStyle name="Salida 10 2 7 2 2" xfId="12948" xr:uid="{00000000-0005-0000-0000-0000A1510000}"/>
    <cellStyle name="Salida 10 2 7 2 2 2" xfId="28056" xr:uid="{00000000-0005-0000-0000-0000A2510000}"/>
    <cellStyle name="Salida 10 2 7 2 3" xfId="16638" xr:uid="{00000000-0005-0000-0000-0000A3510000}"/>
    <cellStyle name="Salida 10 2 7 2 3 2" xfId="31746" xr:uid="{00000000-0005-0000-0000-0000A4510000}"/>
    <cellStyle name="Salida 10 2 7 2 4" xfId="21745" xr:uid="{00000000-0005-0000-0000-0000A5510000}"/>
    <cellStyle name="Salida 10 2 7 3" xfId="10382" xr:uid="{00000000-0005-0000-0000-0000A6510000}"/>
    <cellStyle name="Salida 10 2 7 3 2" xfId="25490" xr:uid="{00000000-0005-0000-0000-0000A7510000}"/>
    <cellStyle name="Salida 10 2 7 4" xfId="14106" xr:uid="{00000000-0005-0000-0000-0000A8510000}"/>
    <cellStyle name="Salida 10 2 7 4 2" xfId="29214" xr:uid="{00000000-0005-0000-0000-0000A9510000}"/>
    <cellStyle name="Salida 10 2 7 5" xfId="19108" xr:uid="{00000000-0005-0000-0000-0000AA510000}"/>
    <cellStyle name="Salida 10 2 8" xfId="4313" xr:uid="{00000000-0005-0000-0000-0000AB510000}"/>
    <cellStyle name="Salida 10 2 8 2" xfId="6950" xr:uid="{00000000-0005-0000-0000-0000AC510000}"/>
    <cellStyle name="Salida 10 2 8 2 2" xfId="13261" xr:uid="{00000000-0005-0000-0000-0000AD510000}"/>
    <cellStyle name="Salida 10 2 8 2 2 2" xfId="28369" xr:uid="{00000000-0005-0000-0000-0000AE510000}"/>
    <cellStyle name="Salida 10 2 8 2 3" xfId="16925" xr:uid="{00000000-0005-0000-0000-0000AF510000}"/>
    <cellStyle name="Salida 10 2 8 2 3 2" xfId="32033" xr:uid="{00000000-0005-0000-0000-0000B0510000}"/>
    <cellStyle name="Salida 10 2 8 2 4" xfId="22058" xr:uid="{00000000-0005-0000-0000-0000B1510000}"/>
    <cellStyle name="Salida 10 2 8 3" xfId="10695" xr:uid="{00000000-0005-0000-0000-0000B2510000}"/>
    <cellStyle name="Salida 10 2 8 3 2" xfId="25803" xr:uid="{00000000-0005-0000-0000-0000B3510000}"/>
    <cellStyle name="Salida 10 2 8 4" xfId="14440" xr:uid="{00000000-0005-0000-0000-0000B4510000}"/>
    <cellStyle name="Salida 10 2 8 4 2" xfId="29548" xr:uid="{00000000-0005-0000-0000-0000B5510000}"/>
    <cellStyle name="Salida 10 2 8 5" xfId="19421" xr:uid="{00000000-0005-0000-0000-0000B6510000}"/>
    <cellStyle name="Salida 10 2 9" xfId="4565" xr:uid="{00000000-0005-0000-0000-0000B7510000}"/>
    <cellStyle name="Salida 10 2 9 2" xfId="10947" xr:uid="{00000000-0005-0000-0000-0000B8510000}"/>
    <cellStyle name="Salida 10 2 9 2 2" xfId="26055" xr:uid="{00000000-0005-0000-0000-0000B9510000}"/>
    <cellStyle name="Salida 10 2 9 3" xfId="16469" xr:uid="{00000000-0005-0000-0000-0000BA510000}"/>
    <cellStyle name="Salida 10 2 9 3 2" xfId="31577" xr:uid="{00000000-0005-0000-0000-0000BB510000}"/>
    <cellStyle name="Salida 10 2 9 4" xfId="19673" xr:uid="{00000000-0005-0000-0000-0000BC510000}"/>
    <cellStyle name="Salida 10 3" xfId="1805" xr:uid="{00000000-0005-0000-0000-0000BD510000}"/>
    <cellStyle name="Salida 10 3 10" xfId="8306" xr:uid="{00000000-0005-0000-0000-0000BE510000}"/>
    <cellStyle name="Salida 10 3 10 2" xfId="23414" xr:uid="{00000000-0005-0000-0000-0000BF510000}"/>
    <cellStyle name="Salida 10 3 11" xfId="14623" xr:uid="{00000000-0005-0000-0000-0000C0510000}"/>
    <cellStyle name="Salida 10 3 11 2" xfId="29731" xr:uid="{00000000-0005-0000-0000-0000C1510000}"/>
    <cellStyle name="Salida 10 3 12" xfId="15744" xr:uid="{00000000-0005-0000-0000-0000C2510000}"/>
    <cellStyle name="Salida 10 3 12 2" xfId="30852" xr:uid="{00000000-0005-0000-0000-0000C3510000}"/>
    <cellStyle name="Salida 10 3 13" xfId="17030" xr:uid="{00000000-0005-0000-0000-0000C4510000}"/>
    <cellStyle name="Salida 10 3 2" xfId="2365" xr:uid="{00000000-0005-0000-0000-0000C5510000}"/>
    <cellStyle name="Salida 10 3 2 2" xfId="5002" xr:uid="{00000000-0005-0000-0000-0000C6510000}"/>
    <cellStyle name="Salida 10 3 2 2 2" xfId="11366" xr:uid="{00000000-0005-0000-0000-0000C7510000}"/>
    <cellStyle name="Salida 10 3 2 2 2 2" xfId="26474" xr:uid="{00000000-0005-0000-0000-0000C8510000}"/>
    <cellStyle name="Salida 10 3 2 2 3" xfId="8151" xr:uid="{00000000-0005-0000-0000-0000C9510000}"/>
    <cellStyle name="Salida 10 3 2 2 3 2" xfId="23259" xr:uid="{00000000-0005-0000-0000-0000CA510000}"/>
    <cellStyle name="Salida 10 3 2 2 4" xfId="20110" xr:uid="{00000000-0005-0000-0000-0000CB510000}"/>
    <cellStyle name="Salida 10 3 2 3" xfId="8832" xr:uid="{00000000-0005-0000-0000-0000CC510000}"/>
    <cellStyle name="Salida 10 3 2 3 2" xfId="23940" xr:uid="{00000000-0005-0000-0000-0000CD510000}"/>
    <cellStyle name="Salida 10 3 3" xfId="2254" xr:uid="{00000000-0005-0000-0000-0000CE510000}"/>
    <cellStyle name="Salida 10 3 3 2" xfId="4891" xr:uid="{00000000-0005-0000-0000-0000CF510000}"/>
    <cellStyle name="Salida 10 3 3 2 2" xfId="11255" xr:uid="{00000000-0005-0000-0000-0000D0510000}"/>
    <cellStyle name="Salida 10 3 3 2 2 2" xfId="26363" xr:uid="{00000000-0005-0000-0000-0000D1510000}"/>
    <cellStyle name="Salida 10 3 3 2 3" xfId="7490" xr:uid="{00000000-0005-0000-0000-0000D2510000}"/>
    <cellStyle name="Salida 10 3 3 2 3 2" xfId="22598" xr:uid="{00000000-0005-0000-0000-0000D3510000}"/>
    <cellStyle name="Salida 10 3 3 2 4" xfId="19999" xr:uid="{00000000-0005-0000-0000-0000D4510000}"/>
    <cellStyle name="Salida 10 3 3 3" xfId="13439" xr:uid="{00000000-0005-0000-0000-0000D5510000}"/>
    <cellStyle name="Salida 10 3 3 3 2" xfId="28547" xr:uid="{00000000-0005-0000-0000-0000D6510000}"/>
    <cellStyle name="Salida 10 3 3 4" xfId="17479" xr:uid="{00000000-0005-0000-0000-0000D7510000}"/>
    <cellStyle name="Salida 10 3 4" xfId="2644" xr:uid="{00000000-0005-0000-0000-0000D8510000}"/>
    <cellStyle name="Salida 10 3 4 2" xfId="5281" xr:uid="{00000000-0005-0000-0000-0000D9510000}"/>
    <cellStyle name="Salida 10 3 4 2 2" xfId="11645" xr:uid="{00000000-0005-0000-0000-0000DA510000}"/>
    <cellStyle name="Salida 10 3 4 2 2 2" xfId="26753" xr:uid="{00000000-0005-0000-0000-0000DB510000}"/>
    <cellStyle name="Salida 10 3 4 2 3" xfId="15491" xr:uid="{00000000-0005-0000-0000-0000DC510000}"/>
    <cellStyle name="Salida 10 3 4 2 3 2" xfId="30599" xr:uid="{00000000-0005-0000-0000-0000DD510000}"/>
    <cellStyle name="Salida 10 3 4 2 4" xfId="20389" xr:uid="{00000000-0005-0000-0000-0000DE510000}"/>
    <cellStyle name="Salida 10 3 4 3" xfId="9111" xr:uid="{00000000-0005-0000-0000-0000DF510000}"/>
    <cellStyle name="Salida 10 3 4 3 2" xfId="24219" xr:uid="{00000000-0005-0000-0000-0000E0510000}"/>
    <cellStyle name="Salida 10 3 4 4" xfId="16296" xr:uid="{00000000-0005-0000-0000-0000E1510000}"/>
    <cellStyle name="Salida 10 3 4 4 2" xfId="31404" xr:uid="{00000000-0005-0000-0000-0000E2510000}"/>
    <cellStyle name="Salida 10 3 4 5" xfId="17752" xr:uid="{00000000-0005-0000-0000-0000E3510000}"/>
    <cellStyle name="Salida 10 3 5" xfId="3226" xr:uid="{00000000-0005-0000-0000-0000E4510000}"/>
    <cellStyle name="Salida 10 3 5 2" xfId="5863" xr:uid="{00000000-0005-0000-0000-0000E5510000}"/>
    <cellStyle name="Salida 10 3 5 2 2" xfId="12174" xr:uid="{00000000-0005-0000-0000-0000E6510000}"/>
    <cellStyle name="Salida 10 3 5 2 2 2" xfId="27282" xr:uid="{00000000-0005-0000-0000-0000E7510000}"/>
    <cellStyle name="Salida 10 3 5 2 3" xfId="7770" xr:uid="{00000000-0005-0000-0000-0000E8510000}"/>
    <cellStyle name="Salida 10 3 5 2 3 2" xfId="22878" xr:uid="{00000000-0005-0000-0000-0000E9510000}"/>
    <cellStyle name="Salida 10 3 5 2 4" xfId="20971" xr:uid="{00000000-0005-0000-0000-0000EA510000}"/>
    <cellStyle name="Salida 10 3 5 3" xfId="9608" xr:uid="{00000000-0005-0000-0000-0000EB510000}"/>
    <cellStyle name="Salida 10 3 5 3 2" xfId="24716" xr:uid="{00000000-0005-0000-0000-0000EC510000}"/>
    <cellStyle name="Salida 10 3 5 4" xfId="15214" xr:uid="{00000000-0005-0000-0000-0000ED510000}"/>
    <cellStyle name="Salida 10 3 5 4 2" xfId="30322" xr:uid="{00000000-0005-0000-0000-0000EE510000}"/>
    <cellStyle name="Salida 10 3 5 5" xfId="18334" xr:uid="{00000000-0005-0000-0000-0000EF510000}"/>
    <cellStyle name="Salida 10 3 6" xfId="2308" xr:uid="{00000000-0005-0000-0000-0000F0510000}"/>
    <cellStyle name="Salida 10 3 6 2" xfId="4945" xr:uid="{00000000-0005-0000-0000-0000F1510000}"/>
    <cellStyle name="Salida 10 3 6 2 2" xfId="11309" xr:uid="{00000000-0005-0000-0000-0000F2510000}"/>
    <cellStyle name="Salida 10 3 6 2 2 2" xfId="26417" xr:uid="{00000000-0005-0000-0000-0000F3510000}"/>
    <cellStyle name="Salida 10 3 6 2 3" xfId="15140" xr:uid="{00000000-0005-0000-0000-0000F4510000}"/>
    <cellStyle name="Salida 10 3 6 2 3 2" xfId="30248" xr:uid="{00000000-0005-0000-0000-0000F5510000}"/>
    <cellStyle name="Salida 10 3 6 2 4" xfId="20053" xr:uid="{00000000-0005-0000-0000-0000F6510000}"/>
    <cellStyle name="Salida 10 3 6 3" xfId="8775" xr:uid="{00000000-0005-0000-0000-0000F7510000}"/>
    <cellStyle name="Salida 10 3 6 3 2" xfId="23883" xr:uid="{00000000-0005-0000-0000-0000F8510000}"/>
    <cellStyle name="Salida 10 3 6 4" xfId="9280" xr:uid="{00000000-0005-0000-0000-0000F9510000}"/>
    <cellStyle name="Salida 10 3 6 4 2" xfId="24388" xr:uid="{00000000-0005-0000-0000-0000FA510000}"/>
    <cellStyle name="Salida 10 3 6 5" xfId="17533" xr:uid="{00000000-0005-0000-0000-0000FB510000}"/>
    <cellStyle name="Salida 10 3 7" xfId="3877" xr:uid="{00000000-0005-0000-0000-0000FC510000}"/>
    <cellStyle name="Salida 10 3 7 2" xfId="6514" xr:uid="{00000000-0005-0000-0000-0000FD510000}"/>
    <cellStyle name="Salida 10 3 7 2 2" xfId="12825" xr:uid="{00000000-0005-0000-0000-0000FE510000}"/>
    <cellStyle name="Salida 10 3 7 2 2 2" xfId="27933" xr:uid="{00000000-0005-0000-0000-0000FF510000}"/>
    <cellStyle name="Salida 10 3 7 2 3" xfId="15244" xr:uid="{00000000-0005-0000-0000-000000520000}"/>
    <cellStyle name="Salida 10 3 7 2 3 2" xfId="30352" xr:uid="{00000000-0005-0000-0000-000001520000}"/>
    <cellStyle name="Salida 10 3 7 2 4" xfId="21622" xr:uid="{00000000-0005-0000-0000-000002520000}"/>
    <cellStyle name="Salida 10 3 7 3" xfId="10259" xr:uid="{00000000-0005-0000-0000-000003520000}"/>
    <cellStyle name="Salida 10 3 7 3 2" xfId="25367" xr:uid="{00000000-0005-0000-0000-000004520000}"/>
    <cellStyle name="Salida 10 3 7 4" xfId="8045" xr:uid="{00000000-0005-0000-0000-000005520000}"/>
    <cellStyle name="Salida 10 3 7 4 2" xfId="23153" xr:uid="{00000000-0005-0000-0000-000006520000}"/>
    <cellStyle name="Salida 10 3 7 5" xfId="18985" xr:uid="{00000000-0005-0000-0000-000007520000}"/>
    <cellStyle name="Salida 10 3 8" xfId="4259" xr:uid="{00000000-0005-0000-0000-000008520000}"/>
    <cellStyle name="Salida 10 3 8 2" xfId="6896" xr:uid="{00000000-0005-0000-0000-000009520000}"/>
    <cellStyle name="Salida 10 3 8 2 2" xfId="13207" xr:uid="{00000000-0005-0000-0000-00000A520000}"/>
    <cellStyle name="Salida 10 3 8 2 2 2" xfId="28315" xr:uid="{00000000-0005-0000-0000-00000B520000}"/>
    <cellStyle name="Salida 10 3 8 2 3" xfId="16871" xr:uid="{00000000-0005-0000-0000-00000C520000}"/>
    <cellStyle name="Salida 10 3 8 2 3 2" xfId="31979" xr:uid="{00000000-0005-0000-0000-00000D520000}"/>
    <cellStyle name="Salida 10 3 8 2 4" xfId="22004" xr:uid="{00000000-0005-0000-0000-00000E520000}"/>
    <cellStyle name="Salida 10 3 8 3" xfId="10641" xr:uid="{00000000-0005-0000-0000-00000F520000}"/>
    <cellStyle name="Salida 10 3 8 3 2" xfId="25749" xr:uid="{00000000-0005-0000-0000-000010520000}"/>
    <cellStyle name="Salida 10 3 8 4" xfId="14230" xr:uid="{00000000-0005-0000-0000-000011520000}"/>
    <cellStyle name="Salida 10 3 8 4 2" xfId="29338" xr:uid="{00000000-0005-0000-0000-000012520000}"/>
    <cellStyle name="Salida 10 3 8 5" xfId="19367" xr:uid="{00000000-0005-0000-0000-000013520000}"/>
    <cellStyle name="Salida 10 3 9" xfId="4442" xr:uid="{00000000-0005-0000-0000-000014520000}"/>
    <cellStyle name="Salida 10 3 9 2" xfId="10824" xr:uid="{00000000-0005-0000-0000-000015520000}"/>
    <cellStyle name="Salida 10 3 9 2 2" xfId="25932" xr:uid="{00000000-0005-0000-0000-000016520000}"/>
    <cellStyle name="Salida 10 3 9 3" xfId="14831" xr:uid="{00000000-0005-0000-0000-000017520000}"/>
    <cellStyle name="Salida 10 3 9 3 2" xfId="29939" xr:uid="{00000000-0005-0000-0000-000018520000}"/>
    <cellStyle name="Salida 10 3 9 4" xfId="19550" xr:uid="{00000000-0005-0000-0000-000019520000}"/>
    <cellStyle name="Salida 10 4" xfId="2119" xr:uid="{00000000-0005-0000-0000-00001A520000}"/>
    <cellStyle name="Salida 10 4 10" xfId="13603" xr:uid="{00000000-0005-0000-0000-00001B520000}"/>
    <cellStyle name="Salida 10 4 10 2" xfId="28711" xr:uid="{00000000-0005-0000-0000-00001C520000}"/>
    <cellStyle name="Salida 10 4 11" xfId="8030" xr:uid="{00000000-0005-0000-0000-00001D520000}"/>
    <cellStyle name="Salida 10 4 11 2" xfId="23138" xr:uid="{00000000-0005-0000-0000-00001E520000}"/>
    <cellStyle name="Salida 10 4 12" xfId="17344" xr:uid="{00000000-0005-0000-0000-00001F520000}"/>
    <cellStyle name="Salida 10 4 2" xfId="2609" xr:uid="{00000000-0005-0000-0000-000020520000}"/>
    <cellStyle name="Salida 10 4 2 2" xfId="5246" xr:uid="{00000000-0005-0000-0000-000021520000}"/>
    <cellStyle name="Salida 10 4 2 2 2" xfId="11610" xr:uid="{00000000-0005-0000-0000-000022520000}"/>
    <cellStyle name="Salida 10 4 2 2 2 2" xfId="26718" xr:uid="{00000000-0005-0000-0000-000023520000}"/>
    <cellStyle name="Salida 10 4 2 2 3" xfId="14602" xr:uid="{00000000-0005-0000-0000-000024520000}"/>
    <cellStyle name="Salida 10 4 2 2 3 2" xfId="29710" xr:uid="{00000000-0005-0000-0000-000025520000}"/>
    <cellStyle name="Salida 10 4 2 2 4" xfId="20354" xr:uid="{00000000-0005-0000-0000-000026520000}"/>
    <cellStyle name="Salida 10 4 2 3" xfId="9076" xr:uid="{00000000-0005-0000-0000-000027520000}"/>
    <cellStyle name="Salida 10 4 2 3 2" xfId="24184" xr:uid="{00000000-0005-0000-0000-000028520000}"/>
    <cellStyle name="Salida 10 4 2 4" xfId="15975" xr:uid="{00000000-0005-0000-0000-000029520000}"/>
    <cellStyle name="Salida 10 4 2 4 2" xfId="31083" xr:uid="{00000000-0005-0000-0000-00002A520000}"/>
    <cellStyle name="Salida 10 4 2 5" xfId="13972" xr:uid="{00000000-0005-0000-0000-00002B520000}"/>
    <cellStyle name="Salida 10 4 2 5 2" xfId="29080" xr:uid="{00000000-0005-0000-0000-00002C520000}"/>
    <cellStyle name="Salida 10 4 2 6" xfId="17717" xr:uid="{00000000-0005-0000-0000-00002D520000}"/>
    <cellStyle name="Salida 10 4 3" xfId="2874" xr:uid="{00000000-0005-0000-0000-00002E520000}"/>
    <cellStyle name="Salida 10 4 3 2" xfId="5511" xr:uid="{00000000-0005-0000-0000-00002F520000}"/>
    <cellStyle name="Salida 10 4 3 2 2" xfId="11822" xr:uid="{00000000-0005-0000-0000-000030520000}"/>
    <cellStyle name="Salida 10 4 3 2 2 2" xfId="26930" xr:uid="{00000000-0005-0000-0000-000031520000}"/>
    <cellStyle name="Salida 10 4 3 2 3" xfId="7937" xr:uid="{00000000-0005-0000-0000-000032520000}"/>
    <cellStyle name="Salida 10 4 3 2 3 2" xfId="23045" xr:uid="{00000000-0005-0000-0000-000033520000}"/>
    <cellStyle name="Salida 10 4 3 2 4" xfId="20619" xr:uid="{00000000-0005-0000-0000-000034520000}"/>
    <cellStyle name="Salida 10 4 3 3" xfId="7223" xr:uid="{00000000-0005-0000-0000-000035520000}"/>
    <cellStyle name="Salida 10 4 3 3 2" xfId="22331" xr:uid="{00000000-0005-0000-0000-000036520000}"/>
    <cellStyle name="Salida 10 4 3 4" xfId="17982" xr:uid="{00000000-0005-0000-0000-000037520000}"/>
    <cellStyle name="Salida 10 4 4" xfId="3177" xr:uid="{00000000-0005-0000-0000-000038520000}"/>
    <cellStyle name="Salida 10 4 4 2" xfId="5814" xr:uid="{00000000-0005-0000-0000-000039520000}"/>
    <cellStyle name="Salida 10 4 4 2 2" xfId="12125" xr:uid="{00000000-0005-0000-0000-00003A520000}"/>
    <cellStyle name="Salida 10 4 4 2 2 2" xfId="27233" xr:uid="{00000000-0005-0000-0000-00003B520000}"/>
    <cellStyle name="Salida 10 4 4 2 3" xfId="16107" xr:uid="{00000000-0005-0000-0000-00003C520000}"/>
    <cellStyle name="Salida 10 4 4 2 3 2" xfId="31215" xr:uid="{00000000-0005-0000-0000-00003D520000}"/>
    <cellStyle name="Salida 10 4 4 2 4" xfId="20922" xr:uid="{00000000-0005-0000-0000-00003E520000}"/>
    <cellStyle name="Salida 10 4 4 3" xfId="9559" xr:uid="{00000000-0005-0000-0000-00003F520000}"/>
    <cellStyle name="Salida 10 4 4 3 2" xfId="24667" xr:uid="{00000000-0005-0000-0000-000040520000}"/>
    <cellStyle name="Salida 10 4 4 4" xfId="16486" xr:uid="{00000000-0005-0000-0000-000041520000}"/>
    <cellStyle name="Salida 10 4 4 4 2" xfId="31594" xr:uid="{00000000-0005-0000-0000-000042520000}"/>
    <cellStyle name="Salida 10 4 4 5" xfId="18285" xr:uid="{00000000-0005-0000-0000-000043520000}"/>
    <cellStyle name="Salida 10 4 5" xfId="3503" xr:uid="{00000000-0005-0000-0000-000044520000}"/>
    <cellStyle name="Salida 10 4 5 2" xfId="6140" xr:uid="{00000000-0005-0000-0000-000045520000}"/>
    <cellStyle name="Salida 10 4 5 2 2" xfId="12451" xr:uid="{00000000-0005-0000-0000-000046520000}"/>
    <cellStyle name="Salida 10 4 5 2 2 2" xfId="27559" xr:uid="{00000000-0005-0000-0000-000047520000}"/>
    <cellStyle name="Salida 10 4 5 2 3" xfId="14316" xr:uid="{00000000-0005-0000-0000-000048520000}"/>
    <cellStyle name="Salida 10 4 5 2 3 2" xfId="29424" xr:uid="{00000000-0005-0000-0000-000049520000}"/>
    <cellStyle name="Salida 10 4 5 2 4" xfId="21248" xr:uid="{00000000-0005-0000-0000-00004A520000}"/>
    <cellStyle name="Salida 10 4 5 3" xfId="9885" xr:uid="{00000000-0005-0000-0000-00004B520000}"/>
    <cellStyle name="Salida 10 4 5 3 2" xfId="24993" xr:uid="{00000000-0005-0000-0000-00004C520000}"/>
    <cellStyle name="Salida 10 4 5 4" xfId="14974" xr:uid="{00000000-0005-0000-0000-00004D520000}"/>
    <cellStyle name="Salida 10 4 5 4 2" xfId="30082" xr:uid="{00000000-0005-0000-0000-00004E520000}"/>
    <cellStyle name="Salida 10 4 5 5" xfId="18611" xr:uid="{00000000-0005-0000-0000-00004F520000}"/>
    <cellStyle name="Salida 10 4 6" xfId="3809" xr:uid="{00000000-0005-0000-0000-000050520000}"/>
    <cellStyle name="Salida 10 4 6 2" xfId="6446" xr:uid="{00000000-0005-0000-0000-000051520000}"/>
    <cellStyle name="Salida 10 4 6 2 2" xfId="12757" xr:uid="{00000000-0005-0000-0000-000052520000}"/>
    <cellStyle name="Salida 10 4 6 2 2 2" xfId="27865" xr:uid="{00000000-0005-0000-0000-000053520000}"/>
    <cellStyle name="Salida 10 4 6 2 3" xfId="15616" xr:uid="{00000000-0005-0000-0000-000054520000}"/>
    <cellStyle name="Salida 10 4 6 2 3 2" xfId="30724" xr:uid="{00000000-0005-0000-0000-000055520000}"/>
    <cellStyle name="Salida 10 4 6 2 4" xfId="21554" xr:uid="{00000000-0005-0000-0000-000056520000}"/>
    <cellStyle name="Salida 10 4 6 3" xfId="10191" xr:uid="{00000000-0005-0000-0000-000057520000}"/>
    <cellStyle name="Salida 10 4 6 3 2" xfId="25299" xr:uid="{00000000-0005-0000-0000-000058520000}"/>
    <cellStyle name="Salida 10 4 6 4" xfId="15343" xr:uid="{00000000-0005-0000-0000-000059520000}"/>
    <cellStyle name="Salida 10 4 6 4 2" xfId="30451" xr:uid="{00000000-0005-0000-0000-00005A520000}"/>
    <cellStyle name="Salida 10 4 6 5" xfId="18917" xr:uid="{00000000-0005-0000-0000-00005B520000}"/>
    <cellStyle name="Salida 10 4 7" xfId="4191" xr:uid="{00000000-0005-0000-0000-00005C520000}"/>
    <cellStyle name="Salida 10 4 7 2" xfId="6828" xr:uid="{00000000-0005-0000-0000-00005D520000}"/>
    <cellStyle name="Salida 10 4 7 2 2" xfId="13139" xr:uid="{00000000-0005-0000-0000-00005E520000}"/>
    <cellStyle name="Salida 10 4 7 2 2 2" xfId="28247" xr:uid="{00000000-0005-0000-0000-00005F520000}"/>
    <cellStyle name="Salida 10 4 7 2 3" xfId="16808" xr:uid="{00000000-0005-0000-0000-000060520000}"/>
    <cellStyle name="Salida 10 4 7 2 3 2" xfId="31916" xr:uid="{00000000-0005-0000-0000-000061520000}"/>
    <cellStyle name="Salida 10 4 7 2 4" xfId="21936" xr:uid="{00000000-0005-0000-0000-000062520000}"/>
    <cellStyle name="Salida 10 4 7 3" xfId="10573" xr:uid="{00000000-0005-0000-0000-000063520000}"/>
    <cellStyle name="Salida 10 4 7 3 2" xfId="25681" xr:uid="{00000000-0005-0000-0000-000064520000}"/>
    <cellStyle name="Salida 10 4 7 4" xfId="14840" xr:uid="{00000000-0005-0000-0000-000065520000}"/>
    <cellStyle name="Salida 10 4 7 4 2" xfId="29948" xr:uid="{00000000-0005-0000-0000-000066520000}"/>
    <cellStyle name="Salida 10 4 7 5" xfId="19299" xr:uid="{00000000-0005-0000-0000-000067520000}"/>
    <cellStyle name="Salida 10 4 8" xfId="4756" xr:uid="{00000000-0005-0000-0000-000068520000}"/>
    <cellStyle name="Salida 10 4 8 2" xfId="11138" xr:uid="{00000000-0005-0000-0000-000069520000}"/>
    <cellStyle name="Salida 10 4 8 2 2" xfId="26246" xr:uid="{00000000-0005-0000-0000-00006A520000}"/>
    <cellStyle name="Salida 10 4 8 3" xfId="15032" xr:uid="{00000000-0005-0000-0000-00006B520000}"/>
    <cellStyle name="Salida 10 4 8 3 2" xfId="30140" xr:uid="{00000000-0005-0000-0000-00006C520000}"/>
    <cellStyle name="Salida 10 4 8 4" xfId="19864" xr:uid="{00000000-0005-0000-0000-00006D520000}"/>
    <cellStyle name="Salida 10 4 9" xfId="8617" xr:uid="{00000000-0005-0000-0000-00006E520000}"/>
    <cellStyle name="Salida 10 4 9 2" xfId="23725" xr:uid="{00000000-0005-0000-0000-00006F520000}"/>
    <cellStyle name="Salida 10 5" xfId="2005" xr:uid="{00000000-0005-0000-0000-000070520000}"/>
    <cellStyle name="Salida 10 5 10" xfId="14162" xr:uid="{00000000-0005-0000-0000-000071520000}"/>
    <cellStyle name="Salida 10 5 10 2" xfId="29270" xr:uid="{00000000-0005-0000-0000-000072520000}"/>
    <cellStyle name="Salida 10 5 11" xfId="17230" xr:uid="{00000000-0005-0000-0000-000073520000}"/>
    <cellStyle name="Salida 10 5 2" xfId="2767" xr:uid="{00000000-0005-0000-0000-000074520000}"/>
    <cellStyle name="Salida 10 5 2 2" xfId="5404" xr:uid="{00000000-0005-0000-0000-000075520000}"/>
    <cellStyle name="Salida 10 5 2 2 2" xfId="11753" xr:uid="{00000000-0005-0000-0000-000076520000}"/>
    <cellStyle name="Salida 10 5 2 2 2 2" xfId="26861" xr:uid="{00000000-0005-0000-0000-000077520000}"/>
    <cellStyle name="Salida 10 5 2 2 3" xfId="13704" xr:uid="{00000000-0005-0000-0000-000078520000}"/>
    <cellStyle name="Salida 10 5 2 2 3 2" xfId="28812" xr:uid="{00000000-0005-0000-0000-000079520000}"/>
    <cellStyle name="Salida 10 5 2 2 4" xfId="20512" xr:uid="{00000000-0005-0000-0000-00007A520000}"/>
    <cellStyle name="Salida 10 5 2 3" xfId="15853" xr:uid="{00000000-0005-0000-0000-00007B520000}"/>
    <cellStyle name="Salida 10 5 2 3 2" xfId="30961" xr:uid="{00000000-0005-0000-0000-00007C520000}"/>
    <cellStyle name="Salida 10 5 2 4" xfId="17875" xr:uid="{00000000-0005-0000-0000-00007D520000}"/>
    <cellStyle name="Salida 10 5 3" xfId="3070" xr:uid="{00000000-0005-0000-0000-00007E520000}"/>
    <cellStyle name="Salida 10 5 3 2" xfId="5707" xr:uid="{00000000-0005-0000-0000-00007F520000}"/>
    <cellStyle name="Salida 10 5 3 2 2" xfId="12018" xr:uid="{00000000-0005-0000-0000-000080520000}"/>
    <cellStyle name="Salida 10 5 3 2 2 2" xfId="27126" xr:uid="{00000000-0005-0000-0000-000081520000}"/>
    <cellStyle name="Salida 10 5 3 2 3" xfId="7333" xr:uid="{00000000-0005-0000-0000-000082520000}"/>
    <cellStyle name="Salida 10 5 3 2 3 2" xfId="22441" xr:uid="{00000000-0005-0000-0000-000083520000}"/>
    <cellStyle name="Salida 10 5 3 2 4" xfId="20815" xr:uid="{00000000-0005-0000-0000-000084520000}"/>
    <cellStyle name="Salida 10 5 3 3" xfId="9452" xr:uid="{00000000-0005-0000-0000-000085520000}"/>
    <cellStyle name="Salida 10 5 3 3 2" xfId="24560" xr:uid="{00000000-0005-0000-0000-000086520000}"/>
    <cellStyle name="Salida 10 5 3 4" xfId="7268" xr:uid="{00000000-0005-0000-0000-000087520000}"/>
    <cellStyle name="Salida 10 5 3 4 2" xfId="22376" xr:uid="{00000000-0005-0000-0000-000088520000}"/>
    <cellStyle name="Salida 10 5 3 5" xfId="18178" xr:uid="{00000000-0005-0000-0000-000089520000}"/>
    <cellStyle name="Salida 10 5 4" xfId="3396" xr:uid="{00000000-0005-0000-0000-00008A520000}"/>
    <cellStyle name="Salida 10 5 4 2" xfId="6033" xr:uid="{00000000-0005-0000-0000-00008B520000}"/>
    <cellStyle name="Salida 10 5 4 2 2" xfId="12344" xr:uid="{00000000-0005-0000-0000-00008C520000}"/>
    <cellStyle name="Salida 10 5 4 2 2 2" xfId="27452" xr:uid="{00000000-0005-0000-0000-00008D520000}"/>
    <cellStyle name="Salida 10 5 4 2 3" xfId="7585" xr:uid="{00000000-0005-0000-0000-00008E520000}"/>
    <cellStyle name="Salida 10 5 4 2 3 2" xfId="22693" xr:uid="{00000000-0005-0000-0000-00008F520000}"/>
    <cellStyle name="Salida 10 5 4 2 4" xfId="21141" xr:uid="{00000000-0005-0000-0000-000090520000}"/>
    <cellStyle name="Salida 10 5 4 3" xfId="9778" xr:uid="{00000000-0005-0000-0000-000091520000}"/>
    <cellStyle name="Salida 10 5 4 3 2" xfId="24886" xr:uid="{00000000-0005-0000-0000-000092520000}"/>
    <cellStyle name="Salida 10 5 4 4" xfId="15711" xr:uid="{00000000-0005-0000-0000-000093520000}"/>
    <cellStyle name="Salida 10 5 4 4 2" xfId="30819" xr:uid="{00000000-0005-0000-0000-000094520000}"/>
    <cellStyle name="Salida 10 5 4 5" xfId="18504" xr:uid="{00000000-0005-0000-0000-000095520000}"/>
    <cellStyle name="Salida 10 5 5" xfId="3702" xr:uid="{00000000-0005-0000-0000-000096520000}"/>
    <cellStyle name="Salida 10 5 5 2" xfId="6339" xr:uid="{00000000-0005-0000-0000-000097520000}"/>
    <cellStyle name="Salida 10 5 5 2 2" xfId="12650" xr:uid="{00000000-0005-0000-0000-000098520000}"/>
    <cellStyle name="Salida 10 5 5 2 2 2" xfId="27758" xr:uid="{00000000-0005-0000-0000-000099520000}"/>
    <cellStyle name="Salida 10 5 5 2 3" xfId="14265" xr:uid="{00000000-0005-0000-0000-00009A520000}"/>
    <cellStyle name="Salida 10 5 5 2 3 2" xfId="29373" xr:uid="{00000000-0005-0000-0000-00009B520000}"/>
    <cellStyle name="Salida 10 5 5 2 4" xfId="21447" xr:uid="{00000000-0005-0000-0000-00009C520000}"/>
    <cellStyle name="Salida 10 5 5 3" xfId="10084" xr:uid="{00000000-0005-0000-0000-00009D520000}"/>
    <cellStyle name="Salida 10 5 5 3 2" xfId="25192" xr:uid="{00000000-0005-0000-0000-00009E520000}"/>
    <cellStyle name="Salida 10 5 5 4" xfId="13886" xr:uid="{00000000-0005-0000-0000-00009F520000}"/>
    <cellStyle name="Salida 10 5 5 4 2" xfId="28994" xr:uid="{00000000-0005-0000-0000-0000A0520000}"/>
    <cellStyle name="Salida 10 5 5 5" xfId="18810" xr:uid="{00000000-0005-0000-0000-0000A1520000}"/>
    <cellStyle name="Salida 10 5 6" xfId="4077" xr:uid="{00000000-0005-0000-0000-0000A2520000}"/>
    <cellStyle name="Salida 10 5 6 2" xfId="6714" xr:uid="{00000000-0005-0000-0000-0000A3520000}"/>
    <cellStyle name="Salida 10 5 6 2 2" xfId="13025" xr:uid="{00000000-0005-0000-0000-0000A4520000}"/>
    <cellStyle name="Salida 10 5 6 2 2 2" xfId="28133" xr:uid="{00000000-0005-0000-0000-0000A5520000}"/>
    <cellStyle name="Salida 10 5 6 2 3" xfId="16701" xr:uid="{00000000-0005-0000-0000-0000A6520000}"/>
    <cellStyle name="Salida 10 5 6 2 3 2" xfId="31809" xr:uid="{00000000-0005-0000-0000-0000A7520000}"/>
    <cellStyle name="Salida 10 5 6 2 4" xfId="21822" xr:uid="{00000000-0005-0000-0000-0000A8520000}"/>
    <cellStyle name="Salida 10 5 6 3" xfId="10459" xr:uid="{00000000-0005-0000-0000-0000A9520000}"/>
    <cellStyle name="Salida 10 5 6 3 2" xfId="25567" xr:uid="{00000000-0005-0000-0000-0000AA520000}"/>
    <cellStyle name="Salida 10 5 6 4" xfId="16254" xr:uid="{00000000-0005-0000-0000-0000AB520000}"/>
    <cellStyle name="Salida 10 5 6 4 2" xfId="31362" xr:uid="{00000000-0005-0000-0000-0000AC520000}"/>
    <cellStyle name="Salida 10 5 6 5" xfId="19185" xr:uid="{00000000-0005-0000-0000-0000AD520000}"/>
    <cellStyle name="Salida 10 5 7" xfId="4642" xr:uid="{00000000-0005-0000-0000-0000AE520000}"/>
    <cellStyle name="Salida 10 5 7 2" xfId="11024" xr:uid="{00000000-0005-0000-0000-0000AF520000}"/>
    <cellStyle name="Salida 10 5 7 2 2" xfId="26132" xr:uid="{00000000-0005-0000-0000-0000B0520000}"/>
    <cellStyle name="Salida 10 5 7 3" xfId="14287" xr:uid="{00000000-0005-0000-0000-0000B1520000}"/>
    <cellStyle name="Salida 10 5 7 3 2" xfId="29395" xr:uid="{00000000-0005-0000-0000-0000B2520000}"/>
    <cellStyle name="Salida 10 5 7 4" xfId="19750" xr:uid="{00000000-0005-0000-0000-0000B3520000}"/>
    <cellStyle name="Salida 10 5 8" xfId="8503" xr:uid="{00000000-0005-0000-0000-0000B4520000}"/>
    <cellStyle name="Salida 10 5 8 2" xfId="23611" xr:uid="{00000000-0005-0000-0000-0000B5520000}"/>
    <cellStyle name="Salida 10 5 9" xfId="16485" xr:uid="{00000000-0005-0000-0000-0000B6520000}"/>
    <cellStyle name="Salida 10 5 9 2" xfId="31593" xr:uid="{00000000-0005-0000-0000-0000B7520000}"/>
    <cellStyle name="Salida 11" xfId="1503" xr:uid="{00000000-0005-0000-0000-0000B8520000}"/>
    <cellStyle name="Salida 11 2" xfId="1929" xr:uid="{00000000-0005-0000-0000-0000B9520000}"/>
    <cellStyle name="Salida 11 2 10" xfId="8430" xr:uid="{00000000-0005-0000-0000-0000BA520000}"/>
    <cellStyle name="Salida 11 2 10 2" xfId="23538" xr:uid="{00000000-0005-0000-0000-0000BB520000}"/>
    <cellStyle name="Salida 11 2 11" xfId="15518" xr:uid="{00000000-0005-0000-0000-0000BC520000}"/>
    <cellStyle name="Salida 11 2 11 2" xfId="30626" xr:uid="{00000000-0005-0000-0000-0000BD520000}"/>
    <cellStyle name="Salida 11 2 12" xfId="7973" xr:uid="{00000000-0005-0000-0000-0000BE520000}"/>
    <cellStyle name="Salida 11 2 12 2" xfId="23081" xr:uid="{00000000-0005-0000-0000-0000BF520000}"/>
    <cellStyle name="Salida 11 2 13" xfId="17154" xr:uid="{00000000-0005-0000-0000-0000C0520000}"/>
    <cellStyle name="Salida 11 2 2" xfId="2489" xr:uid="{00000000-0005-0000-0000-0000C1520000}"/>
    <cellStyle name="Salida 11 2 2 2" xfId="5126" xr:uid="{00000000-0005-0000-0000-0000C2520000}"/>
    <cellStyle name="Salida 11 2 2 2 2" xfId="11490" xr:uid="{00000000-0005-0000-0000-0000C3520000}"/>
    <cellStyle name="Salida 11 2 2 2 2 2" xfId="26598" xr:uid="{00000000-0005-0000-0000-0000C4520000}"/>
    <cellStyle name="Salida 11 2 2 2 3" xfId="14474" xr:uid="{00000000-0005-0000-0000-0000C5520000}"/>
    <cellStyle name="Salida 11 2 2 2 3 2" xfId="29582" xr:uid="{00000000-0005-0000-0000-0000C6520000}"/>
    <cellStyle name="Salida 11 2 2 2 4" xfId="20234" xr:uid="{00000000-0005-0000-0000-0000C7520000}"/>
    <cellStyle name="Salida 11 2 2 3" xfId="8956" xr:uid="{00000000-0005-0000-0000-0000C8520000}"/>
    <cellStyle name="Salida 11 2 2 3 2" xfId="24064" xr:uid="{00000000-0005-0000-0000-0000C9520000}"/>
    <cellStyle name="Salida 11 2 3" xfId="2705" xr:uid="{00000000-0005-0000-0000-0000CA520000}"/>
    <cellStyle name="Salida 11 2 3 2" xfId="5342" xr:uid="{00000000-0005-0000-0000-0000CB520000}"/>
    <cellStyle name="Salida 11 2 3 2 2" xfId="11691" xr:uid="{00000000-0005-0000-0000-0000CC520000}"/>
    <cellStyle name="Salida 11 2 3 2 2 2" xfId="26799" xr:uid="{00000000-0005-0000-0000-0000CD520000}"/>
    <cellStyle name="Salida 11 2 3 2 3" xfId="9270" xr:uid="{00000000-0005-0000-0000-0000CE520000}"/>
    <cellStyle name="Salida 11 2 3 2 3 2" xfId="24378" xr:uid="{00000000-0005-0000-0000-0000CF520000}"/>
    <cellStyle name="Salida 11 2 3 2 4" xfId="20450" xr:uid="{00000000-0005-0000-0000-0000D0520000}"/>
    <cellStyle name="Salida 11 2 3 3" xfId="7371" xr:uid="{00000000-0005-0000-0000-0000D1520000}"/>
    <cellStyle name="Salida 11 2 3 3 2" xfId="22479" xr:uid="{00000000-0005-0000-0000-0000D2520000}"/>
    <cellStyle name="Salida 11 2 3 4" xfId="17813" xr:uid="{00000000-0005-0000-0000-0000D3520000}"/>
    <cellStyle name="Salida 11 2 4" xfId="3008" xr:uid="{00000000-0005-0000-0000-0000D4520000}"/>
    <cellStyle name="Salida 11 2 4 2" xfId="5645" xr:uid="{00000000-0005-0000-0000-0000D5520000}"/>
    <cellStyle name="Salida 11 2 4 2 2" xfId="11956" xr:uid="{00000000-0005-0000-0000-0000D6520000}"/>
    <cellStyle name="Salida 11 2 4 2 2 2" xfId="27064" xr:uid="{00000000-0005-0000-0000-0000D7520000}"/>
    <cellStyle name="Salida 11 2 4 2 3" xfId="14065" xr:uid="{00000000-0005-0000-0000-0000D8520000}"/>
    <cellStyle name="Salida 11 2 4 2 3 2" xfId="29173" xr:uid="{00000000-0005-0000-0000-0000D9520000}"/>
    <cellStyle name="Salida 11 2 4 2 4" xfId="20753" xr:uid="{00000000-0005-0000-0000-0000DA520000}"/>
    <cellStyle name="Salida 11 2 4 3" xfId="9390" xr:uid="{00000000-0005-0000-0000-0000DB520000}"/>
    <cellStyle name="Salida 11 2 4 3 2" xfId="24498" xr:uid="{00000000-0005-0000-0000-0000DC520000}"/>
    <cellStyle name="Salida 11 2 4 4" xfId="7133" xr:uid="{00000000-0005-0000-0000-0000DD520000}"/>
    <cellStyle name="Salida 11 2 4 4 2" xfId="22241" xr:uid="{00000000-0005-0000-0000-0000DE520000}"/>
    <cellStyle name="Salida 11 2 4 5" xfId="18116" xr:uid="{00000000-0005-0000-0000-0000DF520000}"/>
    <cellStyle name="Salida 11 2 5" xfId="3334" xr:uid="{00000000-0005-0000-0000-0000E0520000}"/>
    <cellStyle name="Salida 11 2 5 2" xfId="5971" xr:uid="{00000000-0005-0000-0000-0000E1520000}"/>
    <cellStyle name="Salida 11 2 5 2 2" xfId="12282" xr:uid="{00000000-0005-0000-0000-0000E2520000}"/>
    <cellStyle name="Salida 11 2 5 2 2 2" xfId="27390" xr:uid="{00000000-0005-0000-0000-0000E3520000}"/>
    <cellStyle name="Salida 11 2 5 2 3" xfId="7878" xr:uid="{00000000-0005-0000-0000-0000E4520000}"/>
    <cellStyle name="Salida 11 2 5 2 3 2" xfId="22986" xr:uid="{00000000-0005-0000-0000-0000E5520000}"/>
    <cellStyle name="Salida 11 2 5 2 4" xfId="21079" xr:uid="{00000000-0005-0000-0000-0000E6520000}"/>
    <cellStyle name="Salida 11 2 5 3" xfId="9716" xr:uid="{00000000-0005-0000-0000-0000E7520000}"/>
    <cellStyle name="Salida 11 2 5 3 2" xfId="24824" xr:uid="{00000000-0005-0000-0000-0000E8520000}"/>
    <cellStyle name="Salida 11 2 5 4" xfId="8183" xr:uid="{00000000-0005-0000-0000-0000E9520000}"/>
    <cellStyle name="Salida 11 2 5 4 2" xfId="23291" xr:uid="{00000000-0005-0000-0000-0000EA520000}"/>
    <cellStyle name="Salida 11 2 5 5" xfId="18442" xr:uid="{00000000-0005-0000-0000-0000EB520000}"/>
    <cellStyle name="Salida 11 2 6" xfId="3640" xr:uid="{00000000-0005-0000-0000-0000EC520000}"/>
    <cellStyle name="Salida 11 2 6 2" xfId="6277" xr:uid="{00000000-0005-0000-0000-0000ED520000}"/>
    <cellStyle name="Salida 11 2 6 2 2" xfId="12588" xr:uid="{00000000-0005-0000-0000-0000EE520000}"/>
    <cellStyle name="Salida 11 2 6 2 2 2" xfId="27696" xr:uid="{00000000-0005-0000-0000-0000EF520000}"/>
    <cellStyle name="Salida 11 2 6 2 3" xfId="7041" xr:uid="{00000000-0005-0000-0000-0000F0520000}"/>
    <cellStyle name="Salida 11 2 6 2 3 2" xfId="22149" xr:uid="{00000000-0005-0000-0000-0000F1520000}"/>
    <cellStyle name="Salida 11 2 6 2 4" xfId="21385" xr:uid="{00000000-0005-0000-0000-0000F2520000}"/>
    <cellStyle name="Salida 11 2 6 3" xfId="10022" xr:uid="{00000000-0005-0000-0000-0000F3520000}"/>
    <cellStyle name="Salida 11 2 6 3 2" xfId="25130" xr:uid="{00000000-0005-0000-0000-0000F4520000}"/>
    <cellStyle name="Salida 11 2 6 4" xfId="15687" xr:uid="{00000000-0005-0000-0000-0000F5520000}"/>
    <cellStyle name="Salida 11 2 6 4 2" xfId="30795" xr:uid="{00000000-0005-0000-0000-0000F6520000}"/>
    <cellStyle name="Salida 11 2 6 5" xfId="18748" xr:uid="{00000000-0005-0000-0000-0000F7520000}"/>
    <cellStyle name="Salida 11 2 7" xfId="4001" xr:uid="{00000000-0005-0000-0000-0000F8520000}"/>
    <cellStyle name="Salida 11 2 7 2" xfId="6638" xr:uid="{00000000-0005-0000-0000-0000F9520000}"/>
    <cellStyle name="Salida 11 2 7 2 2" xfId="12949" xr:uid="{00000000-0005-0000-0000-0000FA520000}"/>
    <cellStyle name="Salida 11 2 7 2 2 2" xfId="28057" xr:uid="{00000000-0005-0000-0000-0000FB520000}"/>
    <cellStyle name="Salida 11 2 7 2 3" xfId="16639" xr:uid="{00000000-0005-0000-0000-0000FC520000}"/>
    <cellStyle name="Salida 11 2 7 2 3 2" xfId="31747" xr:uid="{00000000-0005-0000-0000-0000FD520000}"/>
    <cellStyle name="Salida 11 2 7 2 4" xfId="21746" xr:uid="{00000000-0005-0000-0000-0000FE520000}"/>
    <cellStyle name="Salida 11 2 7 3" xfId="10383" xr:uid="{00000000-0005-0000-0000-0000FF520000}"/>
    <cellStyle name="Salida 11 2 7 3 2" xfId="25491" xr:uid="{00000000-0005-0000-0000-000000530000}"/>
    <cellStyle name="Salida 11 2 7 4" xfId="15780" xr:uid="{00000000-0005-0000-0000-000001530000}"/>
    <cellStyle name="Salida 11 2 7 4 2" xfId="30888" xr:uid="{00000000-0005-0000-0000-000002530000}"/>
    <cellStyle name="Salida 11 2 7 5" xfId="19109" xr:uid="{00000000-0005-0000-0000-000003530000}"/>
    <cellStyle name="Salida 11 2 8" xfId="4314" xr:uid="{00000000-0005-0000-0000-000004530000}"/>
    <cellStyle name="Salida 11 2 8 2" xfId="6951" xr:uid="{00000000-0005-0000-0000-000005530000}"/>
    <cellStyle name="Salida 11 2 8 2 2" xfId="13262" xr:uid="{00000000-0005-0000-0000-000006530000}"/>
    <cellStyle name="Salida 11 2 8 2 2 2" xfId="28370" xr:uid="{00000000-0005-0000-0000-000007530000}"/>
    <cellStyle name="Salida 11 2 8 2 3" xfId="16926" xr:uid="{00000000-0005-0000-0000-000008530000}"/>
    <cellStyle name="Salida 11 2 8 2 3 2" xfId="32034" xr:uid="{00000000-0005-0000-0000-000009530000}"/>
    <cellStyle name="Salida 11 2 8 2 4" xfId="22059" xr:uid="{00000000-0005-0000-0000-00000A530000}"/>
    <cellStyle name="Salida 11 2 8 3" xfId="10696" xr:uid="{00000000-0005-0000-0000-00000B530000}"/>
    <cellStyle name="Salida 11 2 8 3 2" xfId="25804" xr:uid="{00000000-0005-0000-0000-00000C530000}"/>
    <cellStyle name="Salida 11 2 8 4" xfId="14888" xr:uid="{00000000-0005-0000-0000-00000D530000}"/>
    <cellStyle name="Salida 11 2 8 4 2" xfId="29996" xr:uid="{00000000-0005-0000-0000-00000E530000}"/>
    <cellStyle name="Salida 11 2 8 5" xfId="19422" xr:uid="{00000000-0005-0000-0000-00000F530000}"/>
    <cellStyle name="Salida 11 2 9" xfId="4566" xr:uid="{00000000-0005-0000-0000-000010530000}"/>
    <cellStyle name="Salida 11 2 9 2" xfId="10948" xr:uid="{00000000-0005-0000-0000-000011530000}"/>
    <cellStyle name="Salida 11 2 9 2 2" xfId="26056" xr:uid="{00000000-0005-0000-0000-000012530000}"/>
    <cellStyle name="Salida 11 2 9 3" xfId="14861" xr:uid="{00000000-0005-0000-0000-000013530000}"/>
    <cellStyle name="Salida 11 2 9 3 2" xfId="29969" xr:uid="{00000000-0005-0000-0000-000014530000}"/>
    <cellStyle name="Salida 11 2 9 4" xfId="19674" xr:uid="{00000000-0005-0000-0000-000015530000}"/>
    <cellStyle name="Salida 11 3" xfId="1804" xr:uid="{00000000-0005-0000-0000-000016530000}"/>
    <cellStyle name="Salida 11 3 10" xfId="8305" xr:uid="{00000000-0005-0000-0000-000017530000}"/>
    <cellStyle name="Salida 11 3 10 2" xfId="23413" xr:uid="{00000000-0005-0000-0000-000018530000}"/>
    <cellStyle name="Salida 11 3 11" xfId="15614" xr:uid="{00000000-0005-0000-0000-000019530000}"/>
    <cellStyle name="Salida 11 3 11 2" xfId="30722" xr:uid="{00000000-0005-0000-0000-00001A530000}"/>
    <cellStyle name="Salida 11 3 12" xfId="15248" xr:uid="{00000000-0005-0000-0000-00001B530000}"/>
    <cellStyle name="Salida 11 3 12 2" xfId="30356" xr:uid="{00000000-0005-0000-0000-00001C530000}"/>
    <cellStyle name="Salida 11 3 13" xfId="17029" xr:uid="{00000000-0005-0000-0000-00001D530000}"/>
    <cellStyle name="Salida 11 3 2" xfId="2364" xr:uid="{00000000-0005-0000-0000-00001E530000}"/>
    <cellStyle name="Salida 11 3 2 2" xfId="5001" xr:uid="{00000000-0005-0000-0000-00001F530000}"/>
    <cellStyle name="Salida 11 3 2 2 2" xfId="11365" xr:uid="{00000000-0005-0000-0000-000020530000}"/>
    <cellStyle name="Salida 11 3 2 2 2 2" xfId="26473" xr:uid="{00000000-0005-0000-0000-000021530000}"/>
    <cellStyle name="Salida 11 3 2 2 3" xfId="9178" xr:uid="{00000000-0005-0000-0000-000022530000}"/>
    <cellStyle name="Salida 11 3 2 2 3 2" xfId="24286" xr:uid="{00000000-0005-0000-0000-000023530000}"/>
    <cellStyle name="Salida 11 3 2 2 4" xfId="20109" xr:uid="{00000000-0005-0000-0000-000024530000}"/>
    <cellStyle name="Salida 11 3 2 3" xfId="8831" xr:uid="{00000000-0005-0000-0000-000025530000}"/>
    <cellStyle name="Salida 11 3 2 3 2" xfId="23939" xr:uid="{00000000-0005-0000-0000-000026530000}"/>
    <cellStyle name="Salida 11 3 3" xfId="2255" xr:uid="{00000000-0005-0000-0000-000027530000}"/>
    <cellStyle name="Salida 11 3 3 2" xfId="4892" xr:uid="{00000000-0005-0000-0000-000028530000}"/>
    <cellStyle name="Salida 11 3 3 2 2" xfId="11256" xr:uid="{00000000-0005-0000-0000-000029530000}"/>
    <cellStyle name="Salida 11 3 3 2 2 2" xfId="26364" xr:uid="{00000000-0005-0000-0000-00002A530000}"/>
    <cellStyle name="Salida 11 3 3 2 3" xfId="8265" xr:uid="{00000000-0005-0000-0000-00002B530000}"/>
    <cellStyle name="Salida 11 3 3 2 3 2" xfId="23373" xr:uid="{00000000-0005-0000-0000-00002C530000}"/>
    <cellStyle name="Salida 11 3 3 2 4" xfId="20000" xr:uid="{00000000-0005-0000-0000-00002D530000}"/>
    <cellStyle name="Salida 11 3 3 3" xfId="8258" xr:uid="{00000000-0005-0000-0000-00002E530000}"/>
    <cellStyle name="Salida 11 3 3 3 2" xfId="23366" xr:uid="{00000000-0005-0000-0000-00002F530000}"/>
    <cellStyle name="Salida 11 3 3 4" xfId="17480" xr:uid="{00000000-0005-0000-0000-000030530000}"/>
    <cellStyle name="Salida 11 3 4" xfId="2338" xr:uid="{00000000-0005-0000-0000-000031530000}"/>
    <cellStyle name="Salida 11 3 4 2" xfId="4975" xr:uid="{00000000-0005-0000-0000-000032530000}"/>
    <cellStyle name="Salida 11 3 4 2 2" xfId="11339" xr:uid="{00000000-0005-0000-0000-000033530000}"/>
    <cellStyle name="Salida 11 3 4 2 2 2" xfId="26447" xr:uid="{00000000-0005-0000-0000-000034530000}"/>
    <cellStyle name="Salida 11 3 4 2 3" xfId="14488" xr:uid="{00000000-0005-0000-0000-000035530000}"/>
    <cellStyle name="Salida 11 3 4 2 3 2" xfId="29596" xr:uid="{00000000-0005-0000-0000-000036530000}"/>
    <cellStyle name="Salida 11 3 4 2 4" xfId="20083" xr:uid="{00000000-0005-0000-0000-000037530000}"/>
    <cellStyle name="Salida 11 3 4 3" xfId="8805" xr:uid="{00000000-0005-0000-0000-000038530000}"/>
    <cellStyle name="Salida 11 3 4 3 2" xfId="23913" xr:uid="{00000000-0005-0000-0000-000039530000}"/>
    <cellStyle name="Salida 11 3 4 4" xfId="15575" xr:uid="{00000000-0005-0000-0000-00003A530000}"/>
    <cellStyle name="Salida 11 3 4 4 2" xfId="30683" xr:uid="{00000000-0005-0000-0000-00003B530000}"/>
    <cellStyle name="Salida 11 3 4 5" xfId="17563" xr:uid="{00000000-0005-0000-0000-00003C530000}"/>
    <cellStyle name="Salida 11 3 5" xfId="3225" xr:uid="{00000000-0005-0000-0000-00003D530000}"/>
    <cellStyle name="Salida 11 3 5 2" xfId="5862" xr:uid="{00000000-0005-0000-0000-00003E530000}"/>
    <cellStyle name="Salida 11 3 5 2 2" xfId="12173" xr:uid="{00000000-0005-0000-0000-00003F530000}"/>
    <cellStyle name="Salida 11 3 5 2 2 2" xfId="27281" xr:uid="{00000000-0005-0000-0000-000040530000}"/>
    <cellStyle name="Salida 11 3 5 2 3" xfId="15728" xr:uid="{00000000-0005-0000-0000-000041530000}"/>
    <cellStyle name="Salida 11 3 5 2 3 2" xfId="30836" xr:uid="{00000000-0005-0000-0000-000042530000}"/>
    <cellStyle name="Salida 11 3 5 2 4" xfId="20970" xr:uid="{00000000-0005-0000-0000-000043530000}"/>
    <cellStyle name="Salida 11 3 5 3" xfId="9607" xr:uid="{00000000-0005-0000-0000-000044530000}"/>
    <cellStyle name="Salida 11 3 5 3 2" xfId="24715" xr:uid="{00000000-0005-0000-0000-000045530000}"/>
    <cellStyle name="Salida 11 3 5 4" xfId="15253" xr:uid="{00000000-0005-0000-0000-000046530000}"/>
    <cellStyle name="Salida 11 3 5 4 2" xfId="30361" xr:uid="{00000000-0005-0000-0000-000047530000}"/>
    <cellStyle name="Salida 11 3 5 5" xfId="18333" xr:uid="{00000000-0005-0000-0000-000048530000}"/>
    <cellStyle name="Salida 11 3 6" xfId="2307" xr:uid="{00000000-0005-0000-0000-000049530000}"/>
    <cellStyle name="Salida 11 3 6 2" xfId="4944" xr:uid="{00000000-0005-0000-0000-00004A530000}"/>
    <cellStyle name="Salida 11 3 6 2 2" xfId="11308" xr:uid="{00000000-0005-0000-0000-00004B530000}"/>
    <cellStyle name="Salida 11 3 6 2 2 2" xfId="26416" xr:uid="{00000000-0005-0000-0000-00004C530000}"/>
    <cellStyle name="Salida 11 3 6 2 3" xfId="16238" xr:uid="{00000000-0005-0000-0000-00004D530000}"/>
    <cellStyle name="Salida 11 3 6 2 3 2" xfId="31346" xr:uid="{00000000-0005-0000-0000-00004E530000}"/>
    <cellStyle name="Salida 11 3 6 2 4" xfId="20052" xr:uid="{00000000-0005-0000-0000-00004F530000}"/>
    <cellStyle name="Salida 11 3 6 3" xfId="8774" xr:uid="{00000000-0005-0000-0000-000050530000}"/>
    <cellStyle name="Salida 11 3 6 3 2" xfId="23882" xr:uid="{00000000-0005-0000-0000-000051530000}"/>
    <cellStyle name="Salida 11 3 6 4" xfId="15455" xr:uid="{00000000-0005-0000-0000-000052530000}"/>
    <cellStyle name="Salida 11 3 6 4 2" xfId="30563" xr:uid="{00000000-0005-0000-0000-000053530000}"/>
    <cellStyle name="Salida 11 3 6 5" xfId="17532" xr:uid="{00000000-0005-0000-0000-000054530000}"/>
    <cellStyle name="Salida 11 3 7" xfId="3876" xr:uid="{00000000-0005-0000-0000-000055530000}"/>
    <cellStyle name="Salida 11 3 7 2" xfId="6513" xr:uid="{00000000-0005-0000-0000-000056530000}"/>
    <cellStyle name="Salida 11 3 7 2 2" xfId="12824" xr:uid="{00000000-0005-0000-0000-000057530000}"/>
    <cellStyle name="Salida 11 3 7 2 2 2" xfId="27932" xr:uid="{00000000-0005-0000-0000-000058530000}"/>
    <cellStyle name="Salida 11 3 7 2 3" xfId="7065" xr:uid="{00000000-0005-0000-0000-000059530000}"/>
    <cellStyle name="Salida 11 3 7 2 3 2" xfId="22173" xr:uid="{00000000-0005-0000-0000-00005A530000}"/>
    <cellStyle name="Salida 11 3 7 2 4" xfId="21621" xr:uid="{00000000-0005-0000-0000-00005B530000}"/>
    <cellStyle name="Salida 11 3 7 3" xfId="10258" xr:uid="{00000000-0005-0000-0000-00005C530000}"/>
    <cellStyle name="Salida 11 3 7 3 2" xfId="25366" xr:uid="{00000000-0005-0000-0000-00005D530000}"/>
    <cellStyle name="Salida 11 3 7 4" xfId="15010" xr:uid="{00000000-0005-0000-0000-00005E530000}"/>
    <cellStyle name="Salida 11 3 7 4 2" xfId="30118" xr:uid="{00000000-0005-0000-0000-00005F530000}"/>
    <cellStyle name="Salida 11 3 7 5" xfId="18984" xr:uid="{00000000-0005-0000-0000-000060530000}"/>
    <cellStyle name="Salida 11 3 8" xfId="4258" xr:uid="{00000000-0005-0000-0000-000061530000}"/>
    <cellStyle name="Salida 11 3 8 2" xfId="6895" xr:uid="{00000000-0005-0000-0000-000062530000}"/>
    <cellStyle name="Salida 11 3 8 2 2" xfId="13206" xr:uid="{00000000-0005-0000-0000-000063530000}"/>
    <cellStyle name="Salida 11 3 8 2 2 2" xfId="28314" xr:uid="{00000000-0005-0000-0000-000064530000}"/>
    <cellStyle name="Salida 11 3 8 2 3" xfId="16870" xr:uid="{00000000-0005-0000-0000-000065530000}"/>
    <cellStyle name="Salida 11 3 8 2 3 2" xfId="31978" xr:uid="{00000000-0005-0000-0000-000066530000}"/>
    <cellStyle name="Salida 11 3 8 2 4" xfId="22003" xr:uid="{00000000-0005-0000-0000-000067530000}"/>
    <cellStyle name="Salida 11 3 8 3" xfId="10640" xr:uid="{00000000-0005-0000-0000-000068530000}"/>
    <cellStyle name="Salida 11 3 8 3 2" xfId="25748" xr:uid="{00000000-0005-0000-0000-000069530000}"/>
    <cellStyle name="Salida 11 3 8 4" xfId="16374" xr:uid="{00000000-0005-0000-0000-00006A530000}"/>
    <cellStyle name="Salida 11 3 8 4 2" xfId="31482" xr:uid="{00000000-0005-0000-0000-00006B530000}"/>
    <cellStyle name="Salida 11 3 8 5" xfId="19366" xr:uid="{00000000-0005-0000-0000-00006C530000}"/>
    <cellStyle name="Salida 11 3 9" xfId="4441" xr:uid="{00000000-0005-0000-0000-00006D530000}"/>
    <cellStyle name="Salida 11 3 9 2" xfId="10823" xr:uid="{00000000-0005-0000-0000-00006E530000}"/>
    <cellStyle name="Salida 11 3 9 2 2" xfId="25931" xr:uid="{00000000-0005-0000-0000-00006F530000}"/>
    <cellStyle name="Salida 11 3 9 3" xfId="16371" xr:uid="{00000000-0005-0000-0000-000070530000}"/>
    <cellStyle name="Salida 11 3 9 3 2" xfId="31479" xr:uid="{00000000-0005-0000-0000-000071530000}"/>
    <cellStyle name="Salida 11 3 9 4" xfId="19549" xr:uid="{00000000-0005-0000-0000-000072530000}"/>
    <cellStyle name="Salida 11 4" xfId="2120" xr:uid="{00000000-0005-0000-0000-000073530000}"/>
    <cellStyle name="Salida 11 4 10" xfId="15413" xr:uid="{00000000-0005-0000-0000-000074530000}"/>
    <cellStyle name="Salida 11 4 10 2" xfId="30521" xr:uid="{00000000-0005-0000-0000-000075530000}"/>
    <cellStyle name="Salida 11 4 11" xfId="7049" xr:uid="{00000000-0005-0000-0000-000076530000}"/>
    <cellStyle name="Salida 11 4 11 2" xfId="22157" xr:uid="{00000000-0005-0000-0000-000077530000}"/>
    <cellStyle name="Salida 11 4 12" xfId="17345" xr:uid="{00000000-0005-0000-0000-000078530000}"/>
    <cellStyle name="Salida 11 4 2" xfId="2610" xr:uid="{00000000-0005-0000-0000-000079530000}"/>
    <cellStyle name="Salida 11 4 2 2" xfId="5247" xr:uid="{00000000-0005-0000-0000-00007A530000}"/>
    <cellStyle name="Salida 11 4 2 2 2" xfId="11611" xr:uid="{00000000-0005-0000-0000-00007B530000}"/>
    <cellStyle name="Salida 11 4 2 2 2 2" xfId="26719" xr:uid="{00000000-0005-0000-0000-00007C530000}"/>
    <cellStyle name="Salida 11 4 2 2 3" xfId="13611" xr:uid="{00000000-0005-0000-0000-00007D530000}"/>
    <cellStyle name="Salida 11 4 2 2 3 2" xfId="28719" xr:uid="{00000000-0005-0000-0000-00007E530000}"/>
    <cellStyle name="Salida 11 4 2 2 4" xfId="20355" xr:uid="{00000000-0005-0000-0000-00007F530000}"/>
    <cellStyle name="Salida 11 4 2 3" xfId="9077" xr:uid="{00000000-0005-0000-0000-000080530000}"/>
    <cellStyle name="Salida 11 4 2 3 2" xfId="24185" xr:uid="{00000000-0005-0000-0000-000081530000}"/>
    <cellStyle name="Salida 11 4 2 4" xfId="9261" xr:uid="{00000000-0005-0000-0000-000082530000}"/>
    <cellStyle name="Salida 11 4 2 4 2" xfId="24369" xr:uid="{00000000-0005-0000-0000-000083530000}"/>
    <cellStyle name="Salida 11 4 2 5" xfId="14715" xr:uid="{00000000-0005-0000-0000-000084530000}"/>
    <cellStyle name="Salida 11 4 2 5 2" xfId="29823" xr:uid="{00000000-0005-0000-0000-000085530000}"/>
    <cellStyle name="Salida 11 4 2 6" xfId="17718" xr:uid="{00000000-0005-0000-0000-000086530000}"/>
    <cellStyle name="Salida 11 4 3" xfId="2875" xr:uid="{00000000-0005-0000-0000-000087530000}"/>
    <cellStyle name="Salida 11 4 3 2" xfId="5512" xr:uid="{00000000-0005-0000-0000-000088530000}"/>
    <cellStyle name="Salida 11 4 3 2 2" xfId="11823" xr:uid="{00000000-0005-0000-0000-000089530000}"/>
    <cellStyle name="Salida 11 4 3 2 2 2" xfId="26931" xr:uid="{00000000-0005-0000-0000-00008A530000}"/>
    <cellStyle name="Salida 11 4 3 2 3" xfId="15910" xr:uid="{00000000-0005-0000-0000-00008B530000}"/>
    <cellStyle name="Salida 11 4 3 2 3 2" xfId="31018" xr:uid="{00000000-0005-0000-0000-00008C530000}"/>
    <cellStyle name="Salida 11 4 3 2 4" xfId="20620" xr:uid="{00000000-0005-0000-0000-00008D530000}"/>
    <cellStyle name="Salida 11 4 3 3" xfId="14296" xr:uid="{00000000-0005-0000-0000-00008E530000}"/>
    <cellStyle name="Salida 11 4 3 3 2" xfId="29404" xr:uid="{00000000-0005-0000-0000-00008F530000}"/>
    <cellStyle name="Salida 11 4 3 4" xfId="17983" xr:uid="{00000000-0005-0000-0000-000090530000}"/>
    <cellStyle name="Salida 11 4 4" xfId="3178" xr:uid="{00000000-0005-0000-0000-000091530000}"/>
    <cellStyle name="Salida 11 4 4 2" xfId="5815" xr:uid="{00000000-0005-0000-0000-000092530000}"/>
    <cellStyle name="Salida 11 4 4 2 2" xfId="12126" xr:uid="{00000000-0005-0000-0000-000093530000}"/>
    <cellStyle name="Salida 11 4 4 2 2 2" xfId="27234" xr:uid="{00000000-0005-0000-0000-000094530000}"/>
    <cellStyle name="Salida 11 4 4 2 3" xfId="9294" xr:uid="{00000000-0005-0000-0000-000095530000}"/>
    <cellStyle name="Salida 11 4 4 2 3 2" xfId="24402" xr:uid="{00000000-0005-0000-0000-000096530000}"/>
    <cellStyle name="Salida 11 4 4 2 4" xfId="20923" xr:uid="{00000000-0005-0000-0000-000097530000}"/>
    <cellStyle name="Salida 11 4 4 3" xfId="9560" xr:uid="{00000000-0005-0000-0000-000098530000}"/>
    <cellStyle name="Salida 11 4 4 3 2" xfId="24668" xr:uid="{00000000-0005-0000-0000-000099530000}"/>
    <cellStyle name="Salida 11 4 4 4" xfId="15394" xr:uid="{00000000-0005-0000-0000-00009A530000}"/>
    <cellStyle name="Salida 11 4 4 4 2" xfId="30502" xr:uid="{00000000-0005-0000-0000-00009B530000}"/>
    <cellStyle name="Salida 11 4 4 5" xfId="18286" xr:uid="{00000000-0005-0000-0000-00009C530000}"/>
    <cellStyle name="Salida 11 4 5" xfId="3504" xr:uid="{00000000-0005-0000-0000-00009D530000}"/>
    <cellStyle name="Salida 11 4 5 2" xfId="6141" xr:uid="{00000000-0005-0000-0000-00009E530000}"/>
    <cellStyle name="Salida 11 4 5 2 2" xfId="12452" xr:uid="{00000000-0005-0000-0000-00009F530000}"/>
    <cellStyle name="Salida 11 4 5 2 2 2" xfId="27560" xr:uid="{00000000-0005-0000-0000-0000A0530000}"/>
    <cellStyle name="Salida 11 4 5 2 3" xfId="13416" xr:uid="{00000000-0005-0000-0000-0000A1530000}"/>
    <cellStyle name="Salida 11 4 5 2 3 2" xfId="28524" xr:uid="{00000000-0005-0000-0000-0000A2530000}"/>
    <cellStyle name="Salida 11 4 5 2 4" xfId="21249" xr:uid="{00000000-0005-0000-0000-0000A3530000}"/>
    <cellStyle name="Salida 11 4 5 3" xfId="9886" xr:uid="{00000000-0005-0000-0000-0000A4530000}"/>
    <cellStyle name="Salida 11 4 5 3 2" xfId="24994" xr:uid="{00000000-0005-0000-0000-0000A5530000}"/>
    <cellStyle name="Salida 11 4 5 4" xfId="8123" xr:uid="{00000000-0005-0000-0000-0000A6530000}"/>
    <cellStyle name="Salida 11 4 5 4 2" xfId="23231" xr:uid="{00000000-0005-0000-0000-0000A7530000}"/>
    <cellStyle name="Salida 11 4 5 5" xfId="18612" xr:uid="{00000000-0005-0000-0000-0000A8530000}"/>
    <cellStyle name="Salida 11 4 6" xfId="3810" xr:uid="{00000000-0005-0000-0000-0000A9530000}"/>
    <cellStyle name="Salida 11 4 6 2" xfId="6447" xr:uid="{00000000-0005-0000-0000-0000AA530000}"/>
    <cellStyle name="Salida 11 4 6 2 2" xfId="12758" xr:uid="{00000000-0005-0000-0000-0000AB530000}"/>
    <cellStyle name="Salida 11 4 6 2 2 2" xfId="27866" xr:uid="{00000000-0005-0000-0000-0000AC530000}"/>
    <cellStyle name="Salida 11 4 6 2 3" xfId="16545" xr:uid="{00000000-0005-0000-0000-0000AD530000}"/>
    <cellStyle name="Salida 11 4 6 2 3 2" xfId="31653" xr:uid="{00000000-0005-0000-0000-0000AE530000}"/>
    <cellStyle name="Salida 11 4 6 2 4" xfId="21555" xr:uid="{00000000-0005-0000-0000-0000AF530000}"/>
    <cellStyle name="Salida 11 4 6 3" xfId="10192" xr:uid="{00000000-0005-0000-0000-0000B0530000}"/>
    <cellStyle name="Salida 11 4 6 3 2" xfId="25300" xr:uid="{00000000-0005-0000-0000-0000B1530000}"/>
    <cellStyle name="Salida 11 4 6 4" xfId="14843" xr:uid="{00000000-0005-0000-0000-0000B2530000}"/>
    <cellStyle name="Salida 11 4 6 4 2" xfId="29951" xr:uid="{00000000-0005-0000-0000-0000B3530000}"/>
    <cellStyle name="Salida 11 4 6 5" xfId="18918" xr:uid="{00000000-0005-0000-0000-0000B4530000}"/>
    <cellStyle name="Salida 11 4 7" xfId="4192" xr:uid="{00000000-0005-0000-0000-0000B5530000}"/>
    <cellStyle name="Salida 11 4 7 2" xfId="6829" xr:uid="{00000000-0005-0000-0000-0000B6530000}"/>
    <cellStyle name="Salida 11 4 7 2 2" xfId="13140" xr:uid="{00000000-0005-0000-0000-0000B7530000}"/>
    <cellStyle name="Salida 11 4 7 2 2 2" xfId="28248" xr:uid="{00000000-0005-0000-0000-0000B8530000}"/>
    <cellStyle name="Salida 11 4 7 2 3" xfId="16809" xr:uid="{00000000-0005-0000-0000-0000B9530000}"/>
    <cellStyle name="Salida 11 4 7 2 3 2" xfId="31917" xr:uid="{00000000-0005-0000-0000-0000BA530000}"/>
    <cellStyle name="Salida 11 4 7 2 4" xfId="21937" xr:uid="{00000000-0005-0000-0000-0000BB530000}"/>
    <cellStyle name="Salida 11 4 7 3" xfId="10574" xr:uid="{00000000-0005-0000-0000-0000BC530000}"/>
    <cellStyle name="Salida 11 4 7 3 2" xfId="25682" xr:uid="{00000000-0005-0000-0000-0000BD530000}"/>
    <cellStyle name="Salida 11 4 7 4" xfId="15313" xr:uid="{00000000-0005-0000-0000-0000BE530000}"/>
    <cellStyle name="Salida 11 4 7 4 2" xfId="30421" xr:uid="{00000000-0005-0000-0000-0000BF530000}"/>
    <cellStyle name="Salida 11 4 7 5" xfId="19300" xr:uid="{00000000-0005-0000-0000-0000C0530000}"/>
    <cellStyle name="Salida 11 4 8" xfId="4757" xr:uid="{00000000-0005-0000-0000-0000C1530000}"/>
    <cellStyle name="Salida 11 4 8 2" xfId="11139" xr:uid="{00000000-0005-0000-0000-0000C2530000}"/>
    <cellStyle name="Salida 11 4 8 2 2" xfId="26247" xr:uid="{00000000-0005-0000-0000-0000C3530000}"/>
    <cellStyle name="Salida 11 4 8 3" xfId="7779" xr:uid="{00000000-0005-0000-0000-0000C4530000}"/>
    <cellStyle name="Salida 11 4 8 3 2" xfId="22887" xr:uid="{00000000-0005-0000-0000-0000C5530000}"/>
    <cellStyle name="Salida 11 4 8 4" xfId="19865" xr:uid="{00000000-0005-0000-0000-0000C6530000}"/>
    <cellStyle name="Salida 11 4 9" xfId="8618" xr:uid="{00000000-0005-0000-0000-0000C7530000}"/>
    <cellStyle name="Salida 11 4 9 2" xfId="23726" xr:uid="{00000000-0005-0000-0000-0000C8530000}"/>
    <cellStyle name="Salida 11 5" xfId="2004" xr:uid="{00000000-0005-0000-0000-0000C9530000}"/>
    <cellStyle name="Salida 11 5 10" xfId="16017" xr:uid="{00000000-0005-0000-0000-0000CA530000}"/>
    <cellStyle name="Salida 11 5 10 2" xfId="31125" xr:uid="{00000000-0005-0000-0000-0000CB530000}"/>
    <cellStyle name="Salida 11 5 11" xfId="17229" xr:uid="{00000000-0005-0000-0000-0000CC530000}"/>
    <cellStyle name="Salida 11 5 2" xfId="2766" xr:uid="{00000000-0005-0000-0000-0000CD530000}"/>
    <cellStyle name="Salida 11 5 2 2" xfId="5403" xr:uid="{00000000-0005-0000-0000-0000CE530000}"/>
    <cellStyle name="Salida 11 5 2 2 2" xfId="11752" xr:uid="{00000000-0005-0000-0000-0000CF530000}"/>
    <cellStyle name="Salida 11 5 2 2 2 2" xfId="26860" xr:uid="{00000000-0005-0000-0000-0000D0530000}"/>
    <cellStyle name="Salida 11 5 2 2 3" xfId="14654" xr:uid="{00000000-0005-0000-0000-0000D1530000}"/>
    <cellStyle name="Salida 11 5 2 2 3 2" xfId="29762" xr:uid="{00000000-0005-0000-0000-0000D2530000}"/>
    <cellStyle name="Salida 11 5 2 2 4" xfId="20511" xr:uid="{00000000-0005-0000-0000-0000D3530000}"/>
    <cellStyle name="Salida 11 5 2 3" xfId="15714" xr:uid="{00000000-0005-0000-0000-0000D4530000}"/>
    <cellStyle name="Salida 11 5 2 3 2" xfId="30822" xr:uid="{00000000-0005-0000-0000-0000D5530000}"/>
    <cellStyle name="Salida 11 5 2 4" xfId="17874" xr:uid="{00000000-0005-0000-0000-0000D6530000}"/>
    <cellStyle name="Salida 11 5 3" xfId="3069" xr:uid="{00000000-0005-0000-0000-0000D7530000}"/>
    <cellStyle name="Salida 11 5 3 2" xfId="5706" xr:uid="{00000000-0005-0000-0000-0000D8530000}"/>
    <cellStyle name="Salida 11 5 3 2 2" xfId="12017" xr:uid="{00000000-0005-0000-0000-0000D9530000}"/>
    <cellStyle name="Salida 11 5 3 2 2 2" xfId="27125" xr:uid="{00000000-0005-0000-0000-0000DA530000}"/>
    <cellStyle name="Salida 11 5 3 2 3" xfId="15063" xr:uid="{00000000-0005-0000-0000-0000DB530000}"/>
    <cellStyle name="Salida 11 5 3 2 3 2" xfId="30171" xr:uid="{00000000-0005-0000-0000-0000DC530000}"/>
    <cellStyle name="Salida 11 5 3 2 4" xfId="20814" xr:uid="{00000000-0005-0000-0000-0000DD530000}"/>
    <cellStyle name="Salida 11 5 3 3" xfId="9451" xr:uid="{00000000-0005-0000-0000-0000DE530000}"/>
    <cellStyle name="Salida 11 5 3 3 2" xfId="24559" xr:uid="{00000000-0005-0000-0000-0000DF530000}"/>
    <cellStyle name="Salida 11 5 3 4" xfId="15034" xr:uid="{00000000-0005-0000-0000-0000E0530000}"/>
    <cellStyle name="Salida 11 5 3 4 2" xfId="30142" xr:uid="{00000000-0005-0000-0000-0000E1530000}"/>
    <cellStyle name="Salida 11 5 3 5" xfId="18177" xr:uid="{00000000-0005-0000-0000-0000E2530000}"/>
    <cellStyle name="Salida 11 5 4" xfId="3395" xr:uid="{00000000-0005-0000-0000-0000E3530000}"/>
    <cellStyle name="Salida 11 5 4 2" xfId="6032" xr:uid="{00000000-0005-0000-0000-0000E4530000}"/>
    <cellStyle name="Salida 11 5 4 2 2" xfId="12343" xr:uid="{00000000-0005-0000-0000-0000E5530000}"/>
    <cellStyle name="Salida 11 5 4 2 2 2" xfId="27451" xr:uid="{00000000-0005-0000-0000-0000E6530000}"/>
    <cellStyle name="Salida 11 5 4 2 3" xfId="7222" xr:uid="{00000000-0005-0000-0000-0000E7530000}"/>
    <cellStyle name="Salida 11 5 4 2 3 2" xfId="22330" xr:uid="{00000000-0005-0000-0000-0000E8530000}"/>
    <cellStyle name="Salida 11 5 4 2 4" xfId="21140" xr:uid="{00000000-0005-0000-0000-0000E9530000}"/>
    <cellStyle name="Salida 11 5 4 3" xfId="9777" xr:uid="{00000000-0005-0000-0000-0000EA530000}"/>
    <cellStyle name="Salida 11 5 4 3 2" xfId="24885" xr:uid="{00000000-0005-0000-0000-0000EB530000}"/>
    <cellStyle name="Salida 11 5 4 4" xfId="15359" xr:uid="{00000000-0005-0000-0000-0000EC530000}"/>
    <cellStyle name="Salida 11 5 4 4 2" xfId="30467" xr:uid="{00000000-0005-0000-0000-0000ED530000}"/>
    <cellStyle name="Salida 11 5 4 5" xfId="18503" xr:uid="{00000000-0005-0000-0000-0000EE530000}"/>
    <cellStyle name="Salida 11 5 5" xfId="3701" xr:uid="{00000000-0005-0000-0000-0000EF530000}"/>
    <cellStyle name="Salida 11 5 5 2" xfId="6338" xr:uid="{00000000-0005-0000-0000-0000F0530000}"/>
    <cellStyle name="Salida 11 5 5 2 2" xfId="12649" xr:uid="{00000000-0005-0000-0000-0000F1530000}"/>
    <cellStyle name="Salida 11 5 5 2 2 2" xfId="27757" xr:uid="{00000000-0005-0000-0000-0000F2530000}"/>
    <cellStyle name="Salida 11 5 5 2 3" xfId="7884" xr:uid="{00000000-0005-0000-0000-0000F3530000}"/>
    <cellStyle name="Salida 11 5 5 2 3 2" xfId="22992" xr:uid="{00000000-0005-0000-0000-0000F4530000}"/>
    <cellStyle name="Salida 11 5 5 2 4" xfId="21446" xr:uid="{00000000-0005-0000-0000-0000F5530000}"/>
    <cellStyle name="Salida 11 5 5 3" xfId="10083" xr:uid="{00000000-0005-0000-0000-0000F6530000}"/>
    <cellStyle name="Salida 11 5 5 3 2" xfId="25191" xr:uid="{00000000-0005-0000-0000-0000F7530000}"/>
    <cellStyle name="Salida 11 5 5 4" xfId="15053" xr:uid="{00000000-0005-0000-0000-0000F8530000}"/>
    <cellStyle name="Salida 11 5 5 4 2" xfId="30161" xr:uid="{00000000-0005-0000-0000-0000F9530000}"/>
    <cellStyle name="Salida 11 5 5 5" xfId="18809" xr:uid="{00000000-0005-0000-0000-0000FA530000}"/>
    <cellStyle name="Salida 11 5 6" xfId="4076" xr:uid="{00000000-0005-0000-0000-0000FB530000}"/>
    <cellStyle name="Salida 11 5 6 2" xfId="6713" xr:uid="{00000000-0005-0000-0000-0000FC530000}"/>
    <cellStyle name="Salida 11 5 6 2 2" xfId="13024" xr:uid="{00000000-0005-0000-0000-0000FD530000}"/>
    <cellStyle name="Salida 11 5 6 2 2 2" xfId="28132" xr:uid="{00000000-0005-0000-0000-0000FE530000}"/>
    <cellStyle name="Salida 11 5 6 2 3" xfId="16700" xr:uid="{00000000-0005-0000-0000-0000FF530000}"/>
    <cellStyle name="Salida 11 5 6 2 3 2" xfId="31808" xr:uid="{00000000-0005-0000-0000-000000540000}"/>
    <cellStyle name="Salida 11 5 6 2 4" xfId="21821" xr:uid="{00000000-0005-0000-0000-000001540000}"/>
    <cellStyle name="Salida 11 5 6 3" xfId="10458" xr:uid="{00000000-0005-0000-0000-000002540000}"/>
    <cellStyle name="Salida 11 5 6 3 2" xfId="25566" xr:uid="{00000000-0005-0000-0000-000003540000}"/>
    <cellStyle name="Salida 11 5 6 4" xfId="14028" xr:uid="{00000000-0005-0000-0000-000004540000}"/>
    <cellStyle name="Salida 11 5 6 4 2" xfId="29136" xr:uid="{00000000-0005-0000-0000-000005540000}"/>
    <cellStyle name="Salida 11 5 6 5" xfId="19184" xr:uid="{00000000-0005-0000-0000-000006540000}"/>
    <cellStyle name="Salida 11 5 7" xfId="4641" xr:uid="{00000000-0005-0000-0000-000007540000}"/>
    <cellStyle name="Salida 11 5 7 2" xfId="11023" xr:uid="{00000000-0005-0000-0000-000008540000}"/>
    <cellStyle name="Salida 11 5 7 2 2" xfId="26131" xr:uid="{00000000-0005-0000-0000-000009540000}"/>
    <cellStyle name="Salida 11 5 7 3" xfId="15565" xr:uid="{00000000-0005-0000-0000-00000A540000}"/>
    <cellStyle name="Salida 11 5 7 3 2" xfId="30673" xr:uid="{00000000-0005-0000-0000-00000B540000}"/>
    <cellStyle name="Salida 11 5 7 4" xfId="19749" xr:uid="{00000000-0005-0000-0000-00000C540000}"/>
    <cellStyle name="Salida 11 5 8" xfId="8502" xr:uid="{00000000-0005-0000-0000-00000D540000}"/>
    <cellStyle name="Salida 11 5 8 2" xfId="23610" xr:uid="{00000000-0005-0000-0000-00000E540000}"/>
    <cellStyle name="Salida 11 5 9" xfId="15281" xr:uid="{00000000-0005-0000-0000-00000F540000}"/>
    <cellStyle name="Salida 11 5 9 2" xfId="30389" xr:uid="{00000000-0005-0000-0000-000010540000}"/>
    <cellStyle name="Salida 12" xfId="1504" xr:uid="{00000000-0005-0000-0000-000011540000}"/>
    <cellStyle name="Salida 12 2" xfId="1930" xr:uid="{00000000-0005-0000-0000-000012540000}"/>
    <cellStyle name="Salida 12 2 10" xfId="8431" xr:uid="{00000000-0005-0000-0000-000013540000}"/>
    <cellStyle name="Salida 12 2 10 2" xfId="23539" xr:uid="{00000000-0005-0000-0000-000014540000}"/>
    <cellStyle name="Salida 12 2 11" xfId="15325" xr:uid="{00000000-0005-0000-0000-000015540000}"/>
    <cellStyle name="Salida 12 2 11 2" xfId="30433" xr:uid="{00000000-0005-0000-0000-000016540000}"/>
    <cellStyle name="Salida 12 2 12" xfId="7900" xr:uid="{00000000-0005-0000-0000-000017540000}"/>
    <cellStyle name="Salida 12 2 12 2" xfId="23008" xr:uid="{00000000-0005-0000-0000-000018540000}"/>
    <cellStyle name="Salida 12 2 13" xfId="17155" xr:uid="{00000000-0005-0000-0000-000019540000}"/>
    <cellStyle name="Salida 12 2 2" xfId="2490" xr:uid="{00000000-0005-0000-0000-00001A540000}"/>
    <cellStyle name="Salida 12 2 2 2" xfId="5127" xr:uid="{00000000-0005-0000-0000-00001B540000}"/>
    <cellStyle name="Salida 12 2 2 2 2" xfId="11491" xr:uid="{00000000-0005-0000-0000-00001C540000}"/>
    <cellStyle name="Salida 12 2 2 2 2 2" xfId="26599" xr:uid="{00000000-0005-0000-0000-00001D540000}"/>
    <cellStyle name="Salida 12 2 2 2 3" xfId="15913" xr:uid="{00000000-0005-0000-0000-00001E540000}"/>
    <cellStyle name="Salida 12 2 2 2 3 2" xfId="31021" xr:uid="{00000000-0005-0000-0000-00001F540000}"/>
    <cellStyle name="Salida 12 2 2 2 4" xfId="20235" xr:uid="{00000000-0005-0000-0000-000020540000}"/>
    <cellStyle name="Salida 12 2 2 3" xfId="8957" xr:uid="{00000000-0005-0000-0000-000021540000}"/>
    <cellStyle name="Salida 12 2 2 3 2" xfId="24065" xr:uid="{00000000-0005-0000-0000-000022540000}"/>
    <cellStyle name="Salida 12 2 3" xfId="2706" xr:uid="{00000000-0005-0000-0000-000023540000}"/>
    <cellStyle name="Salida 12 2 3 2" xfId="5343" xr:uid="{00000000-0005-0000-0000-000024540000}"/>
    <cellStyle name="Salida 12 2 3 2 2" xfId="11692" xr:uid="{00000000-0005-0000-0000-000025540000}"/>
    <cellStyle name="Salida 12 2 3 2 2 2" xfId="26800" xr:uid="{00000000-0005-0000-0000-000026540000}"/>
    <cellStyle name="Salida 12 2 3 2 3" xfId="14499" xr:uid="{00000000-0005-0000-0000-000027540000}"/>
    <cellStyle name="Salida 12 2 3 2 3 2" xfId="29607" xr:uid="{00000000-0005-0000-0000-000028540000}"/>
    <cellStyle name="Salida 12 2 3 2 4" xfId="20451" xr:uid="{00000000-0005-0000-0000-000029540000}"/>
    <cellStyle name="Salida 12 2 3 3" xfId="15794" xr:uid="{00000000-0005-0000-0000-00002A540000}"/>
    <cellStyle name="Salida 12 2 3 3 2" xfId="30902" xr:uid="{00000000-0005-0000-0000-00002B540000}"/>
    <cellStyle name="Salida 12 2 3 4" xfId="17814" xr:uid="{00000000-0005-0000-0000-00002C540000}"/>
    <cellStyle name="Salida 12 2 4" xfId="3009" xr:uid="{00000000-0005-0000-0000-00002D540000}"/>
    <cellStyle name="Salida 12 2 4 2" xfId="5646" xr:uid="{00000000-0005-0000-0000-00002E540000}"/>
    <cellStyle name="Salida 12 2 4 2 2" xfId="11957" xr:uid="{00000000-0005-0000-0000-00002F540000}"/>
    <cellStyle name="Salida 12 2 4 2 2 2" xfId="27065" xr:uid="{00000000-0005-0000-0000-000030540000}"/>
    <cellStyle name="Salida 12 2 4 2 3" xfId="15189" xr:uid="{00000000-0005-0000-0000-000031540000}"/>
    <cellStyle name="Salida 12 2 4 2 3 2" xfId="30297" xr:uid="{00000000-0005-0000-0000-000032540000}"/>
    <cellStyle name="Salida 12 2 4 2 4" xfId="20754" xr:uid="{00000000-0005-0000-0000-000033540000}"/>
    <cellStyle name="Salida 12 2 4 3" xfId="9391" xr:uid="{00000000-0005-0000-0000-000034540000}"/>
    <cellStyle name="Salida 12 2 4 3 2" xfId="24499" xr:uid="{00000000-0005-0000-0000-000035540000}"/>
    <cellStyle name="Salida 12 2 4 4" xfId="13537" xr:uid="{00000000-0005-0000-0000-000036540000}"/>
    <cellStyle name="Salida 12 2 4 4 2" xfId="28645" xr:uid="{00000000-0005-0000-0000-000037540000}"/>
    <cellStyle name="Salida 12 2 4 5" xfId="18117" xr:uid="{00000000-0005-0000-0000-000038540000}"/>
    <cellStyle name="Salida 12 2 5" xfId="3335" xr:uid="{00000000-0005-0000-0000-000039540000}"/>
    <cellStyle name="Salida 12 2 5 2" xfId="5972" xr:uid="{00000000-0005-0000-0000-00003A540000}"/>
    <cellStyle name="Salida 12 2 5 2 2" xfId="12283" xr:uid="{00000000-0005-0000-0000-00003B540000}"/>
    <cellStyle name="Salida 12 2 5 2 2 2" xfId="27391" xr:uid="{00000000-0005-0000-0000-00003C540000}"/>
    <cellStyle name="Salida 12 2 5 2 3" xfId="16192" xr:uid="{00000000-0005-0000-0000-00003D540000}"/>
    <cellStyle name="Salida 12 2 5 2 3 2" xfId="31300" xr:uid="{00000000-0005-0000-0000-00003E540000}"/>
    <cellStyle name="Salida 12 2 5 2 4" xfId="21080" xr:uid="{00000000-0005-0000-0000-00003F540000}"/>
    <cellStyle name="Salida 12 2 5 3" xfId="9717" xr:uid="{00000000-0005-0000-0000-000040540000}"/>
    <cellStyle name="Salida 12 2 5 3 2" xfId="24825" xr:uid="{00000000-0005-0000-0000-000041540000}"/>
    <cellStyle name="Salida 12 2 5 4" xfId="15011" xr:uid="{00000000-0005-0000-0000-000042540000}"/>
    <cellStyle name="Salida 12 2 5 4 2" xfId="30119" xr:uid="{00000000-0005-0000-0000-000043540000}"/>
    <cellStyle name="Salida 12 2 5 5" xfId="18443" xr:uid="{00000000-0005-0000-0000-000044540000}"/>
    <cellStyle name="Salida 12 2 6" xfId="3641" xr:uid="{00000000-0005-0000-0000-000045540000}"/>
    <cellStyle name="Salida 12 2 6 2" xfId="6278" xr:uid="{00000000-0005-0000-0000-000046540000}"/>
    <cellStyle name="Salida 12 2 6 2 2" xfId="12589" xr:uid="{00000000-0005-0000-0000-000047540000}"/>
    <cellStyle name="Salida 12 2 6 2 2 2" xfId="27697" xr:uid="{00000000-0005-0000-0000-000048540000}"/>
    <cellStyle name="Salida 12 2 6 2 3" xfId="15821" xr:uid="{00000000-0005-0000-0000-000049540000}"/>
    <cellStyle name="Salida 12 2 6 2 3 2" xfId="30929" xr:uid="{00000000-0005-0000-0000-00004A540000}"/>
    <cellStyle name="Salida 12 2 6 2 4" xfId="21386" xr:uid="{00000000-0005-0000-0000-00004B540000}"/>
    <cellStyle name="Salida 12 2 6 3" xfId="10023" xr:uid="{00000000-0005-0000-0000-00004C540000}"/>
    <cellStyle name="Salida 12 2 6 3 2" xfId="25131" xr:uid="{00000000-0005-0000-0000-00004D540000}"/>
    <cellStyle name="Salida 12 2 6 4" xfId="15976" xr:uid="{00000000-0005-0000-0000-00004E540000}"/>
    <cellStyle name="Salida 12 2 6 4 2" xfId="31084" xr:uid="{00000000-0005-0000-0000-00004F540000}"/>
    <cellStyle name="Salida 12 2 6 5" xfId="18749" xr:uid="{00000000-0005-0000-0000-000050540000}"/>
    <cellStyle name="Salida 12 2 7" xfId="4002" xr:uid="{00000000-0005-0000-0000-000051540000}"/>
    <cellStyle name="Salida 12 2 7 2" xfId="6639" xr:uid="{00000000-0005-0000-0000-000052540000}"/>
    <cellStyle name="Salida 12 2 7 2 2" xfId="12950" xr:uid="{00000000-0005-0000-0000-000053540000}"/>
    <cellStyle name="Salida 12 2 7 2 2 2" xfId="28058" xr:uid="{00000000-0005-0000-0000-000054540000}"/>
    <cellStyle name="Salida 12 2 7 2 3" xfId="16640" xr:uid="{00000000-0005-0000-0000-000055540000}"/>
    <cellStyle name="Salida 12 2 7 2 3 2" xfId="31748" xr:uid="{00000000-0005-0000-0000-000056540000}"/>
    <cellStyle name="Salida 12 2 7 2 4" xfId="21747" xr:uid="{00000000-0005-0000-0000-000057540000}"/>
    <cellStyle name="Salida 12 2 7 3" xfId="10384" xr:uid="{00000000-0005-0000-0000-000058540000}"/>
    <cellStyle name="Salida 12 2 7 3 2" xfId="25492" xr:uid="{00000000-0005-0000-0000-000059540000}"/>
    <cellStyle name="Salida 12 2 7 4" xfId="16452" xr:uid="{00000000-0005-0000-0000-00005A540000}"/>
    <cellStyle name="Salida 12 2 7 4 2" xfId="31560" xr:uid="{00000000-0005-0000-0000-00005B540000}"/>
    <cellStyle name="Salida 12 2 7 5" xfId="19110" xr:uid="{00000000-0005-0000-0000-00005C540000}"/>
    <cellStyle name="Salida 12 2 8" xfId="4315" xr:uid="{00000000-0005-0000-0000-00005D540000}"/>
    <cellStyle name="Salida 12 2 8 2" xfId="6952" xr:uid="{00000000-0005-0000-0000-00005E540000}"/>
    <cellStyle name="Salida 12 2 8 2 2" xfId="13263" xr:uid="{00000000-0005-0000-0000-00005F540000}"/>
    <cellStyle name="Salida 12 2 8 2 2 2" xfId="28371" xr:uid="{00000000-0005-0000-0000-000060540000}"/>
    <cellStyle name="Salida 12 2 8 2 3" xfId="16927" xr:uid="{00000000-0005-0000-0000-000061540000}"/>
    <cellStyle name="Salida 12 2 8 2 3 2" xfId="32035" xr:uid="{00000000-0005-0000-0000-000062540000}"/>
    <cellStyle name="Salida 12 2 8 2 4" xfId="22060" xr:uid="{00000000-0005-0000-0000-000063540000}"/>
    <cellStyle name="Salida 12 2 8 3" xfId="10697" xr:uid="{00000000-0005-0000-0000-000064540000}"/>
    <cellStyle name="Salida 12 2 8 3 2" xfId="25805" xr:uid="{00000000-0005-0000-0000-000065540000}"/>
    <cellStyle name="Salida 12 2 8 4" xfId="15365" xr:uid="{00000000-0005-0000-0000-000066540000}"/>
    <cellStyle name="Salida 12 2 8 4 2" xfId="30473" xr:uid="{00000000-0005-0000-0000-000067540000}"/>
    <cellStyle name="Salida 12 2 8 5" xfId="19423" xr:uid="{00000000-0005-0000-0000-000068540000}"/>
    <cellStyle name="Salida 12 2 9" xfId="4567" xr:uid="{00000000-0005-0000-0000-000069540000}"/>
    <cellStyle name="Salida 12 2 9 2" xfId="10949" xr:uid="{00000000-0005-0000-0000-00006A540000}"/>
    <cellStyle name="Salida 12 2 9 2 2" xfId="26057" xr:uid="{00000000-0005-0000-0000-00006B540000}"/>
    <cellStyle name="Salida 12 2 9 3" xfId="11803" xr:uid="{00000000-0005-0000-0000-00006C540000}"/>
    <cellStyle name="Salida 12 2 9 3 2" xfId="26911" xr:uid="{00000000-0005-0000-0000-00006D540000}"/>
    <cellStyle name="Salida 12 2 9 4" xfId="19675" xr:uid="{00000000-0005-0000-0000-00006E540000}"/>
    <cellStyle name="Salida 12 3" xfId="1803" xr:uid="{00000000-0005-0000-0000-00006F540000}"/>
    <cellStyle name="Salida 12 3 10" xfId="8304" xr:uid="{00000000-0005-0000-0000-000070540000}"/>
    <cellStyle name="Salida 12 3 10 2" xfId="23412" xr:uid="{00000000-0005-0000-0000-000071540000}"/>
    <cellStyle name="Salida 12 3 11" xfId="16173" xr:uid="{00000000-0005-0000-0000-000072540000}"/>
    <cellStyle name="Salida 12 3 11 2" xfId="31281" xr:uid="{00000000-0005-0000-0000-000073540000}"/>
    <cellStyle name="Salida 12 3 12" xfId="11665" xr:uid="{00000000-0005-0000-0000-000074540000}"/>
    <cellStyle name="Salida 12 3 12 2" xfId="26773" xr:uid="{00000000-0005-0000-0000-000075540000}"/>
    <cellStyle name="Salida 12 3 13" xfId="17028" xr:uid="{00000000-0005-0000-0000-000076540000}"/>
    <cellStyle name="Salida 12 3 2" xfId="2363" xr:uid="{00000000-0005-0000-0000-000077540000}"/>
    <cellStyle name="Salida 12 3 2 2" xfId="5000" xr:uid="{00000000-0005-0000-0000-000078540000}"/>
    <cellStyle name="Salida 12 3 2 2 2" xfId="11364" xr:uid="{00000000-0005-0000-0000-000079540000}"/>
    <cellStyle name="Salida 12 3 2 2 2 2" xfId="26472" xr:uid="{00000000-0005-0000-0000-00007A540000}"/>
    <cellStyle name="Salida 12 3 2 2 3" xfId="14171" xr:uid="{00000000-0005-0000-0000-00007B540000}"/>
    <cellStyle name="Salida 12 3 2 2 3 2" xfId="29279" xr:uid="{00000000-0005-0000-0000-00007C540000}"/>
    <cellStyle name="Salida 12 3 2 2 4" xfId="20108" xr:uid="{00000000-0005-0000-0000-00007D540000}"/>
    <cellStyle name="Salida 12 3 2 3" xfId="8830" xr:uid="{00000000-0005-0000-0000-00007E540000}"/>
    <cellStyle name="Salida 12 3 2 3 2" xfId="23938" xr:uid="{00000000-0005-0000-0000-00007F540000}"/>
    <cellStyle name="Salida 12 3 3" xfId="2256" xr:uid="{00000000-0005-0000-0000-000080540000}"/>
    <cellStyle name="Salida 12 3 3 2" xfId="4893" xr:uid="{00000000-0005-0000-0000-000081540000}"/>
    <cellStyle name="Salida 12 3 3 2 2" xfId="11257" xr:uid="{00000000-0005-0000-0000-000082540000}"/>
    <cellStyle name="Salida 12 3 3 2 2 2" xfId="26365" xr:uid="{00000000-0005-0000-0000-000083540000}"/>
    <cellStyle name="Salida 12 3 3 2 3" xfId="11228" xr:uid="{00000000-0005-0000-0000-000084540000}"/>
    <cellStyle name="Salida 12 3 3 2 3 2" xfId="26336" xr:uid="{00000000-0005-0000-0000-000085540000}"/>
    <cellStyle name="Salida 12 3 3 2 4" xfId="20001" xr:uid="{00000000-0005-0000-0000-000086540000}"/>
    <cellStyle name="Salida 12 3 3 3" xfId="15443" xr:uid="{00000000-0005-0000-0000-000087540000}"/>
    <cellStyle name="Salida 12 3 3 3 2" xfId="30551" xr:uid="{00000000-0005-0000-0000-000088540000}"/>
    <cellStyle name="Salida 12 3 3 4" xfId="17481" xr:uid="{00000000-0005-0000-0000-000089540000}"/>
    <cellStyle name="Salida 12 3 4" xfId="2643" xr:uid="{00000000-0005-0000-0000-00008A540000}"/>
    <cellStyle name="Salida 12 3 4 2" xfId="5280" xr:uid="{00000000-0005-0000-0000-00008B540000}"/>
    <cellStyle name="Salida 12 3 4 2 2" xfId="11644" xr:uid="{00000000-0005-0000-0000-00008C540000}"/>
    <cellStyle name="Salida 12 3 4 2 2 2" xfId="26752" xr:uid="{00000000-0005-0000-0000-00008D540000}"/>
    <cellStyle name="Salida 12 3 4 2 3" xfId="16413" xr:uid="{00000000-0005-0000-0000-00008E540000}"/>
    <cellStyle name="Salida 12 3 4 2 3 2" xfId="31521" xr:uid="{00000000-0005-0000-0000-00008F540000}"/>
    <cellStyle name="Salida 12 3 4 2 4" xfId="20388" xr:uid="{00000000-0005-0000-0000-000090540000}"/>
    <cellStyle name="Salida 12 3 4 3" xfId="9110" xr:uid="{00000000-0005-0000-0000-000091540000}"/>
    <cellStyle name="Salida 12 3 4 3 2" xfId="24218" xr:uid="{00000000-0005-0000-0000-000092540000}"/>
    <cellStyle name="Salida 12 3 4 4" xfId="15485" xr:uid="{00000000-0005-0000-0000-000093540000}"/>
    <cellStyle name="Salida 12 3 4 4 2" xfId="30593" xr:uid="{00000000-0005-0000-0000-000094540000}"/>
    <cellStyle name="Salida 12 3 4 5" xfId="17751" xr:uid="{00000000-0005-0000-0000-000095540000}"/>
    <cellStyle name="Salida 12 3 5" xfId="3224" xr:uid="{00000000-0005-0000-0000-000096540000}"/>
    <cellStyle name="Salida 12 3 5 2" xfId="5861" xr:uid="{00000000-0005-0000-0000-000097540000}"/>
    <cellStyle name="Salida 12 3 5 2 2" xfId="12172" xr:uid="{00000000-0005-0000-0000-000098540000}"/>
    <cellStyle name="Salida 12 3 5 2 2 2" xfId="27280" xr:uid="{00000000-0005-0000-0000-000099540000}"/>
    <cellStyle name="Salida 12 3 5 2 3" xfId="14357" xr:uid="{00000000-0005-0000-0000-00009A540000}"/>
    <cellStyle name="Salida 12 3 5 2 3 2" xfId="29465" xr:uid="{00000000-0005-0000-0000-00009B540000}"/>
    <cellStyle name="Salida 12 3 5 2 4" xfId="20969" xr:uid="{00000000-0005-0000-0000-00009C540000}"/>
    <cellStyle name="Salida 12 3 5 3" xfId="9606" xr:uid="{00000000-0005-0000-0000-00009D540000}"/>
    <cellStyle name="Salida 12 3 5 3 2" xfId="24714" xr:uid="{00000000-0005-0000-0000-00009E540000}"/>
    <cellStyle name="Salida 12 3 5 4" xfId="13543" xr:uid="{00000000-0005-0000-0000-00009F540000}"/>
    <cellStyle name="Salida 12 3 5 4 2" xfId="28651" xr:uid="{00000000-0005-0000-0000-0000A0540000}"/>
    <cellStyle name="Salida 12 3 5 5" xfId="18332" xr:uid="{00000000-0005-0000-0000-0000A1540000}"/>
    <cellStyle name="Salida 12 3 6" xfId="2306" xr:uid="{00000000-0005-0000-0000-0000A2540000}"/>
    <cellStyle name="Salida 12 3 6 2" xfId="4943" xr:uid="{00000000-0005-0000-0000-0000A3540000}"/>
    <cellStyle name="Salida 12 3 6 2 2" xfId="11307" xr:uid="{00000000-0005-0000-0000-0000A4540000}"/>
    <cellStyle name="Salida 12 3 6 2 2 2" xfId="26415" xr:uid="{00000000-0005-0000-0000-0000A5540000}"/>
    <cellStyle name="Salida 12 3 6 2 3" xfId="13425" xr:uid="{00000000-0005-0000-0000-0000A6540000}"/>
    <cellStyle name="Salida 12 3 6 2 3 2" xfId="28533" xr:uid="{00000000-0005-0000-0000-0000A7540000}"/>
    <cellStyle name="Salida 12 3 6 2 4" xfId="20051" xr:uid="{00000000-0005-0000-0000-0000A8540000}"/>
    <cellStyle name="Salida 12 3 6 3" xfId="8773" xr:uid="{00000000-0005-0000-0000-0000A9540000}"/>
    <cellStyle name="Salida 12 3 6 3 2" xfId="23881" xr:uid="{00000000-0005-0000-0000-0000AA540000}"/>
    <cellStyle name="Salida 12 3 6 4" xfId="7785" xr:uid="{00000000-0005-0000-0000-0000AB540000}"/>
    <cellStyle name="Salida 12 3 6 4 2" xfId="22893" xr:uid="{00000000-0005-0000-0000-0000AC540000}"/>
    <cellStyle name="Salida 12 3 6 5" xfId="17531" xr:uid="{00000000-0005-0000-0000-0000AD540000}"/>
    <cellStyle name="Salida 12 3 7" xfId="3875" xr:uid="{00000000-0005-0000-0000-0000AE540000}"/>
    <cellStyle name="Salida 12 3 7 2" xfId="6512" xr:uid="{00000000-0005-0000-0000-0000AF540000}"/>
    <cellStyle name="Salida 12 3 7 2 2" xfId="12823" xr:uid="{00000000-0005-0000-0000-0000B0540000}"/>
    <cellStyle name="Salida 12 3 7 2 2 2" xfId="27931" xr:uid="{00000000-0005-0000-0000-0000B1540000}"/>
    <cellStyle name="Salida 12 3 7 2 3" xfId="8118" xr:uid="{00000000-0005-0000-0000-0000B2540000}"/>
    <cellStyle name="Salida 12 3 7 2 3 2" xfId="23226" xr:uid="{00000000-0005-0000-0000-0000B3540000}"/>
    <cellStyle name="Salida 12 3 7 2 4" xfId="21620" xr:uid="{00000000-0005-0000-0000-0000B4540000}"/>
    <cellStyle name="Salida 12 3 7 3" xfId="10257" xr:uid="{00000000-0005-0000-0000-0000B5540000}"/>
    <cellStyle name="Salida 12 3 7 3 2" xfId="25365" xr:uid="{00000000-0005-0000-0000-0000B6540000}"/>
    <cellStyle name="Salida 12 3 7 4" xfId="9226" xr:uid="{00000000-0005-0000-0000-0000B7540000}"/>
    <cellStyle name="Salida 12 3 7 4 2" xfId="24334" xr:uid="{00000000-0005-0000-0000-0000B8540000}"/>
    <cellStyle name="Salida 12 3 7 5" xfId="18983" xr:uid="{00000000-0005-0000-0000-0000B9540000}"/>
    <cellStyle name="Salida 12 3 8" xfId="4257" xr:uid="{00000000-0005-0000-0000-0000BA540000}"/>
    <cellStyle name="Salida 12 3 8 2" xfId="6894" xr:uid="{00000000-0005-0000-0000-0000BB540000}"/>
    <cellStyle name="Salida 12 3 8 2 2" xfId="13205" xr:uid="{00000000-0005-0000-0000-0000BC540000}"/>
    <cellStyle name="Salida 12 3 8 2 2 2" xfId="28313" xr:uid="{00000000-0005-0000-0000-0000BD540000}"/>
    <cellStyle name="Salida 12 3 8 2 3" xfId="16869" xr:uid="{00000000-0005-0000-0000-0000BE540000}"/>
    <cellStyle name="Salida 12 3 8 2 3 2" xfId="31977" xr:uid="{00000000-0005-0000-0000-0000BF540000}"/>
    <cellStyle name="Salida 12 3 8 2 4" xfId="22002" xr:uid="{00000000-0005-0000-0000-0000C0540000}"/>
    <cellStyle name="Salida 12 3 8 3" xfId="10639" xr:uid="{00000000-0005-0000-0000-0000C1540000}"/>
    <cellStyle name="Salida 12 3 8 3 2" xfId="25747" xr:uid="{00000000-0005-0000-0000-0000C2540000}"/>
    <cellStyle name="Salida 12 3 8 4" xfId="16462" xr:uid="{00000000-0005-0000-0000-0000C3540000}"/>
    <cellStyle name="Salida 12 3 8 4 2" xfId="31570" xr:uid="{00000000-0005-0000-0000-0000C4540000}"/>
    <cellStyle name="Salida 12 3 8 5" xfId="19365" xr:uid="{00000000-0005-0000-0000-0000C5540000}"/>
    <cellStyle name="Salida 12 3 9" xfId="4440" xr:uid="{00000000-0005-0000-0000-0000C6540000}"/>
    <cellStyle name="Salida 12 3 9 2" xfId="10822" xr:uid="{00000000-0005-0000-0000-0000C7540000}"/>
    <cellStyle name="Salida 12 3 9 2 2" xfId="25930" xr:uid="{00000000-0005-0000-0000-0000C8540000}"/>
    <cellStyle name="Salida 12 3 9 3" xfId="15917" xr:uid="{00000000-0005-0000-0000-0000C9540000}"/>
    <cellStyle name="Salida 12 3 9 3 2" xfId="31025" xr:uid="{00000000-0005-0000-0000-0000CA540000}"/>
    <cellStyle name="Salida 12 3 9 4" xfId="19548" xr:uid="{00000000-0005-0000-0000-0000CB540000}"/>
    <cellStyle name="Salida 12 4" xfId="2121" xr:uid="{00000000-0005-0000-0000-0000CC540000}"/>
    <cellStyle name="Salida 12 4 10" xfId="13930" xr:uid="{00000000-0005-0000-0000-0000CD540000}"/>
    <cellStyle name="Salida 12 4 10 2" xfId="29038" xr:uid="{00000000-0005-0000-0000-0000CE540000}"/>
    <cellStyle name="Salida 12 4 11" xfId="8163" xr:uid="{00000000-0005-0000-0000-0000CF540000}"/>
    <cellStyle name="Salida 12 4 11 2" xfId="23271" xr:uid="{00000000-0005-0000-0000-0000D0540000}"/>
    <cellStyle name="Salida 12 4 12" xfId="17346" xr:uid="{00000000-0005-0000-0000-0000D1540000}"/>
    <cellStyle name="Salida 12 4 2" xfId="2611" xr:uid="{00000000-0005-0000-0000-0000D2540000}"/>
    <cellStyle name="Salida 12 4 2 2" xfId="5248" xr:uid="{00000000-0005-0000-0000-0000D3540000}"/>
    <cellStyle name="Salida 12 4 2 2 2" xfId="11612" xr:uid="{00000000-0005-0000-0000-0000D4540000}"/>
    <cellStyle name="Salida 12 4 2 2 2 2" xfId="26720" xr:uid="{00000000-0005-0000-0000-0000D5540000}"/>
    <cellStyle name="Salida 12 4 2 2 3" xfId="7583" xr:uid="{00000000-0005-0000-0000-0000D6540000}"/>
    <cellStyle name="Salida 12 4 2 2 3 2" xfId="22691" xr:uid="{00000000-0005-0000-0000-0000D7540000}"/>
    <cellStyle name="Salida 12 4 2 2 4" xfId="20356" xr:uid="{00000000-0005-0000-0000-0000D8540000}"/>
    <cellStyle name="Salida 12 4 2 3" xfId="9078" xr:uid="{00000000-0005-0000-0000-0000D9540000}"/>
    <cellStyle name="Salida 12 4 2 3 2" xfId="24186" xr:uid="{00000000-0005-0000-0000-0000DA540000}"/>
    <cellStyle name="Salida 12 4 2 4" xfId="16067" xr:uid="{00000000-0005-0000-0000-0000DB540000}"/>
    <cellStyle name="Salida 12 4 2 4 2" xfId="31175" xr:uid="{00000000-0005-0000-0000-0000DC540000}"/>
    <cellStyle name="Salida 12 4 2 5" xfId="15666" xr:uid="{00000000-0005-0000-0000-0000DD540000}"/>
    <cellStyle name="Salida 12 4 2 5 2" xfId="30774" xr:uid="{00000000-0005-0000-0000-0000DE540000}"/>
    <cellStyle name="Salida 12 4 2 6" xfId="17719" xr:uid="{00000000-0005-0000-0000-0000DF540000}"/>
    <cellStyle name="Salida 12 4 3" xfId="2876" xr:uid="{00000000-0005-0000-0000-0000E0540000}"/>
    <cellStyle name="Salida 12 4 3 2" xfId="5513" xr:uid="{00000000-0005-0000-0000-0000E1540000}"/>
    <cellStyle name="Salida 12 4 3 2 2" xfId="11824" xr:uid="{00000000-0005-0000-0000-0000E2540000}"/>
    <cellStyle name="Salida 12 4 3 2 2 2" xfId="26932" xr:uid="{00000000-0005-0000-0000-0000E3540000}"/>
    <cellStyle name="Salida 12 4 3 2 3" xfId="15143" xr:uid="{00000000-0005-0000-0000-0000E4540000}"/>
    <cellStyle name="Salida 12 4 3 2 3 2" xfId="30251" xr:uid="{00000000-0005-0000-0000-0000E5540000}"/>
    <cellStyle name="Salida 12 4 3 2 4" xfId="20621" xr:uid="{00000000-0005-0000-0000-0000E6540000}"/>
    <cellStyle name="Salida 12 4 3 3" xfId="7134" xr:uid="{00000000-0005-0000-0000-0000E7540000}"/>
    <cellStyle name="Salida 12 4 3 3 2" xfId="22242" xr:uid="{00000000-0005-0000-0000-0000E8540000}"/>
    <cellStyle name="Salida 12 4 3 4" xfId="17984" xr:uid="{00000000-0005-0000-0000-0000E9540000}"/>
    <cellStyle name="Salida 12 4 4" xfId="3179" xr:uid="{00000000-0005-0000-0000-0000EA540000}"/>
    <cellStyle name="Salida 12 4 4 2" xfId="5816" xr:uid="{00000000-0005-0000-0000-0000EB540000}"/>
    <cellStyle name="Salida 12 4 4 2 2" xfId="12127" xr:uid="{00000000-0005-0000-0000-0000EC540000}"/>
    <cellStyle name="Salida 12 4 4 2 2 2" xfId="27235" xr:uid="{00000000-0005-0000-0000-0000ED540000}"/>
    <cellStyle name="Salida 12 4 4 2 3" xfId="7464" xr:uid="{00000000-0005-0000-0000-0000EE540000}"/>
    <cellStyle name="Salida 12 4 4 2 3 2" xfId="22572" xr:uid="{00000000-0005-0000-0000-0000EF540000}"/>
    <cellStyle name="Salida 12 4 4 2 4" xfId="20924" xr:uid="{00000000-0005-0000-0000-0000F0540000}"/>
    <cellStyle name="Salida 12 4 4 3" xfId="9561" xr:uid="{00000000-0005-0000-0000-0000F1540000}"/>
    <cellStyle name="Salida 12 4 4 3 2" xfId="24669" xr:uid="{00000000-0005-0000-0000-0000F2540000}"/>
    <cellStyle name="Salida 12 4 4 4" xfId="15678" xr:uid="{00000000-0005-0000-0000-0000F3540000}"/>
    <cellStyle name="Salida 12 4 4 4 2" xfId="30786" xr:uid="{00000000-0005-0000-0000-0000F4540000}"/>
    <cellStyle name="Salida 12 4 4 5" xfId="18287" xr:uid="{00000000-0005-0000-0000-0000F5540000}"/>
    <cellStyle name="Salida 12 4 5" xfId="3505" xr:uid="{00000000-0005-0000-0000-0000F6540000}"/>
    <cellStyle name="Salida 12 4 5 2" xfId="6142" xr:uid="{00000000-0005-0000-0000-0000F7540000}"/>
    <cellStyle name="Salida 12 4 5 2 2" xfId="12453" xr:uid="{00000000-0005-0000-0000-0000F8540000}"/>
    <cellStyle name="Salida 12 4 5 2 2 2" xfId="27561" xr:uid="{00000000-0005-0000-0000-0000F9540000}"/>
    <cellStyle name="Salida 12 4 5 2 3" xfId="9262" xr:uid="{00000000-0005-0000-0000-0000FA540000}"/>
    <cellStyle name="Salida 12 4 5 2 3 2" xfId="24370" xr:uid="{00000000-0005-0000-0000-0000FB540000}"/>
    <cellStyle name="Salida 12 4 5 2 4" xfId="21250" xr:uid="{00000000-0005-0000-0000-0000FC540000}"/>
    <cellStyle name="Salida 12 4 5 3" xfId="9887" xr:uid="{00000000-0005-0000-0000-0000FD540000}"/>
    <cellStyle name="Salida 12 4 5 3 2" xfId="24995" xr:uid="{00000000-0005-0000-0000-0000FE540000}"/>
    <cellStyle name="Salida 12 4 5 4" xfId="14846" xr:uid="{00000000-0005-0000-0000-0000FF540000}"/>
    <cellStyle name="Salida 12 4 5 4 2" xfId="29954" xr:uid="{00000000-0005-0000-0000-000000550000}"/>
    <cellStyle name="Salida 12 4 5 5" xfId="18613" xr:uid="{00000000-0005-0000-0000-000001550000}"/>
    <cellStyle name="Salida 12 4 6" xfId="3811" xr:uid="{00000000-0005-0000-0000-000002550000}"/>
    <cellStyle name="Salida 12 4 6 2" xfId="6448" xr:uid="{00000000-0005-0000-0000-000003550000}"/>
    <cellStyle name="Salida 12 4 6 2 2" xfId="12759" xr:uid="{00000000-0005-0000-0000-000004550000}"/>
    <cellStyle name="Salida 12 4 6 2 2 2" xfId="27867" xr:uid="{00000000-0005-0000-0000-000005550000}"/>
    <cellStyle name="Salida 12 4 6 2 3" xfId="15326" xr:uid="{00000000-0005-0000-0000-000006550000}"/>
    <cellStyle name="Salida 12 4 6 2 3 2" xfId="30434" xr:uid="{00000000-0005-0000-0000-000007550000}"/>
    <cellStyle name="Salida 12 4 6 2 4" xfId="21556" xr:uid="{00000000-0005-0000-0000-000008550000}"/>
    <cellStyle name="Salida 12 4 6 3" xfId="10193" xr:uid="{00000000-0005-0000-0000-000009550000}"/>
    <cellStyle name="Salida 12 4 6 3 2" xfId="25301" xr:uid="{00000000-0005-0000-0000-00000A550000}"/>
    <cellStyle name="Salida 12 4 6 4" xfId="15047" xr:uid="{00000000-0005-0000-0000-00000B550000}"/>
    <cellStyle name="Salida 12 4 6 4 2" xfId="30155" xr:uid="{00000000-0005-0000-0000-00000C550000}"/>
    <cellStyle name="Salida 12 4 6 5" xfId="18919" xr:uid="{00000000-0005-0000-0000-00000D550000}"/>
    <cellStyle name="Salida 12 4 7" xfId="4193" xr:uid="{00000000-0005-0000-0000-00000E550000}"/>
    <cellStyle name="Salida 12 4 7 2" xfId="6830" xr:uid="{00000000-0005-0000-0000-00000F550000}"/>
    <cellStyle name="Salida 12 4 7 2 2" xfId="13141" xr:uid="{00000000-0005-0000-0000-000010550000}"/>
    <cellStyle name="Salida 12 4 7 2 2 2" xfId="28249" xr:uid="{00000000-0005-0000-0000-000011550000}"/>
    <cellStyle name="Salida 12 4 7 2 3" xfId="16810" xr:uid="{00000000-0005-0000-0000-000012550000}"/>
    <cellStyle name="Salida 12 4 7 2 3 2" xfId="31918" xr:uid="{00000000-0005-0000-0000-000013550000}"/>
    <cellStyle name="Salida 12 4 7 2 4" xfId="21938" xr:uid="{00000000-0005-0000-0000-000014550000}"/>
    <cellStyle name="Salida 12 4 7 3" xfId="10575" xr:uid="{00000000-0005-0000-0000-000015550000}"/>
    <cellStyle name="Salida 12 4 7 3 2" xfId="25683" xr:uid="{00000000-0005-0000-0000-000016550000}"/>
    <cellStyle name="Salida 12 4 7 4" xfId="8191" xr:uid="{00000000-0005-0000-0000-000017550000}"/>
    <cellStyle name="Salida 12 4 7 4 2" xfId="23299" xr:uid="{00000000-0005-0000-0000-000018550000}"/>
    <cellStyle name="Salida 12 4 7 5" xfId="19301" xr:uid="{00000000-0005-0000-0000-000019550000}"/>
    <cellStyle name="Salida 12 4 8" xfId="4758" xr:uid="{00000000-0005-0000-0000-00001A550000}"/>
    <cellStyle name="Salida 12 4 8 2" xfId="11140" xr:uid="{00000000-0005-0000-0000-00001B550000}"/>
    <cellStyle name="Salida 12 4 8 2 2" xfId="26248" xr:uid="{00000000-0005-0000-0000-00001C550000}"/>
    <cellStyle name="Salida 12 4 8 3" xfId="14860" xr:uid="{00000000-0005-0000-0000-00001D550000}"/>
    <cellStyle name="Salida 12 4 8 3 2" xfId="29968" xr:uid="{00000000-0005-0000-0000-00001E550000}"/>
    <cellStyle name="Salida 12 4 8 4" xfId="19866" xr:uid="{00000000-0005-0000-0000-00001F550000}"/>
    <cellStyle name="Salida 12 4 9" xfId="8619" xr:uid="{00000000-0005-0000-0000-000020550000}"/>
    <cellStyle name="Salida 12 4 9 2" xfId="23727" xr:uid="{00000000-0005-0000-0000-000021550000}"/>
    <cellStyle name="Salida 12 5" xfId="2003" xr:uid="{00000000-0005-0000-0000-000022550000}"/>
    <cellStyle name="Salida 12 5 10" xfId="15496" xr:uid="{00000000-0005-0000-0000-000023550000}"/>
    <cellStyle name="Salida 12 5 10 2" xfId="30604" xr:uid="{00000000-0005-0000-0000-000024550000}"/>
    <cellStyle name="Salida 12 5 11" xfId="17228" xr:uid="{00000000-0005-0000-0000-000025550000}"/>
    <cellStyle name="Salida 12 5 2" xfId="2765" xr:uid="{00000000-0005-0000-0000-000026550000}"/>
    <cellStyle name="Salida 12 5 2 2" xfId="5402" xr:uid="{00000000-0005-0000-0000-000027550000}"/>
    <cellStyle name="Salida 12 5 2 2 2" xfId="11751" xr:uid="{00000000-0005-0000-0000-000028550000}"/>
    <cellStyle name="Salida 12 5 2 2 2 2" xfId="26859" xr:uid="{00000000-0005-0000-0000-000029550000}"/>
    <cellStyle name="Salida 12 5 2 2 3" xfId="11664" xr:uid="{00000000-0005-0000-0000-00002A550000}"/>
    <cellStyle name="Salida 12 5 2 2 3 2" xfId="26772" xr:uid="{00000000-0005-0000-0000-00002B550000}"/>
    <cellStyle name="Salida 12 5 2 2 4" xfId="20510" xr:uid="{00000000-0005-0000-0000-00002C550000}"/>
    <cellStyle name="Salida 12 5 2 3" xfId="14554" xr:uid="{00000000-0005-0000-0000-00002D550000}"/>
    <cellStyle name="Salida 12 5 2 3 2" xfId="29662" xr:uid="{00000000-0005-0000-0000-00002E550000}"/>
    <cellStyle name="Salida 12 5 2 4" xfId="17873" xr:uid="{00000000-0005-0000-0000-00002F550000}"/>
    <cellStyle name="Salida 12 5 3" xfId="3068" xr:uid="{00000000-0005-0000-0000-000030550000}"/>
    <cellStyle name="Salida 12 5 3 2" xfId="5705" xr:uid="{00000000-0005-0000-0000-000031550000}"/>
    <cellStyle name="Salida 12 5 3 2 2" xfId="12016" xr:uid="{00000000-0005-0000-0000-000032550000}"/>
    <cellStyle name="Salida 12 5 3 2 2 2" xfId="27124" xr:uid="{00000000-0005-0000-0000-000033550000}"/>
    <cellStyle name="Salida 12 5 3 2 3" xfId="14997" xr:uid="{00000000-0005-0000-0000-000034550000}"/>
    <cellStyle name="Salida 12 5 3 2 3 2" xfId="30105" xr:uid="{00000000-0005-0000-0000-000035550000}"/>
    <cellStyle name="Salida 12 5 3 2 4" xfId="20813" xr:uid="{00000000-0005-0000-0000-000036550000}"/>
    <cellStyle name="Salida 12 5 3 3" xfId="9450" xr:uid="{00000000-0005-0000-0000-000037550000}"/>
    <cellStyle name="Salida 12 5 3 3 2" xfId="24558" xr:uid="{00000000-0005-0000-0000-000038550000}"/>
    <cellStyle name="Salida 12 5 3 4" xfId="15158" xr:uid="{00000000-0005-0000-0000-000039550000}"/>
    <cellStyle name="Salida 12 5 3 4 2" xfId="30266" xr:uid="{00000000-0005-0000-0000-00003A550000}"/>
    <cellStyle name="Salida 12 5 3 5" xfId="18176" xr:uid="{00000000-0005-0000-0000-00003B550000}"/>
    <cellStyle name="Salida 12 5 4" xfId="3394" xr:uid="{00000000-0005-0000-0000-00003C550000}"/>
    <cellStyle name="Salida 12 5 4 2" xfId="6031" xr:uid="{00000000-0005-0000-0000-00003D550000}"/>
    <cellStyle name="Salida 12 5 4 2 2" xfId="12342" xr:uid="{00000000-0005-0000-0000-00003E550000}"/>
    <cellStyle name="Salida 12 5 4 2 2 2" xfId="27450" xr:uid="{00000000-0005-0000-0000-00003F550000}"/>
    <cellStyle name="Salida 12 5 4 2 3" xfId="14644" xr:uid="{00000000-0005-0000-0000-000040550000}"/>
    <cellStyle name="Salida 12 5 4 2 3 2" xfId="29752" xr:uid="{00000000-0005-0000-0000-000041550000}"/>
    <cellStyle name="Salida 12 5 4 2 4" xfId="21139" xr:uid="{00000000-0005-0000-0000-000042550000}"/>
    <cellStyle name="Salida 12 5 4 3" xfId="9776" xr:uid="{00000000-0005-0000-0000-000043550000}"/>
    <cellStyle name="Salida 12 5 4 3 2" xfId="24884" xr:uid="{00000000-0005-0000-0000-000044550000}"/>
    <cellStyle name="Salida 12 5 4 4" xfId="14981" xr:uid="{00000000-0005-0000-0000-000045550000}"/>
    <cellStyle name="Salida 12 5 4 4 2" xfId="30089" xr:uid="{00000000-0005-0000-0000-000046550000}"/>
    <cellStyle name="Salida 12 5 4 5" xfId="18502" xr:uid="{00000000-0005-0000-0000-000047550000}"/>
    <cellStyle name="Salida 12 5 5" xfId="3700" xr:uid="{00000000-0005-0000-0000-000048550000}"/>
    <cellStyle name="Salida 12 5 5 2" xfId="6337" xr:uid="{00000000-0005-0000-0000-000049550000}"/>
    <cellStyle name="Salida 12 5 5 2 2" xfId="12648" xr:uid="{00000000-0005-0000-0000-00004A550000}"/>
    <cellStyle name="Salida 12 5 5 2 2 2" xfId="27756" xr:uid="{00000000-0005-0000-0000-00004B550000}"/>
    <cellStyle name="Salida 12 5 5 2 3" xfId="14447" xr:uid="{00000000-0005-0000-0000-00004C550000}"/>
    <cellStyle name="Salida 12 5 5 2 3 2" xfId="29555" xr:uid="{00000000-0005-0000-0000-00004D550000}"/>
    <cellStyle name="Salida 12 5 5 2 4" xfId="21445" xr:uid="{00000000-0005-0000-0000-00004E550000}"/>
    <cellStyle name="Salida 12 5 5 3" xfId="10082" xr:uid="{00000000-0005-0000-0000-00004F550000}"/>
    <cellStyle name="Salida 12 5 5 3 2" xfId="25190" xr:uid="{00000000-0005-0000-0000-000050550000}"/>
    <cellStyle name="Salida 12 5 5 4" xfId="14228" xr:uid="{00000000-0005-0000-0000-000051550000}"/>
    <cellStyle name="Salida 12 5 5 4 2" xfId="29336" xr:uid="{00000000-0005-0000-0000-000052550000}"/>
    <cellStyle name="Salida 12 5 5 5" xfId="18808" xr:uid="{00000000-0005-0000-0000-000053550000}"/>
    <cellStyle name="Salida 12 5 6" xfId="4075" xr:uid="{00000000-0005-0000-0000-000054550000}"/>
    <cellStyle name="Salida 12 5 6 2" xfId="6712" xr:uid="{00000000-0005-0000-0000-000055550000}"/>
    <cellStyle name="Salida 12 5 6 2 2" xfId="13023" xr:uid="{00000000-0005-0000-0000-000056550000}"/>
    <cellStyle name="Salida 12 5 6 2 2 2" xfId="28131" xr:uid="{00000000-0005-0000-0000-000057550000}"/>
    <cellStyle name="Salida 12 5 6 2 3" xfId="16699" xr:uid="{00000000-0005-0000-0000-000058550000}"/>
    <cellStyle name="Salida 12 5 6 2 3 2" xfId="31807" xr:uid="{00000000-0005-0000-0000-000059550000}"/>
    <cellStyle name="Salida 12 5 6 2 4" xfId="21820" xr:uid="{00000000-0005-0000-0000-00005A550000}"/>
    <cellStyle name="Salida 12 5 6 3" xfId="10457" xr:uid="{00000000-0005-0000-0000-00005B550000}"/>
    <cellStyle name="Salida 12 5 6 3 2" xfId="25565" xr:uid="{00000000-0005-0000-0000-00005C550000}"/>
    <cellStyle name="Salida 12 5 6 4" xfId="9128" xr:uid="{00000000-0005-0000-0000-00005D550000}"/>
    <cellStyle name="Salida 12 5 6 4 2" xfId="24236" xr:uid="{00000000-0005-0000-0000-00005E550000}"/>
    <cellStyle name="Salida 12 5 6 5" xfId="19183" xr:uid="{00000000-0005-0000-0000-00005F550000}"/>
    <cellStyle name="Salida 12 5 7" xfId="4640" xr:uid="{00000000-0005-0000-0000-000060550000}"/>
    <cellStyle name="Salida 12 5 7 2" xfId="11022" xr:uid="{00000000-0005-0000-0000-000061550000}"/>
    <cellStyle name="Salida 12 5 7 2 2" xfId="26130" xr:uid="{00000000-0005-0000-0000-000062550000}"/>
    <cellStyle name="Salida 12 5 7 3" xfId="13538" xr:uid="{00000000-0005-0000-0000-000063550000}"/>
    <cellStyle name="Salida 12 5 7 3 2" xfId="28646" xr:uid="{00000000-0005-0000-0000-000064550000}"/>
    <cellStyle name="Salida 12 5 7 4" xfId="19748" xr:uid="{00000000-0005-0000-0000-000065550000}"/>
    <cellStyle name="Salida 12 5 8" xfId="8501" xr:uid="{00000000-0005-0000-0000-000066550000}"/>
    <cellStyle name="Salida 12 5 8 2" xfId="23609" xr:uid="{00000000-0005-0000-0000-000067550000}"/>
    <cellStyle name="Salida 12 5 9" xfId="16003" xr:uid="{00000000-0005-0000-0000-000068550000}"/>
    <cellStyle name="Salida 12 5 9 2" xfId="31111" xr:uid="{00000000-0005-0000-0000-000069550000}"/>
    <cellStyle name="Salida 13" xfId="1505" xr:uid="{00000000-0005-0000-0000-00006A550000}"/>
    <cellStyle name="Salida 13 2" xfId="1931" xr:uid="{00000000-0005-0000-0000-00006B550000}"/>
    <cellStyle name="Salida 13 2 10" xfId="8432" xr:uid="{00000000-0005-0000-0000-00006C550000}"/>
    <cellStyle name="Salida 13 2 10 2" xfId="23540" xr:uid="{00000000-0005-0000-0000-00006D550000}"/>
    <cellStyle name="Salida 13 2 11" xfId="15460" xr:uid="{00000000-0005-0000-0000-00006E550000}"/>
    <cellStyle name="Salida 13 2 11 2" xfId="30568" xr:uid="{00000000-0005-0000-0000-00006F550000}"/>
    <cellStyle name="Salida 13 2 12" xfId="16179" xr:uid="{00000000-0005-0000-0000-000070550000}"/>
    <cellStyle name="Salida 13 2 12 2" xfId="31287" xr:uid="{00000000-0005-0000-0000-000071550000}"/>
    <cellStyle name="Salida 13 2 13" xfId="17156" xr:uid="{00000000-0005-0000-0000-000072550000}"/>
    <cellStyle name="Salida 13 2 2" xfId="2491" xr:uid="{00000000-0005-0000-0000-000073550000}"/>
    <cellStyle name="Salida 13 2 2 2" xfId="5128" xr:uid="{00000000-0005-0000-0000-000074550000}"/>
    <cellStyle name="Salida 13 2 2 2 2" xfId="11492" xr:uid="{00000000-0005-0000-0000-000075550000}"/>
    <cellStyle name="Salida 13 2 2 2 2 2" xfId="26600" xr:uid="{00000000-0005-0000-0000-000076550000}"/>
    <cellStyle name="Salida 13 2 2 2 3" xfId="16072" xr:uid="{00000000-0005-0000-0000-000077550000}"/>
    <cellStyle name="Salida 13 2 2 2 3 2" xfId="31180" xr:uid="{00000000-0005-0000-0000-000078550000}"/>
    <cellStyle name="Salida 13 2 2 2 4" xfId="20236" xr:uid="{00000000-0005-0000-0000-000079550000}"/>
    <cellStyle name="Salida 13 2 2 3" xfId="8958" xr:uid="{00000000-0005-0000-0000-00007A550000}"/>
    <cellStyle name="Salida 13 2 2 3 2" xfId="24066" xr:uid="{00000000-0005-0000-0000-00007B550000}"/>
    <cellStyle name="Salida 13 2 3" xfId="2707" xr:uid="{00000000-0005-0000-0000-00007C550000}"/>
    <cellStyle name="Salida 13 2 3 2" xfId="5344" xr:uid="{00000000-0005-0000-0000-00007D550000}"/>
    <cellStyle name="Salida 13 2 3 2 2" xfId="11693" xr:uid="{00000000-0005-0000-0000-00007E550000}"/>
    <cellStyle name="Salida 13 2 3 2 2 2" xfId="26801" xr:uid="{00000000-0005-0000-0000-00007F550000}"/>
    <cellStyle name="Salida 13 2 3 2 3" xfId="14340" xr:uid="{00000000-0005-0000-0000-000080550000}"/>
    <cellStyle name="Salida 13 2 3 2 3 2" xfId="29448" xr:uid="{00000000-0005-0000-0000-000081550000}"/>
    <cellStyle name="Salida 13 2 3 2 4" xfId="20452" xr:uid="{00000000-0005-0000-0000-000082550000}"/>
    <cellStyle name="Salida 13 2 3 3" xfId="7240" xr:uid="{00000000-0005-0000-0000-000083550000}"/>
    <cellStyle name="Salida 13 2 3 3 2" xfId="22348" xr:uid="{00000000-0005-0000-0000-000084550000}"/>
    <cellStyle name="Salida 13 2 3 4" xfId="17815" xr:uid="{00000000-0005-0000-0000-000085550000}"/>
    <cellStyle name="Salida 13 2 4" xfId="3010" xr:uid="{00000000-0005-0000-0000-000086550000}"/>
    <cellStyle name="Salida 13 2 4 2" xfId="5647" xr:uid="{00000000-0005-0000-0000-000087550000}"/>
    <cellStyle name="Salida 13 2 4 2 2" xfId="11958" xr:uid="{00000000-0005-0000-0000-000088550000}"/>
    <cellStyle name="Salida 13 2 4 2 2 2" xfId="27066" xr:uid="{00000000-0005-0000-0000-000089550000}"/>
    <cellStyle name="Salida 13 2 4 2 3" xfId="16470" xr:uid="{00000000-0005-0000-0000-00008A550000}"/>
    <cellStyle name="Salida 13 2 4 2 3 2" xfId="31578" xr:uid="{00000000-0005-0000-0000-00008B550000}"/>
    <cellStyle name="Salida 13 2 4 2 4" xfId="20755" xr:uid="{00000000-0005-0000-0000-00008C550000}"/>
    <cellStyle name="Salida 13 2 4 3" xfId="9392" xr:uid="{00000000-0005-0000-0000-00008D550000}"/>
    <cellStyle name="Salida 13 2 4 3 2" xfId="24500" xr:uid="{00000000-0005-0000-0000-00008E550000}"/>
    <cellStyle name="Salida 13 2 4 4" xfId="9283" xr:uid="{00000000-0005-0000-0000-00008F550000}"/>
    <cellStyle name="Salida 13 2 4 4 2" xfId="24391" xr:uid="{00000000-0005-0000-0000-000090550000}"/>
    <cellStyle name="Salida 13 2 4 5" xfId="18118" xr:uid="{00000000-0005-0000-0000-000091550000}"/>
    <cellStyle name="Salida 13 2 5" xfId="3336" xr:uid="{00000000-0005-0000-0000-000092550000}"/>
    <cellStyle name="Salida 13 2 5 2" xfId="5973" xr:uid="{00000000-0005-0000-0000-000093550000}"/>
    <cellStyle name="Salida 13 2 5 2 2" xfId="12284" xr:uid="{00000000-0005-0000-0000-000094550000}"/>
    <cellStyle name="Salida 13 2 5 2 2 2" xfId="27392" xr:uid="{00000000-0005-0000-0000-000095550000}"/>
    <cellStyle name="Salida 13 2 5 2 3" xfId="7678" xr:uid="{00000000-0005-0000-0000-000096550000}"/>
    <cellStyle name="Salida 13 2 5 2 3 2" xfId="22786" xr:uid="{00000000-0005-0000-0000-000097550000}"/>
    <cellStyle name="Salida 13 2 5 2 4" xfId="21081" xr:uid="{00000000-0005-0000-0000-000098550000}"/>
    <cellStyle name="Salida 13 2 5 3" xfId="9718" xr:uid="{00000000-0005-0000-0000-000099550000}"/>
    <cellStyle name="Salida 13 2 5 3 2" xfId="24826" xr:uid="{00000000-0005-0000-0000-00009A550000}"/>
    <cellStyle name="Salida 13 2 5 4" xfId="15652" xr:uid="{00000000-0005-0000-0000-00009B550000}"/>
    <cellStyle name="Salida 13 2 5 4 2" xfId="30760" xr:uid="{00000000-0005-0000-0000-00009C550000}"/>
    <cellStyle name="Salida 13 2 5 5" xfId="18444" xr:uid="{00000000-0005-0000-0000-00009D550000}"/>
    <cellStyle name="Salida 13 2 6" xfId="3642" xr:uid="{00000000-0005-0000-0000-00009E550000}"/>
    <cellStyle name="Salida 13 2 6 2" xfId="6279" xr:uid="{00000000-0005-0000-0000-00009F550000}"/>
    <cellStyle name="Salida 13 2 6 2 2" xfId="12590" xr:uid="{00000000-0005-0000-0000-0000A0550000}"/>
    <cellStyle name="Salida 13 2 6 2 2 2" xfId="27698" xr:uid="{00000000-0005-0000-0000-0000A1550000}"/>
    <cellStyle name="Salida 13 2 6 2 3" xfId="14204" xr:uid="{00000000-0005-0000-0000-0000A2550000}"/>
    <cellStyle name="Salida 13 2 6 2 3 2" xfId="29312" xr:uid="{00000000-0005-0000-0000-0000A3550000}"/>
    <cellStyle name="Salida 13 2 6 2 4" xfId="21387" xr:uid="{00000000-0005-0000-0000-0000A4550000}"/>
    <cellStyle name="Salida 13 2 6 3" xfId="10024" xr:uid="{00000000-0005-0000-0000-0000A5550000}"/>
    <cellStyle name="Salida 13 2 6 3 2" xfId="25132" xr:uid="{00000000-0005-0000-0000-0000A6550000}"/>
    <cellStyle name="Salida 13 2 6 4" xfId="14755" xr:uid="{00000000-0005-0000-0000-0000A7550000}"/>
    <cellStyle name="Salida 13 2 6 4 2" xfId="29863" xr:uid="{00000000-0005-0000-0000-0000A8550000}"/>
    <cellStyle name="Salida 13 2 6 5" xfId="18750" xr:uid="{00000000-0005-0000-0000-0000A9550000}"/>
    <cellStyle name="Salida 13 2 7" xfId="4003" xr:uid="{00000000-0005-0000-0000-0000AA550000}"/>
    <cellStyle name="Salida 13 2 7 2" xfId="6640" xr:uid="{00000000-0005-0000-0000-0000AB550000}"/>
    <cellStyle name="Salida 13 2 7 2 2" xfId="12951" xr:uid="{00000000-0005-0000-0000-0000AC550000}"/>
    <cellStyle name="Salida 13 2 7 2 2 2" xfId="28059" xr:uid="{00000000-0005-0000-0000-0000AD550000}"/>
    <cellStyle name="Salida 13 2 7 2 3" xfId="16641" xr:uid="{00000000-0005-0000-0000-0000AE550000}"/>
    <cellStyle name="Salida 13 2 7 2 3 2" xfId="31749" xr:uid="{00000000-0005-0000-0000-0000AF550000}"/>
    <cellStyle name="Salida 13 2 7 2 4" xfId="21748" xr:uid="{00000000-0005-0000-0000-0000B0550000}"/>
    <cellStyle name="Salida 13 2 7 3" xfId="10385" xr:uid="{00000000-0005-0000-0000-0000B1550000}"/>
    <cellStyle name="Salida 13 2 7 3 2" xfId="25493" xr:uid="{00000000-0005-0000-0000-0000B2550000}"/>
    <cellStyle name="Salida 13 2 7 4" xfId="7195" xr:uid="{00000000-0005-0000-0000-0000B3550000}"/>
    <cellStyle name="Salida 13 2 7 4 2" xfId="22303" xr:uid="{00000000-0005-0000-0000-0000B4550000}"/>
    <cellStyle name="Salida 13 2 7 5" xfId="19111" xr:uid="{00000000-0005-0000-0000-0000B5550000}"/>
    <cellStyle name="Salida 13 2 8" xfId="4316" xr:uid="{00000000-0005-0000-0000-0000B6550000}"/>
    <cellStyle name="Salida 13 2 8 2" xfId="6953" xr:uid="{00000000-0005-0000-0000-0000B7550000}"/>
    <cellStyle name="Salida 13 2 8 2 2" xfId="13264" xr:uid="{00000000-0005-0000-0000-0000B8550000}"/>
    <cellStyle name="Salida 13 2 8 2 2 2" xfId="28372" xr:uid="{00000000-0005-0000-0000-0000B9550000}"/>
    <cellStyle name="Salida 13 2 8 2 3" xfId="16928" xr:uid="{00000000-0005-0000-0000-0000BA550000}"/>
    <cellStyle name="Salida 13 2 8 2 3 2" xfId="32036" xr:uid="{00000000-0005-0000-0000-0000BB550000}"/>
    <cellStyle name="Salida 13 2 8 2 4" xfId="22061" xr:uid="{00000000-0005-0000-0000-0000BC550000}"/>
    <cellStyle name="Salida 13 2 8 3" xfId="10698" xr:uid="{00000000-0005-0000-0000-0000BD550000}"/>
    <cellStyle name="Salida 13 2 8 3 2" xfId="25806" xr:uid="{00000000-0005-0000-0000-0000BE550000}"/>
    <cellStyle name="Salida 13 2 8 4" xfId="7735" xr:uid="{00000000-0005-0000-0000-0000BF550000}"/>
    <cellStyle name="Salida 13 2 8 4 2" xfId="22843" xr:uid="{00000000-0005-0000-0000-0000C0550000}"/>
    <cellStyle name="Salida 13 2 8 5" xfId="19424" xr:uid="{00000000-0005-0000-0000-0000C1550000}"/>
    <cellStyle name="Salida 13 2 9" xfId="4568" xr:uid="{00000000-0005-0000-0000-0000C2550000}"/>
    <cellStyle name="Salida 13 2 9 2" xfId="10950" xr:uid="{00000000-0005-0000-0000-0000C3550000}"/>
    <cellStyle name="Salida 13 2 9 2 2" xfId="26058" xr:uid="{00000000-0005-0000-0000-0000C4550000}"/>
    <cellStyle name="Salida 13 2 9 3" xfId="9237" xr:uid="{00000000-0005-0000-0000-0000C5550000}"/>
    <cellStyle name="Salida 13 2 9 3 2" xfId="24345" xr:uid="{00000000-0005-0000-0000-0000C6550000}"/>
    <cellStyle name="Salida 13 2 9 4" xfId="19676" xr:uid="{00000000-0005-0000-0000-0000C7550000}"/>
    <cellStyle name="Salida 13 3" xfId="1802" xr:uid="{00000000-0005-0000-0000-0000C8550000}"/>
    <cellStyle name="Salida 13 3 10" xfId="8303" xr:uid="{00000000-0005-0000-0000-0000C9550000}"/>
    <cellStyle name="Salida 13 3 10 2" xfId="23411" xr:uid="{00000000-0005-0000-0000-0000CA550000}"/>
    <cellStyle name="Salida 13 3 11" xfId="16242" xr:uid="{00000000-0005-0000-0000-0000CB550000}"/>
    <cellStyle name="Salida 13 3 11 2" xfId="31350" xr:uid="{00000000-0005-0000-0000-0000CC550000}"/>
    <cellStyle name="Salida 13 3 12" xfId="7936" xr:uid="{00000000-0005-0000-0000-0000CD550000}"/>
    <cellStyle name="Salida 13 3 12 2" xfId="23044" xr:uid="{00000000-0005-0000-0000-0000CE550000}"/>
    <cellStyle name="Salida 13 3 13" xfId="17027" xr:uid="{00000000-0005-0000-0000-0000CF550000}"/>
    <cellStyle name="Salida 13 3 2" xfId="2362" xr:uid="{00000000-0005-0000-0000-0000D0550000}"/>
    <cellStyle name="Salida 13 3 2 2" xfId="4999" xr:uid="{00000000-0005-0000-0000-0000D1550000}"/>
    <cellStyle name="Salida 13 3 2 2 2" xfId="11363" xr:uid="{00000000-0005-0000-0000-0000D2550000}"/>
    <cellStyle name="Salida 13 3 2 2 2 2" xfId="26471" xr:uid="{00000000-0005-0000-0000-0000D3550000}"/>
    <cellStyle name="Salida 13 3 2 2 3" xfId="7522" xr:uid="{00000000-0005-0000-0000-0000D4550000}"/>
    <cellStyle name="Salida 13 3 2 2 3 2" xfId="22630" xr:uid="{00000000-0005-0000-0000-0000D5550000}"/>
    <cellStyle name="Salida 13 3 2 2 4" xfId="20107" xr:uid="{00000000-0005-0000-0000-0000D6550000}"/>
    <cellStyle name="Salida 13 3 2 3" xfId="8829" xr:uid="{00000000-0005-0000-0000-0000D7550000}"/>
    <cellStyle name="Salida 13 3 2 3 2" xfId="23937" xr:uid="{00000000-0005-0000-0000-0000D8550000}"/>
    <cellStyle name="Salida 13 3 3" xfId="2257" xr:uid="{00000000-0005-0000-0000-0000D9550000}"/>
    <cellStyle name="Salida 13 3 3 2" xfId="4894" xr:uid="{00000000-0005-0000-0000-0000DA550000}"/>
    <cellStyle name="Salida 13 3 3 2 2" xfId="11258" xr:uid="{00000000-0005-0000-0000-0000DB550000}"/>
    <cellStyle name="Salida 13 3 3 2 2 2" xfId="26366" xr:uid="{00000000-0005-0000-0000-0000DC550000}"/>
    <cellStyle name="Salida 13 3 3 2 3" xfId="15563" xr:uid="{00000000-0005-0000-0000-0000DD550000}"/>
    <cellStyle name="Salida 13 3 3 2 3 2" xfId="30671" xr:uid="{00000000-0005-0000-0000-0000DE550000}"/>
    <cellStyle name="Salida 13 3 3 2 4" xfId="20002" xr:uid="{00000000-0005-0000-0000-0000DF550000}"/>
    <cellStyle name="Salida 13 3 3 3" xfId="16397" xr:uid="{00000000-0005-0000-0000-0000E0550000}"/>
    <cellStyle name="Salida 13 3 3 3 2" xfId="31505" xr:uid="{00000000-0005-0000-0000-0000E1550000}"/>
    <cellStyle name="Salida 13 3 3 4" xfId="17482" xr:uid="{00000000-0005-0000-0000-0000E2550000}"/>
    <cellStyle name="Salida 13 3 4" xfId="2337" xr:uid="{00000000-0005-0000-0000-0000E3550000}"/>
    <cellStyle name="Salida 13 3 4 2" xfId="4974" xr:uid="{00000000-0005-0000-0000-0000E4550000}"/>
    <cellStyle name="Salida 13 3 4 2 2" xfId="11338" xr:uid="{00000000-0005-0000-0000-0000E5550000}"/>
    <cellStyle name="Salida 13 3 4 2 2 2" xfId="26446" xr:uid="{00000000-0005-0000-0000-0000E6550000}"/>
    <cellStyle name="Salida 13 3 4 2 3" xfId="14564" xr:uid="{00000000-0005-0000-0000-0000E7550000}"/>
    <cellStyle name="Salida 13 3 4 2 3 2" xfId="29672" xr:uid="{00000000-0005-0000-0000-0000E8550000}"/>
    <cellStyle name="Salida 13 3 4 2 4" xfId="20082" xr:uid="{00000000-0005-0000-0000-0000E9550000}"/>
    <cellStyle name="Salida 13 3 4 3" xfId="8804" xr:uid="{00000000-0005-0000-0000-0000EA550000}"/>
    <cellStyle name="Salida 13 3 4 3 2" xfId="23912" xr:uid="{00000000-0005-0000-0000-0000EB550000}"/>
    <cellStyle name="Salida 13 3 4 4" xfId="7555" xr:uid="{00000000-0005-0000-0000-0000EC550000}"/>
    <cellStyle name="Salida 13 3 4 4 2" xfId="22663" xr:uid="{00000000-0005-0000-0000-0000ED550000}"/>
    <cellStyle name="Salida 13 3 4 5" xfId="17562" xr:uid="{00000000-0005-0000-0000-0000EE550000}"/>
    <cellStyle name="Salida 13 3 5" xfId="2271" xr:uid="{00000000-0005-0000-0000-0000EF550000}"/>
    <cellStyle name="Salida 13 3 5 2" xfId="4908" xr:uid="{00000000-0005-0000-0000-0000F0550000}"/>
    <cellStyle name="Salida 13 3 5 2 2" xfId="11272" xr:uid="{00000000-0005-0000-0000-0000F1550000}"/>
    <cellStyle name="Salida 13 3 5 2 2 2" xfId="26380" xr:uid="{00000000-0005-0000-0000-0000F2550000}"/>
    <cellStyle name="Salida 13 3 5 2 3" xfId="13411" xr:uid="{00000000-0005-0000-0000-0000F3550000}"/>
    <cellStyle name="Salida 13 3 5 2 3 2" xfId="28519" xr:uid="{00000000-0005-0000-0000-0000F4550000}"/>
    <cellStyle name="Salida 13 3 5 2 4" xfId="20016" xr:uid="{00000000-0005-0000-0000-0000F5550000}"/>
    <cellStyle name="Salida 13 3 5 3" xfId="8738" xr:uid="{00000000-0005-0000-0000-0000F6550000}"/>
    <cellStyle name="Salida 13 3 5 3 2" xfId="23846" xr:uid="{00000000-0005-0000-0000-0000F7550000}"/>
    <cellStyle name="Salida 13 3 5 4" xfId="13944" xr:uid="{00000000-0005-0000-0000-0000F8550000}"/>
    <cellStyle name="Salida 13 3 5 4 2" xfId="29052" xr:uid="{00000000-0005-0000-0000-0000F9550000}"/>
    <cellStyle name="Salida 13 3 5 5" xfId="17496" xr:uid="{00000000-0005-0000-0000-0000FA550000}"/>
    <cellStyle name="Salida 13 3 6" xfId="2305" xr:uid="{00000000-0005-0000-0000-0000FB550000}"/>
    <cellStyle name="Salida 13 3 6 2" xfId="4942" xr:uid="{00000000-0005-0000-0000-0000FC550000}"/>
    <cellStyle name="Salida 13 3 6 2 2" xfId="11306" xr:uid="{00000000-0005-0000-0000-0000FD550000}"/>
    <cellStyle name="Salida 13 3 6 2 2 2" xfId="26414" xr:uid="{00000000-0005-0000-0000-0000FE550000}"/>
    <cellStyle name="Salida 13 3 6 2 3" xfId="15492" xr:uid="{00000000-0005-0000-0000-0000FF550000}"/>
    <cellStyle name="Salida 13 3 6 2 3 2" xfId="30600" xr:uid="{00000000-0005-0000-0000-000000560000}"/>
    <cellStyle name="Salida 13 3 6 2 4" xfId="20050" xr:uid="{00000000-0005-0000-0000-000001560000}"/>
    <cellStyle name="Salida 13 3 6 3" xfId="8772" xr:uid="{00000000-0005-0000-0000-000002560000}"/>
    <cellStyle name="Salida 13 3 6 3 2" xfId="23880" xr:uid="{00000000-0005-0000-0000-000003560000}"/>
    <cellStyle name="Salida 13 3 6 4" xfId="15822" xr:uid="{00000000-0005-0000-0000-000004560000}"/>
    <cellStyle name="Salida 13 3 6 4 2" xfId="30930" xr:uid="{00000000-0005-0000-0000-000005560000}"/>
    <cellStyle name="Salida 13 3 6 5" xfId="17530" xr:uid="{00000000-0005-0000-0000-000006560000}"/>
    <cellStyle name="Salida 13 3 7" xfId="3874" xr:uid="{00000000-0005-0000-0000-000007560000}"/>
    <cellStyle name="Salida 13 3 7 2" xfId="6511" xr:uid="{00000000-0005-0000-0000-000008560000}"/>
    <cellStyle name="Salida 13 3 7 2 2" xfId="12822" xr:uid="{00000000-0005-0000-0000-000009560000}"/>
    <cellStyle name="Salida 13 3 7 2 2 2" xfId="27930" xr:uid="{00000000-0005-0000-0000-00000A560000}"/>
    <cellStyle name="Salida 13 3 7 2 3" xfId="14685" xr:uid="{00000000-0005-0000-0000-00000B560000}"/>
    <cellStyle name="Salida 13 3 7 2 3 2" xfId="29793" xr:uid="{00000000-0005-0000-0000-00000C560000}"/>
    <cellStyle name="Salida 13 3 7 2 4" xfId="21619" xr:uid="{00000000-0005-0000-0000-00000D560000}"/>
    <cellStyle name="Salida 13 3 7 3" xfId="10256" xr:uid="{00000000-0005-0000-0000-00000E560000}"/>
    <cellStyle name="Salida 13 3 7 3 2" xfId="25364" xr:uid="{00000000-0005-0000-0000-00000F560000}"/>
    <cellStyle name="Salida 13 3 7 4" xfId="16408" xr:uid="{00000000-0005-0000-0000-000010560000}"/>
    <cellStyle name="Salida 13 3 7 4 2" xfId="31516" xr:uid="{00000000-0005-0000-0000-000011560000}"/>
    <cellStyle name="Salida 13 3 7 5" xfId="18982" xr:uid="{00000000-0005-0000-0000-000012560000}"/>
    <cellStyle name="Salida 13 3 8" xfId="4256" xr:uid="{00000000-0005-0000-0000-000013560000}"/>
    <cellStyle name="Salida 13 3 8 2" xfId="6893" xr:uid="{00000000-0005-0000-0000-000014560000}"/>
    <cellStyle name="Salida 13 3 8 2 2" xfId="13204" xr:uid="{00000000-0005-0000-0000-000015560000}"/>
    <cellStyle name="Salida 13 3 8 2 2 2" xfId="28312" xr:uid="{00000000-0005-0000-0000-000016560000}"/>
    <cellStyle name="Salida 13 3 8 2 3" xfId="16868" xr:uid="{00000000-0005-0000-0000-000017560000}"/>
    <cellStyle name="Salida 13 3 8 2 3 2" xfId="31976" xr:uid="{00000000-0005-0000-0000-000018560000}"/>
    <cellStyle name="Salida 13 3 8 2 4" xfId="22001" xr:uid="{00000000-0005-0000-0000-000019560000}"/>
    <cellStyle name="Salida 13 3 8 3" xfId="10638" xr:uid="{00000000-0005-0000-0000-00001A560000}"/>
    <cellStyle name="Salida 13 3 8 3 2" xfId="25746" xr:uid="{00000000-0005-0000-0000-00001B560000}"/>
    <cellStyle name="Salida 13 3 8 4" xfId="8224" xr:uid="{00000000-0005-0000-0000-00001C560000}"/>
    <cellStyle name="Salida 13 3 8 4 2" xfId="23332" xr:uid="{00000000-0005-0000-0000-00001D560000}"/>
    <cellStyle name="Salida 13 3 8 5" xfId="19364" xr:uid="{00000000-0005-0000-0000-00001E560000}"/>
    <cellStyle name="Salida 13 3 9" xfId="4439" xr:uid="{00000000-0005-0000-0000-00001F560000}"/>
    <cellStyle name="Salida 13 3 9 2" xfId="10821" xr:uid="{00000000-0005-0000-0000-000020560000}"/>
    <cellStyle name="Salida 13 3 9 2 2" xfId="25929" xr:uid="{00000000-0005-0000-0000-000021560000}"/>
    <cellStyle name="Salida 13 3 9 3" xfId="7518" xr:uid="{00000000-0005-0000-0000-000022560000}"/>
    <cellStyle name="Salida 13 3 9 3 2" xfId="22626" xr:uid="{00000000-0005-0000-0000-000023560000}"/>
    <cellStyle name="Salida 13 3 9 4" xfId="19547" xr:uid="{00000000-0005-0000-0000-000024560000}"/>
    <cellStyle name="Salida 13 4" xfId="2122" xr:uid="{00000000-0005-0000-0000-000025560000}"/>
    <cellStyle name="Salida 13 4 10" xfId="7718" xr:uid="{00000000-0005-0000-0000-000026560000}"/>
    <cellStyle name="Salida 13 4 10 2" xfId="22826" xr:uid="{00000000-0005-0000-0000-000027560000}"/>
    <cellStyle name="Salida 13 4 11" xfId="13809" xr:uid="{00000000-0005-0000-0000-000028560000}"/>
    <cellStyle name="Salida 13 4 11 2" xfId="28917" xr:uid="{00000000-0005-0000-0000-000029560000}"/>
    <cellStyle name="Salida 13 4 12" xfId="17347" xr:uid="{00000000-0005-0000-0000-00002A560000}"/>
    <cellStyle name="Salida 13 4 2" xfId="2612" xr:uid="{00000000-0005-0000-0000-00002B560000}"/>
    <cellStyle name="Salida 13 4 2 2" xfId="5249" xr:uid="{00000000-0005-0000-0000-00002C560000}"/>
    <cellStyle name="Salida 13 4 2 2 2" xfId="11613" xr:uid="{00000000-0005-0000-0000-00002D560000}"/>
    <cellStyle name="Salida 13 4 2 2 2 2" xfId="26721" xr:uid="{00000000-0005-0000-0000-00002E560000}"/>
    <cellStyle name="Salida 13 4 2 2 3" xfId="7450" xr:uid="{00000000-0005-0000-0000-00002F560000}"/>
    <cellStyle name="Salida 13 4 2 2 3 2" xfId="22558" xr:uid="{00000000-0005-0000-0000-000030560000}"/>
    <cellStyle name="Salida 13 4 2 2 4" xfId="20357" xr:uid="{00000000-0005-0000-0000-000031560000}"/>
    <cellStyle name="Salida 13 4 2 3" xfId="9079" xr:uid="{00000000-0005-0000-0000-000032560000}"/>
    <cellStyle name="Salida 13 4 2 3 2" xfId="24187" xr:uid="{00000000-0005-0000-0000-000033560000}"/>
    <cellStyle name="Salida 13 4 2 4" xfId="8708" xr:uid="{00000000-0005-0000-0000-000034560000}"/>
    <cellStyle name="Salida 13 4 2 4 2" xfId="23816" xr:uid="{00000000-0005-0000-0000-000035560000}"/>
    <cellStyle name="Salida 13 4 2 5" xfId="14238" xr:uid="{00000000-0005-0000-0000-000036560000}"/>
    <cellStyle name="Salida 13 4 2 5 2" xfId="29346" xr:uid="{00000000-0005-0000-0000-000037560000}"/>
    <cellStyle name="Salida 13 4 2 6" xfId="17720" xr:uid="{00000000-0005-0000-0000-000038560000}"/>
    <cellStyle name="Salida 13 4 3" xfId="2877" xr:uid="{00000000-0005-0000-0000-000039560000}"/>
    <cellStyle name="Salida 13 4 3 2" xfId="5514" xr:uid="{00000000-0005-0000-0000-00003A560000}"/>
    <cellStyle name="Salida 13 4 3 2 2" xfId="11825" xr:uid="{00000000-0005-0000-0000-00003B560000}"/>
    <cellStyle name="Salida 13 4 3 2 2 2" xfId="26933" xr:uid="{00000000-0005-0000-0000-00003C560000}"/>
    <cellStyle name="Salida 13 4 3 2 3" xfId="7536" xr:uid="{00000000-0005-0000-0000-00003D560000}"/>
    <cellStyle name="Salida 13 4 3 2 3 2" xfId="22644" xr:uid="{00000000-0005-0000-0000-00003E560000}"/>
    <cellStyle name="Salida 13 4 3 2 4" xfId="20622" xr:uid="{00000000-0005-0000-0000-00003F560000}"/>
    <cellStyle name="Salida 13 4 3 3" xfId="16055" xr:uid="{00000000-0005-0000-0000-000040560000}"/>
    <cellStyle name="Salida 13 4 3 3 2" xfId="31163" xr:uid="{00000000-0005-0000-0000-000041560000}"/>
    <cellStyle name="Salida 13 4 3 4" xfId="17985" xr:uid="{00000000-0005-0000-0000-000042560000}"/>
    <cellStyle name="Salida 13 4 4" xfId="3180" xr:uid="{00000000-0005-0000-0000-000043560000}"/>
    <cellStyle name="Salida 13 4 4 2" xfId="5817" xr:uid="{00000000-0005-0000-0000-000044560000}"/>
    <cellStyle name="Salida 13 4 4 2 2" xfId="12128" xr:uid="{00000000-0005-0000-0000-000045560000}"/>
    <cellStyle name="Salida 13 4 4 2 2 2" xfId="27236" xr:uid="{00000000-0005-0000-0000-000046560000}"/>
    <cellStyle name="Salida 13 4 4 2 3" xfId="8239" xr:uid="{00000000-0005-0000-0000-000047560000}"/>
    <cellStyle name="Salida 13 4 4 2 3 2" xfId="23347" xr:uid="{00000000-0005-0000-0000-000048560000}"/>
    <cellStyle name="Salida 13 4 4 2 4" xfId="20925" xr:uid="{00000000-0005-0000-0000-000049560000}"/>
    <cellStyle name="Salida 13 4 4 3" xfId="9562" xr:uid="{00000000-0005-0000-0000-00004A560000}"/>
    <cellStyle name="Salida 13 4 4 3 2" xfId="24670" xr:uid="{00000000-0005-0000-0000-00004B560000}"/>
    <cellStyle name="Salida 13 4 4 4" xfId="14443" xr:uid="{00000000-0005-0000-0000-00004C560000}"/>
    <cellStyle name="Salida 13 4 4 4 2" xfId="29551" xr:uid="{00000000-0005-0000-0000-00004D560000}"/>
    <cellStyle name="Salida 13 4 4 5" xfId="18288" xr:uid="{00000000-0005-0000-0000-00004E560000}"/>
    <cellStyle name="Salida 13 4 5" xfId="3506" xr:uid="{00000000-0005-0000-0000-00004F560000}"/>
    <cellStyle name="Salida 13 4 5 2" xfId="6143" xr:uid="{00000000-0005-0000-0000-000050560000}"/>
    <cellStyle name="Salida 13 4 5 2 2" xfId="12454" xr:uid="{00000000-0005-0000-0000-000051560000}"/>
    <cellStyle name="Salida 13 4 5 2 2 2" xfId="27562" xr:uid="{00000000-0005-0000-0000-000052560000}"/>
    <cellStyle name="Salida 13 4 5 2 3" xfId="7345" xr:uid="{00000000-0005-0000-0000-000053560000}"/>
    <cellStyle name="Salida 13 4 5 2 3 2" xfId="22453" xr:uid="{00000000-0005-0000-0000-000054560000}"/>
    <cellStyle name="Salida 13 4 5 2 4" xfId="21251" xr:uid="{00000000-0005-0000-0000-000055560000}"/>
    <cellStyle name="Salida 13 4 5 3" xfId="9888" xr:uid="{00000000-0005-0000-0000-000056560000}"/>
    <cellStyle name="Salida 13 4 5 3 2" xfId="24996" xr:uid="{00000000-0005-0000-0000-000057560000}"/>
    <cellStyle name="Salida 13 4 5 4" xfId="13980" xr:uid="{00000000-0005-0000-0000-000058560000}"/>
    <cellStyle name="Salida 13 4 5 4 2" xfId="29088" xr:uid="{00000000-0005-0000-0000-000059560000}"/>
    <cellStyle name="Salida 13 4 5 5" xfId="18614" xr:uid="{00000000-0005-0000-0000-00005A560000}"/>
    <cellStyle name="Salida 13 4 6" xfId="3812" xr:uid="{00000000-0005-0000-0000-00005B560000}"/>
    <cellStyle name="Salida 13 4 6 2" xfId="6449" xr:uid="{00000000-0005-0000-0000-00005C560000}"/>
    <cellStyle name="Salida 13 4 6 2 2" xfId="12760" xr:uid="{00000000-0005-0000-0000-00005D560000}"/>
    <cellStyle name="Salida 13 4 6 2 2 2" xfId="27868" xr:uid="{00000000-0005-0000-0000-00005E560000}"/>
    <cellStyle name="Salida 13 4 6 2 3" xfId="7478" xr:uid="{00000000-0005-0000-0000-00005F560000}"/>
    <cellStyle name="Salida 13 4 6 2 3 2" xfId="22586" xr:uid="{00000000-0005-0000-0000-000060560000}"/>
    <cellStyle name="Salida 13 4 6 2 4" xfId="21557" xr:uid="{00000000-0005-0000-0000-000061560000}"/>
    <cellStyle name="Salida 13 4 6 3" xfId="10194" xr:uid="{00000000-0005-0000-0000-000062560000}"/>
    <cellStyle name="Salida 13 4 6 3 2" xfId="25302" xr:uid="{00000000-0005-0000-0000-000063560000}"/>
    <cellStyle name="Salida 13 4 6 4" xfId="15495" xr:uid="{00000000-0005-0000-0000-000064560000}"/>
    <cellStyle name="Salida 13 4 6 4 2" xfId="30603" xr:uid="{00000000-0005-0000-0000-000065560000}"/>
    <cellStyle name="Salida 13 4 6 5" xfId="18920" xr:uid="{00000000-0005-0000-0000-000066560000}"/>
    <cellStyle name="Salida 13 4 7" xfId="4194" xr:uid="{00000000-0005-0000-0000-000067560000}"/>
    <cellStyle name="Salida 13 4 7 2" xfId="6831" xr:uid="{00000000-0005-0000-0000-000068560000}"/>
    <cellStyle name="Salida 13 4 7 2 2" xfId="13142" xr:uid="{00000000-0005-0000-0000-000069560000}"/>
    <cellStyle name="Salida 13 4 7 2 2 2" xfId="28250" xr:uid="{00000000-0005-0000-0000-00006A560000}"/>
    <cellStyle name="Salida 13 4 7 2 3" xfId="16811" xr:uid="{00000000-0005-0000-0000-00006B560000}"/>
    <cellStyle name="Salida 13 4 7 2 3 2" xfId="31919" xr:uid="{00000000-0005-0000-0000-00006C560000}"/>
    <cellStyle name="Salida 13 4 7 2 4" xfId="21939" xr:uid="{00000000-0005-0000-0000-00006D560000}"/>
    <cellStyle name="Salida 13 4 7 3" xfId="10576" xr:uid="{00000000-0005-0000-0000-00006E560000}"/>
    <cellStyle name="Salida 13 4 7 3 2" xfId="25684" xr:uid="{00000000-0005-0000-0000-00006F560000}"/>
    <cellStyle name="Salida 13 4 7 4" xfId="15166" xr:uid="{00000000-0005-0000-0000-000070560000}"/>
    <cellStyle name="Salida 13 4 7 4 2" xfId="30274" xr:uid="{00000000-0005-0000-0000-000071560000}"/>
    <cellStyle name="Salida 13 4 7 5" xfId="19302" xr:uid="{00000000-0005-0000-0000-000072560000}"/>
    <cellStyle name="Salida 13 4 8" xfId="4759" xr:uid="{00000000-0005-0000-0000-000073560000}"/>
    <cellStyle name="Salida 13 4 8 2" xfId="11141" xr:uid="{00000000-0005-0000-0000-000074560000}"/>
    <cellStyle name="Salida 13 4 8 2 2" xfId="26249" xr:uid="{00000000-0005-0000-0000-000075560000}"/>
    <cellStyle name="Salida 13 4 8 3" xfId="15788" xr:uid="{00000000-0005-0000-0000-000076560000}"/>
    <cellStyle name="Salida 13 4 8 3 2" xfId="30896" xr:uid="{00000000-0005-0000-0000-000077560000}"/>
    <cellStyle name="Salida 13 4 8 4" xfId="19867" xr:uid="{00000000-0005-0000-0000-000078560000}"/>
    <cellStyle name="Salida 13 4 9" xfId="8620" xr:uid="{00000000-0005-0000-0000-000079560000}"/>
    <cellStyle name="Salida 13 4 9 2" xfId="23728" xr:uid="{00000000-0005-0000-0000-00007A560000}"/>
    <cellStyle name="Salida 13 5" xfId="2002" xr:uid="{00000000-0005-0000-0000-00007B560000}"/>
    <cellStyle name="Salida 13 5 10" xfId="8724" xr:uid="{00000000-0005-0000-0000-00007C560000}"/>
    <cellStyle name="Salida 13 5 10 2" xfId="23832" xr:uid="{00000000-0005-0000-0000-00007D560000}"/>
    <cellStyle name="Salida 13 5 11" xfId="17227" xr:uid="{00000000-0005-0000-0000-00007E560000}"/>
    <cellStyle name="Salida 13 5 2" xfId="2764" xr:uid="{00000000-0005-0000-0000-00007F560000}"/>
    <cellStyle name="Salida 13 5 2 2" xfId="5401" xr:uid="{00000000-0005-0000-0000-000080560000}"/>
    <cellStyle name="Salida 13 5 2 2 2" xfId="11750" xr:uid="{00000000-0005-0000-0000-000081560000}"/>
    <cellStyle name="Salida 13 5 2 2 2 2" xfId="26858" xr:uid="{00000000-0005-0000-0000-000082560000}"/>
    <cellStyle name="Salida 13 5 2 2 3" xfId="9252" xr:uid="{00000000-0005-0000-0000-000083560000}"/>
    <cellStyle name="Salida 13 5 2 2 3 2" xfId="24360" xr:uid="{00000000-0005-0000-0000-000084560000}"/>
    <cellStyle name="Salida 13 5 2 2 4" xfId="20509" xr:uid="{00000000-0005-0000-0000-000085560000}"/>
    <cellStyle name="Salida 13 5 2 3" xfId="15997" xr:uid="{00000000-0005-0000-0000-000086560000}"/>
    <cellStyle name="Salida 13 5 2 3 2" xfId="31105" xr:uid="{00000000-0005-0000-0000-000087560000}"/>
    <cellStyle name="Salida 13 5 2 4" xfId="17872" xr:uid="{00000000-0005-0000-0000-000088560000}"/>
    <cellStyle name="Salida 13 5 3" xfId="3067" xr:uid="{00000000-0005-0000-0000-000089560000}"/>
    <cellStyle name="Salida 13 5 3 2" xfId="5704" xr:uid="{00000000-0005-0000-0000-00008A560000}"/>
    <cellStyle name="Salida 13 5 3 2 2" xfId="12015" xr:uid="{00000000-0005-0000-0000-00008B560000}"/>
    <cellStyle name="Salida 13 5 3 2 2 2" xfId="27123" xr:uid="{00000000-0005-0000-0000-00008C560000}"/>
    <cellStyle name="Salida 13 5 3 2 3" xfId="7210" xr:uid="{00000000-0005-0000-0000-00008D560000}"/>
    <cellStyle name="Salida 13 5 3 2 3 2" xfId="22318" xr:uid="{00000000-0005-0000-0000-00008E560000}"/>
    <cellStyle name="Salida 13 5 3 2 4" xfId="20812" xr:uid="{00000000-0005-0000-0000-00008F560000}"/>
    <cellStyle name="Salida 13 5 3 3" xfId="9449" xr:uid="{00000000-0005-0000-0000-000090560000}"/>
    <cellStyle name="Salida 13 5 3 3 2" xfId="24557" xr:uid="{00000000-0005-0000-0000-000091560000}"/>
    <cellStyle name="Salida 13 5 3 4" xfId="15814" xr:uid="{00000000-0005-0000-0000-000092560000}"/>
    <cellStyle name="Salida 13 5 3 4 2" xfId="30922" xr:uid="{00000000-0005-0000-0000-000093560000}"/>
    <cellStyle name="Salida 13 5 3 5" xfId="18175" xr:uid="{00000000-0005-0000-0000-000094560000}"/>
    <cellStyle name="Salida 13 5 4" xfId="3393" xr:uid="{00000000-0005-0000-0000-000095560000}"/>
    <cellStyle name="Salida 13 5 4 2" xfId="6030" xr:uid="{00000000-0005-0000-0000-000096560000}"/>
    <cellStyle name="Salida 13 5 4 2 2" xfId="12341" xr:uid="{00000000-0005-0000-0000-000097560000}"/>
    <cellStyle name="Salida 13 5 4 2 2 2" xfId="27449" xr:uid="{00000000-0005-0000-0000-000098560000}"/>
    <cellStyle name="Salida 13 5 4 2 3" xfId="16543" xr:uid="{00000000-0005-0000-0000-000099560000}"/>
    <cellStyle name="Salida 13 5 4 2 3 2" xfId="31651" xr:uid="{00000000-0005-0000-0000-00009A560000}"/>
    <cellStyle name="Salida 13 5 4 2 4" xfId="21138" xr:uid="{00000000-0005-0000-0000-00009B560000}"/>
    <cellStyle name="Salida 13 5 4 3" xfId="9775" xr:uid="{00000000-0005-0000-0000-00009C560000}"/>
    <cellStyle name="Salida 13 5 4 3 2" xfId="24883" xr:uid="{00000000-0005-0000-0000-00009D560000}"/>
    <cellStyle name="Salida 13 5 4 4" xfId="8021" xr:uid="{00000000-0005-0000-0000-00009E560000}"/>
    <cellStyle name="Salida 13 5 4 4 2" xfId="23129" xr:uid="{00000000-0005-0000-0000-00009F560000}"/>
    <cellStyle name="Salida 13 5 4 5" xfId="18501" xr:uid="{00000000-0005-0000-0000-0000A0560000}"/>
    <cellStyle name="Salida 13 5 5" xfId="3699" xr:uid="{00000000-0005-0000-0000-0000A1560000}"/>
    <cellStyle name="Salida 13 5 5 2" xfId="6336" xr:uid="{00000000-0005-0000-0000-0000A2560000}"/>
    <cellStyle name="Salida 13 5 5 2 2" xfId="12647" xr:uid="{00000000-0005-0000-0000-0000A3560000}"/>
    <cellStyle name="Salida 13 5 5 2 2 2" xfId="27755" xr:uid="{00000000-0005-0000-0000-0000A4560000}"/>
    <cellStyle name="Salida 13 5 5 2 3" xfId="15134" xr:uid="{00000000-0005-0000-0000-0000A5560000}"/>
    <cellStyle name="Salida 13 5 5 2 3 2" xfId="30242" xr:uid="{00000000-0005-0000-0000-0000A6560000}"/>
    <cellStyle name="Salida 13 5 5 2 4" xfId="21444" xr:uid="{00000000-0005-0000-0000-0000A7560000}"/>
    <cellStyle name="Salida 13 5 5 3" xfId="10081" xr:uid="{00000000-0005-0000-0000-0000A8560000}"/>
    <cellStyle name="Salida 13 5 5 3 2" xfId="25189" xr:uid="{00000000-0005-0000-0000-0000A9560000}"/>
    <cellStyle name="Salida 13 5 5 4" xfId="7799" xr:uid="{00000000-0005-0000-0000-0000AA560000}"/>
    <cellStyle name="Salida 13 5 5 4 2" xfId="22907" xr:uid="{00000000-0005-0000-0000-0000AB560000}"/>
    <cellStyle name="Salida 13 5 5 5" xfId="18807" xr:uid="{00000000-0005-0000-0000-0000AC560000}"/>
    <cellStyle name="Salida 13 5 6" xfId="4074" xr:uid="{00000000-0005-0000-0000-0000AD560000}"/>
    <cellStyle name="Salida 13 5 6 2" xfId="6711" xr:uid="{00000000-0005-0000-0000-0000AE560000}"/>
    <cellStyle name="Salida 13 5 6 2 2" xfId="13022" xr:uid="{00000000-0005-0000-0000-0000AF560000}"/>
    <cellStyle name="Salida 13 5 6 2 2 2" xfId="28130" xr:uid="{00000000-0005-0000-0000-0000B0560000}"/>
    <cellStyle name="Salida 13 5 6 2 3" xfId="16698" xr:uid="{00000000-0005-0000-0000-0000B1560000}"/>
    <cellStyle name="Salida 13 5 6 2 3 2" xfId="31806" xr:uid="{00000000-0005-0000-0000-0000B2560000}"/>
    <cellStyle name="Salida 13 5 6 2 4" xfId="21819" xr:uid="{00000000-0005-0000-0000-0000B3560000}"/>
    <cellStyle name="Salida 13 5 6 3" xfId="10456" xr:uid="{00000000-0005-0000-0000-0000B4560000}"/>
    <cellStyle name="Salida 13 5 6 3 2" xfId="25564" xr:uid="{00000000-0005-0000-0000-0000B5560000}"/>
    <cellStyle name="Salida 13 5 6 4" xfId="8215" xr:uid="{00000000-0005-0000-0000-0000B6560000}"/>
    <cellStyle name="Salida 13 5 6 4 2" xfId="23323" xr:uid="{00000000-0005-0000-0000-0000B7560000}"/>
    <cellStyle name="Salida 13 5 6 5" xfId="19182" xr:uid="{00000000-0005-0000-0000-0000B8560000}"/>
    <cellStyle name="Salida 13 5 7" xfId="4639" xr:uid="{00000000-0005-0000-0000-0000B9560000}"/>
    <cellStyle name="Salida 13 5 7 2" xfId="11021" xr:uid="{00000000-0005-0000-0000-0000BA560000}"/>
    <cellStyle name="Salida 13 5 7 2 2" xfId="26129" xr:uid="{00000000-0005-0000-0000-0000BB560000}"/>
    <cellStyle name="Salida 13 5 7 3" xfId="7370" xr:uid="{00000000-0005-0000-0000-0000BC560000}"/>
    <cellStyle name="Salida 13 5 7 3 2" xfId="22478" xr:uid="{00000000-0005-0000-0000-0000BD560000}"/>
    <cellStyle name="Salida 13 5 7 4" xfId="19747" xr:uid="{00000000-0005-0000-0000-0000BE560000}"/>
    <cellStyle name="Salida 13 5 8" xfId="8500" xr:uid="{00000000-0005-0000-0000-0000BF560000}"/>
    <cellStyle name="Salida 13 5 8 2" xfId="23608" xr:uid="{00000000-0005-0000-0000-0000C0560000}"/>
    <cellStyle name="Salida 13 5 9" xfId="15630" xr:uid="{00000000-0005-0000-0000-0000C1560000}"/>
    <cellStyle name="Salida 13 5 9 2" xfId="30738" xr:uid="{00000000-0005-0000-0000-0000C2560000}"/>
    <cellStyle name="Salida 14" xfId="1506" xr:uid="{00000000-0005-0000-0000-0000C3560000}"/>
    <cellStyle name="Salida 14 2" xfId="1932" xr:uid="{00000000-0005-0000-0000-0000C4560000}"/>
    <cellStyle name="Salida 14 2 10" xfId="8433" xr:uid="{00000000-0005-0000-0000-0000C5560000}"/>
    <cellStyle name="Salida 14 2 10 2" xfId="23541" xr:uid="{00000000-0005-0000-0000-0000C6560000}"/>
    <cellStyle name="Salida 14 2 11" xfId="8294" xr:uid="{00000000-0005-0000-0000-0000C7560000}"/>
    <cellStyle name="Salida 14 2 11 2" xfId="23402" xr:uid="{00000000-0005-0000-0000-0000C8560000}"/>
    <cellStyle name="Salida 14 2 12" xfId="15648" xr:uid="{00000000-0005-0000-0000-0000C9560000}"/>
    <cellStyle name="Salida 14 2 12 2" xfId="30756" xr:uid="{00000000-0005-0000-0000-0000CA560000}"/>
    <cellStyle name="Salida 14 2 13" xfId="17157" xr:uid="{00000000-0005-0000-0000-0000CB560000}"/>
    <cellStyle name="Salida 14 2 2" xfId="2492" xr:uid="{00000000-0005-0000-0000-0000CC560000}"/>
    <cellStyle name="Salida 14 2 2 2" xfId="5129" xr:uid="{00000000-0005-0000-0000-0000CD560000}"/>
    <cellStyle name="Salida 14 2 2 2 2" xfId="11493" xr:uid="{00000000-0005-0000-0000-0000CE560000}"/>
    <cellStyle name="Salida 14 2 2 2 2 2" xfId="26601" xr:uid="{00000000-0005-0000-0000-0000CF560000}"/>
    <cellStyle name="Salida 14 2 2 2 3" xfId="9188" xr:uid="{00000000-0005-0000-0000-0000D0560000}"/>
    <cellStyle name="Salida 14 2 2 2 3 2" xfId="24296" xr:uid="{00000000-0005-0000-0000-0000D1560000}"/>
    <cellStyle name="Salida 14 2 2 2 4" xfId="20237" xr:uid="{00000000-0005-0000-0000-0000D2560000}"/>
    <cellStyle name="Salida 14 2 2 3" xfId="8959" xr:uid="{00000000-0005-0000-0000-0000D3560000}"/>
    <cellStyle name="Salida 14 2 2 3 2" xfId="24067" xr:uid="{00000000-0005-0000-0000-0000D4560000}"/>
    <cellStyle name="Salida 14 2 3" xfId="2708" xr:uid="{00000000-0005-0000-0000-0000D5560000}"/>
    <cellStyle name="Salida 14 2 3 2" xfId="5345" xr:uid="{00000000-0005-0000-0000-0000D6560000}"/>
    <cellStyle name="Salida 14 2 3 2 2" xfId="11694" xr:uid="{00000000-0005-0000-0000-0000D7560000}"/>
    <cellStyle name="Salida 14 2 3 2 2 2" xfId="26802" xr:uid="{00000000-0005-0000-0000-0000D8560000}"/>
    <cellStyle name="Salida 14 2 3 2 3" xfId="14185" xr:uid="{00000000-0005-0000-0000-0000D9560000}"/>
    <cellStyle name="Salida 14 2 3 2 3 2" xfId="29293" xr:uid="{00000000-0005-0000-0000-0000DA560000}"/>
    <cellStyle name="Salida 14 2 3 2 4" xfId="20453" xr:uid="{00000000-0005-0000-0000-0000DB560000}"/>
    <cellStyle name="Salida 14 2 3 3" xfId="7618" xr:uid="{00000000-0005-0000-0000-0000DC560000}"/>
    <cellStyle name="Salida 14 2 3 3 2" xfId="22726" xr:uid="{00000000-0005-0000-0000-0000DD560000}"/>
    <cellStyle name="Salida 14 2 3 4" xfId="17816" xr:uid="{00000000-0005-0000-0000-0000DE560000}"/>
    <cellStyle name="Salida 14 2 4" xfId="3011" xr:uid="{00000000-0005-0000-0000-0000DF560000}"/>
    <cellStyle name="Salida 14 2 4 2" xfId="5648" xr:uid="{00000000-0005-0000-0000-0000E0560000}"/>
    <cellStyle name="Salida 14 2 4 2 2" xfId="11959" xr:uid="{00000000-0005-0000-0000-0000E1560000}"/>
    <cellStyle name="Salida 14 2 4 2 2 2" xfId="27067" xr:uid="{00000000-0005-0000-0000-0000E2560000}"/>
    <cellStyle name="Salida 14 2 4 2 3" xfId="7311" xr:uid="{00000000-0005-0000-0000-0000E3560000}"/>
    <cellStyle name="Salida 14 2 4 2 3 2" xfId="22419" xr:uid="{00000000-0005-0000-0000-0000E4560000}"/>
    <cellStyle name="Salida 14 2 4 2 4" xfId="20756" xr:uid="{00000000-0005-0000-0000-0000E5560000}"/>
    <cellStyle name="Salida 14 2 4 3" xfId="9393" xr:uid="{00000000-0005-0000-0000-0000E6560000}"/>
    <cellStyle name="Salida 14 2 4 3 2" xfId="24501" xr:uid="{00000000-0005-0000-0000-0000E7560000}"/>
    <cellStyle name="Salida 14 2 4 4" xfId="7291" xr:uid="{00000000-0005-0000-0000-0000E8560000}"/>
    <cellStyle name="Salida 14 2 4 4 2" xfId="22399" xr:uid="{00000000-0005-0000-0000-0000E9560000}"/>
    <cellStyle name="Salida 14 2 4 5" xfId="18119" xr:uid="{00000000-0005-0000-0000-0000EA560000}"/>
    <cellStyle name="Salida 14 2 5" xfId="3337" xr:uid="{00000000-0005-0000-0000-0000EB560000}"/>
    <cellStyle name="Salida 14 2 5 2" xfId="5974" xr:uid="{00000000-0005-0000-0000-0000EC560000}"/>
    <cellStyle name="Salida 14 2 5 2 2" xfId="12285" xr:uid="{00000000-0005-0000-0000-0000ED560000}"/>
    <cellStyle name="Salida 14 2 5 2 2 2" xfId="27393" xr:uid="{00000000-0005-0000-0000-0000EE560000}"/>
    <cellStyle name="Salida 14 2 5 2 3" xfId="7090" xr:uid="{00000000-0005-0000-0000-0000EF560000}"/>
    <cellStyle name="Salida 14 2 5 2 3 2" xfId="22198" xr:uid="{00000000-0005-0000-0000-0000F0560000}"/>
    <cellStyle name="Salida 14 2 5 2 4" xfId="21082" xr:uid="{00000000-0005-0000-0000-0000F1560000}"/>
    <cellStyle name="Salida 14 2 5 3" xfId="9719" xr:uid="{00000000-0005-0000-0000-0000F2560000}"/>
    <cellStyle name="Salida 14 2 5 3 2" xfId="24827" xr:uid="{00000000-0005-0000-0000-0000F3560000}"/>
    <cellStyle name="Salida 14 2 5 4" xfId="7275" xr:uid="{00000000-0005-0000-0000-0000F4560000}"/>
    <cellStyle name="Salida 14 2 5 4 2" xfId="22383" xr:uid="{00000000-0005-0000-0000-0000F5560000}"/>
    <cellStyle name="Salida 14 2 5 5" xfId="18445" xr:uid="{00000000-0005-0000-0000-0000F6560000}"/>
    <cellStyle name="Salida 14 2 6" xfId="3643" xr:uid="{00000000-0005-0000-0000-0000F7560000}"/>
    <cellStyle name="Salida 14 2 6 2" xfId="6280" xr:uid="{00000000-0005-0000-0000-0000F8560000}"/>
    <cellStyle name="Salida 14 2 6 2 2" xfId="12591" xr:uid="{00000000-0005-0000-0000-0000F9560000}"/>
    <cellStyle name="Salida 14 2 6 2 2 2" xfId="27699" xr:uid="{00000000-0005-0000-0000-0000FA560000}"/>
    <cellStyle name="Salida 14 2 6 2 3" xfId="15868" xr:uid="{00000000-0005-0000-0000-0000FB560000}"/>
    <cellStyle name="Salida 14 2 6 2 3 2" xfId="30976" xr:uid="{00000000-0005-0000-0000-0000FC560000}"/>
    <cellStyle name="Salida 14 2 6 2 4" xfId="21388" xr:uid="{00000000-0005-0000-0000-0000FD560000}"/>
    <cellStyle name="Salida 14 2 6 3" xfId="10025" xr:uid="{00000000-0005-0000-0000-0000FE560000}"/>
    <cellStyle name="Salida 14 2 6 3 2" xfId="25133" xr:uid="{00000000-0005-0000-0000-0000FF560000}"/>
    <cellStyle name="Salida 14 2 6 4" xfId="15200" xr:uid="{00000000-0005-0000-0000-000000570000}"/>
    <cellStyle name="Salida 14 2 6 4 2" xfId="30308" xr:uid="{00000000-0005-0000-0000-000001570000}"/>
    <cellStyle name="Salida 14 2 6 5" xfId="18751" xr:uid="{00000000-0005-0000-0000-000002570000}"/>
    <cellStyle name="Salida 14 2 7" xfId="4004" xr:uid="{00000000-0005-0000-0000-000003570000}"/>
    <cellStyle name="Salida 14 2 7 2" xfId="6641" xr:uid="{00000000-0005-0000-0000-000004570000}"/>
    <cellStyle name="Salida 14 2 7 2 2" xfId="12952" xr:uid="{00000000-0005-0000-0000-000005570000}"/>
    <cellStyle name="Salida 14 2 7 2 2 2" xfId="28060" xr:uid="{00000000-0005-0000-0000-000006570000}"/>
    <cellStyle name="Salida 14 2 7 2 3" xfId="16642" xr:uid="{00000000-0005-0000-0000-000007570000}"/>
    <cellStyle name="Salida 14 2 7 2 3 2" xfId="31750" xr:uid="{00000000-0005-0000-0000-000008570000}"/>
    <cellStyle name="Salida 14 2 7 2 4" xfId="21749" xr:uid="{00000000-0005-0000-0000-000009570000}"/>
    <cellStyle name="Salida 14 2 7 3" xfId="10386" xr:uid="{00000000-0005-0000-0000-00000A570000}"/>
    <cellStyle name="Salida 14 2 7 3 2" xfId="25494" xr:uid="{00000000-0005-0000-0000-00000B570000}"/>
    <cellStyle name="Salida 14 2 7 4" xfId="15087" xr:uid="{00000000-0005-0000-0000-00000C570000}"/>
    <cellStyle name="Salida 14 2 7 4 2" xfId="30195" xr:uid="{00000000-0005-0000-0000-00000D570000}"/>
    <cellStyle name="Salida 14 2 7 5" xfId="19112" xr:uid="{00000000-0005-0000-0000-00000E570000}"/>
    <cellStyle name="Salida 14 2 8" xfId="4317" xr:uid="{00000000-0005-0000-0000-00000F570000}"/>
    <cellStyle name="Salida 14 2 8 2" xfId="6954" xr:uid="{00000000-0005-0000-0000-000010570000}"/>
    <cellStyle name="Salida 14 2 8 2 2" xfId="13265" xr:uid="{00000000-0005-0000-0000-000011570000}"/>
    <cellStyle name="Salida 14 2 8 2 2 2" xfId="28373" xr:uid="{00000000-0005-0000-0000-000012570000}"/>
    <cellStyle name="Salida 14 2 8 2 3" xfId="16929" xr:uid="{00000000-0005-0000-0000-000013570000}"/>
    <cellStyle name="Salida 14 2 8 2 3 2" xfId="32037" xr:uid="{00000000-0005-0000-0000-000014570000}"/>
    <cellStyle name="Salida 14 2 8 2 4" xfId="22062" xr:uid="{00000000-0005-0000-0000-000015570000}"/>
    <cellStyle name="Salida 14 2 8 3" xfId="10699" xr:uid="{00000000-0005-0000-0000-000016570000}"/>
    <cellStyle name="Salida 14 2 8 3 2" xfId="25807" xr:uid="{00000000-0005-0000-0000-000017570000}"/>
    <cellStyle name="Salida 14 2 8 4" xfId="13683" xr:uid="{00000000-0005-0000-0000-000018570000}"/>
    <cellStyle name="Salida 14 2 8 4 2" xfId="28791" xr:uid="{00000000-0005-0000-0000-000019570000}"/>
    <cellStyle name="Salida 14 2 8 5" xfId="19425" xr:uid="{00000000-0005-0000-0000-00001A570000}"/>
    <cellStyle name="Salida 14 2 9" xfId="4569" xr:uid="{00000000-0005-0000-0000-00001B570000}"/>
    <cellStyle name="Salida 14 2 9 2" xfId="10951" xr:uid="{00000000-0005-0000-0000-00001C570000}"/>
    <cellStyle name="Salida 14 2 9 2 2" xfId="26059" xr:uid="{00000000-0005-0000-0000-00001D570000}"/>
    <cellStyle name="Salida 14 2 9 3" xfId="16020" xr:uid="{00000000-0005-0000-0000-00001E570000}"/>
    <cellStyle name="Salida 14 2 9 3 2" xfId="31128" xr:uid="{00000000-0005-0000-0000-00001F570000}"/>
    <cellStyle name="Salida 14 2 9 4" xfId="19677" xr:uid="{00000000-0005-0000-0000-000020570000}"/>
    <cellStyle name="Salida 14 3" xfId="1801" xr:uid="{00000000-0005-0000-0000-000021570000}"/>
    <cellStyle name="Salida 14 3 10" xfId="8302" xr:uid="{00000000-0005-0000-0000-000022570000}"/>
    <cellStyle name="Salida 14 3 10 2" xfId="23410" xr:uid="{00000000-0005-0000-0000-000023570000}"/>
    <cellStyle name="Salida 14 3 11" xfId="13455" xr:uid="{00000000-0005-0000-0000-000024570000}"/>
    <cellStyle name="Salida 14 3 11 2" xfId="28563" xr:uid="{00000000-0005-0000-0000-000025570000}"/>
    <cellStyle name="Salida 14 3 12" xfId="9158" xr:uid="{00000000-0005-0000-0000-000026570000}"/>
    <cellStyle name="Salida 14 3 12 2" xfId="24266" xr:uid="{00000000-0005-0000-0000-000027570000}"/>
    <cellStyle name="Salida 14 3 13" xfId="17026" xr:uid="{00000000-0005-0000-0000-000028570000}"/>
    <cellStyle name="Salida 14 3 2" xfId="2361" xr:uid="{00000000-0005-0000-0000-000029570000}"/>
    <cellStyle name="Salida 14 3 2 2" xfId="4998" xr:uid="{00000000-0005-0000-0000-00002A570000}"/>
    <cellStyle name="Salida 14 3 2 2 2" xfId="11362" xr:uid="{00000000-0005-0000-0000-00002B570000}"/>
    <cellStyle name="Salida 14 3 2 2 2 2" xfId="26470" xr:uid="{00000000-0005-0000-0000-00002C570000}"/>
    <cellStyle name="Salida 14 3 2 2 3" xfId="13458" xr:uid="{00000000-0005-0000-0000-00002D570000}"/>
    <cellStyle name="Salida 14 3 2 2 3 2" xfId="28566" xr:uid="{00000000-0005-0000-0000-00002E570000}"/>
    <cellStyle name="Salida 14 3 2 2 4" xfId="20106" xr:uid="{00000000-0005-0000-0000-00002F570000}"/>
    <cellStyle name="Salida 14 3 2 3" xfId="8828" xr:uid="{00000000-0005-0000-0000-000030570000}"/>
    <cellStyle name="Salida 14 3 2 3 2" xfId="23936" xr:uid="{00000000-0005-0000-0000-000031570000}"/>
    <cellStyle name="Salida 14 3 3" xfId="2258" xr:uid="{00000000-0005-0000-0000-000032570000}"/>
    <cellStyle name="Salida 14 3 3 2" xfId="4895" xr:uid="{00000000-0005-0000-0000-000033570000}"/>
    <cellStyle name="Salida 14 3 3 2 2" xfId="11259" xr:uid="{00000000-0005-0000-0000-000034570000}"/>
    <cellStyle name="Salida 14 3 3 2 2 2" xfId="26367" xr:uid="{00000000-0005-0000-0000-000035570000}"/>
    <cellStyle name="Salida 14 3 3 2 3" xfId="15041" xr:uid="{00000000-0005-0000-0000-000036570000}"/>
    <cellStyle name="Salida 14 3 3 2 3 2" xfId="30149" xr:uid="{00000000-0005-0000-0000-000037570000}"/>
    <cellStyle name="Salida 14 3 3 2 4" xfId="20003" xr:uid="{00000000-0005-0000-0000-000038570000}"/>
    <cellStyle name="Salida 14 3 3 3" xfId="13675" xr:uid="{00000000-0005-0000-0000-000039570000}"/>
    <cellStyle name="Salida 14 3 3 3 2" xfId="28783" xr:uid="{00000000-0005-0000-0000-00003A570000}"/>
    <cellStyle name="Salida 14 3 3 4" xfId="17483" xr:uid="{00000000-0005-0000-0000-00003B570000}"/>
    <cellStyle name="Salida 14 3 4" xfId="2642" xr:uid="{00000000-0005-0000-0000-00003C570000}"/>
    <cellStyle name="Salida 14 3 4 2" xfId="5279" xr:uid="{00000000-0005-0000-0000-00003D570000}"/>
    <cellStyle name="Salida 14 3 4 2 2" xfId="11643" xr:uid="{00000000-0005-0000-0000-00003E570000}"/>
    <cellStyle name="Salida 14 3 4 2 2 2" xfId="26751" xr:uid="{00000000-0005-0000-0000-00003F570000}"/>
    <cellStyle name="Salida 14 3 4 2 3" xfId="7776" xr:uid="{00000000-0005-0000-0000-000040570000}"/>
    <cellStyle name="Salida 14 3 4 2 3 2" xfId="22884" xr:uid="{00000000-0005-0000-0000-000041570000}"/>
    <cellStyle name="Salida 14 3 4 2 4" xfId="20387" xr:uid="{00000000-0005-0000-0000-000042570000}"/>
    <cellStyle name="Salida 14 3 4 3" xfId="9109" xr:uid="{00000000-0005-0000-0000-000043570000}"/>
    <cellStyle name="Salida 14 3 4 3 2" xfId="24217" xr:uid="{00000000-0005-0000-0000-000044570000}"/>
    <cellStyle name="Salida 14 3 4 4" xfId="13604" xr:uid="{00000000-0005-0000-0000-000045570000}"/>
    <cellStyle name="Salida 14 3 4 4 2" xfId="28712" xr:uid="{00000000-0005-0000-0000-000046570000}"/>
    <cellStyle name="Salida 14 3 4 5" xfId="17750" xr:uid="{00000000-0005-0000-0000-000047570000}"/>
    <cellStyle name="Salida 14 3 5" xfId="2272" xr:uid="{00000000-0005-0000-0000-000048570000}"/>
    <cellStyle name="Salida 14 3 5 2" xfId="4909" xr:uid="{00000000-0005-0000-0000-000049570000}"/>
    <cellStyle name="Salida 14 3 5 2 2" xfId="11273" xr:uid="{00000000-0005-0000-0000-00004A570000}"/>
    <cellStyle name="Salida 14 3 5 2 2 2" xfId="26381" xr:uid="{00000000-0005-0000-0000-00004B570000}"/>
    <cellStyle name="Salida 14 3 5 2 3" xfId="15753" xr:uid="{00000000-0005-0000-0000-00004C570000}"/>
    <cellStyle name="Salida 14 3 5 2 3 2" xfId="30861" xr:uid="{00000000-0005-0000-0000-00004D570000}"/>
    <cellStyle name="Salida 14 3 5 2 4" xfId="20017" xr:uid="{00000000-0005-0000-0000-00004E570000}"/>
    <cellStyle name="Salida 14 3 5 3" xfId="8739" xr:uid="{00000000-0005-0000-0000-00004F570000}"/>
    <cellStyle name="Salida 14 3 5 3 2" xfId="23847" xr:uid="{00000000-0005-0000-0000-000050570000}"/>
    <cellStyle name="Salida 14 3 5 4" xfId="9269" xr:uid="{00000000-0005-0000-0000-000051570000}"/>
    <cellStyle name="Salida 14 3 5 4 2" xfId="24377" xr:uid="{00000000-0005-0000-0000-000052570000}"/>
    <cellStyle name="Salida 14 3 5 5" xfId="17497" xr:uid="{00000000-0005-0000-0000-000053570000}"/>
    <cellStyle name="Salida 14 3 6" xfId="2304" xr:uid="{00000000-0005-0000-0000-000054570000}"/>
    <cellStyle name="Salida 14 3 6 2" xfId="4941" xr:uid="{00000000-0005-0000-0000-000055570000}"/>
    <cellStyle name="Salida 14 3 6 2 2" xfId="11305" xr:uid="{00000000-0005-0000-0000-000056570000}"/>
    <cellStyle name="Salida 14 3 6 2 2 2" xfId="26413" xr:uid="{00000000-0005-0000-0000-000057570000}"/>
    <cellStyle name="Salida 14 3 6 2 3" xfId="15488" xr:uid="{00000000-0005-0000-0000-000058570000}"/>
    <cellStyle name="Salida 14 3 6 2 3 2" xfId="30596" xr:uid="{00000000-0005-0000-0000-000059570000}"/>
    <cellStyle name="Salida 14 3 6 2 4" xfId="20049" xr:uid="{00000000-0005-0000-0000-00005A570000}"/>
    <cellStyle name="Salida 14 3 6 3" xfId="8771" xr:uid="{00000000-0005-0000-0000-00005B570000}"/>
    <cellStyle name="Salida 14 3 6 3 2" xfId="23879" xr:uid="{00000000-0005-0000-0000-00005C570000}"/>
    <cellStyle name="Salida 14 3 6 4" xfId="7446" xr:uid="{00000000-0005-0000-0000-00005D570000}"/>
    <cellStyle name="Salida 14 3 6 4 2" xfId="22554" xr:uid="{00000000-0005-0000-0000-00005E570000}"/>
    <cellStyle name="Salida 14 3 6 5" xfId="17529" xr:uid="{00000000-0005-0000-0000-00005F570000}"/>
    <cellStyle name="Salida 14 3 7" xfId="3873" xr:uid="{00000000-0005-0000-0000-000060570000}"/>
    <cellStyle name="Salida 14 3 7 2" xfId="6510" xr:uid="{00000000-0005-0000-0000-000061570000}"/>
    <cellStyle name="Salida 14 3 7 2 2" xfId="12821" xr:uid="{00000000-0005-0000-0000-000062570000}"/>
    <cellStyle name="Salida 14 3 7 2 2 2" xfId="27929" xr:uid="{00000000-0005-0000-0000-000063570000}"/>
    <cellStyle name="Salida 14 3 7 2 3" xfId="15547" xr:uid="{00000000-0005-0000-0000-000064570000}"/>
    <cellStyle name="Salida 14 3 7 2 3 2" xfId="30655" xr:uid="{00000000-0005-0000-0000-000065570000}"/>
    <cellStyle name="Salida 14 3 7 2 4" xfId="21618" xr:uid="{00000000-0005-0000-0000-000066570000}"/>
    <cellStyle name="Salida 14 3 7 3" xfId="10255" xr:uid="{00000000-0005-0000-0000-000067570000}"/>
    <cellStyle name="Salida 14 3 7 3 2" xfId="25363" xr:uid="{00000000-0005-0000-0000-000068570000}"/>
    <cellStyle name="Salida 14 3 7 4" xfId="14971" xr:uid="{00000000-0005-0000-0000-000069570000}"/>
    <cellStyle name="Salida 14 3 7 4 2" xfId="30079" xr:uid="{00000000-0005-0000-0000-00006A570000}"/>
    <cellStyle name="Salida 14 3 7 5" xfId="18981" xr:uid="{00000000-0005-0000-0000-00006B570000}"/>
    <cellStyle name="Salida 14 3 8" xfId="4255" xr:uid="{00000000-0005-0000-0000-00006C570000}"/>
    <cellStyle name="Salida 14 3 8 2" xfId="6892" xr:uid="{00000000-0005-0000-0000-00006D570000}"/>
    <cellStyle name="Salida 14 3 8 2 2" xfId="13203" xr:uid="{00000000-0005-0000-0000-00006E570000}"/>
    <cellStyle name="Salida 14 3 8 2 2 2" xfId="28311" xr:uid="{00000000-0005-0000-0000-00006F570000}"/>
    <cellStyle name="Salida 14 3 8 2 3" xfId="16867" xr:uid="{00000000-0005-0000-0000-000070570000}"/>
    <cellStyle name="Salida 14 3 8 2 3 2" xfId="31975" xr:uid="{00000000-0005-0000-0000-000071570000}"/>
    <cellStyle name="Salida 14 3 8 2 4" xfId="22000" xr:uid="{00000000-0005-0000-0000-000072570000}"/>
    <cellStyle name="Salida 14 3 8 3" xfId="10637" xr:uid="{00000000-0005-0000-0000-000073570000}"/>
    <cellStyle name="Salida 14 3 8 3 2" xfId="25745" xr:uid="{00000000-0005-0000-0000-000074570000}"/>
    <cellStyle name="Salida 14 3 8 4" xfId="7681" xr:uid="{00000000-0005-0000-0000-000075570000}"/>
    <cellStyle name="Salida 14 3 8 4 2" xfId="22789" xr:uid="{00000000-0005-0000-0000-000076570000}"/>
    <cellStyle name="Salida 14 3 8 5" xfId="19363" xr:uid="{00000000-0005-0000-0000-000077570000}"/>
    <cellStyle name="Salida 14 3 9" xfId="4438" xr:uid="{00000000-0005-0000-0000-000078570000}"/>
    <cellStyle name="Salida 14 3 9 2" xfId="10820" xr:uid="{00000000-0005-0000-0000-000079570000}"/>
    <cellStyle name="Salida 14 3 9 2 2" xfId="25928" xr:uid="{00000000-0005-0000-0000-00007A570000}"/>
    <cellStyle name="Salida 14 3 9 3" xfId="14727" xr:uid="{00000000-0005-0000-0000-00007B570000}"/>
    <cellStyle name="Salida 14 3 9 3 2" xfId="29835" xr:uid="{00000000-0005-0000-0000-00007C570000}"/>
    <cellStyle name="Salida 14 3 9 4" xfId="19546" xr:uid="{00000000-0005-0000-0000-00007D570000}"/>
    <cellStyle name="Salida 14 4" xfId="2123" xr:uid="{00000000-0005-0000-0000-00007E570000}"/>
    <cellStyle name="Salida 14 4 10" xfId="16011" xr:uid="{00000000-0005-0000-0000-00007F570000}"/>
    <cellStyle name="Salida 14 4 10 2" xfId="31119" xr:uid="{00000000-0005-0000-0000-000080570000}"/>
    <cellStyle name="Salida 14 4 11" xfId="15954" xr:uid="{00000000-0005-0000-0000-000081570000}"/>
    <cellStyle name="Salida 14 4 11 2" xfId="31062" xr:uid="{00000000-0005-0000-0000-000082570000}"/>
    <cellStyle name="Salida 14 4 12" xfId="17348" xr:uid="{00000000-0005-0000-0000-000083570000}"/>
    <cellStyle name="Salida 14 4 2" xfId="2613" xr:uid="{00000000-0005-0000-0000-000084570000}"/>
    <cellStyle name="Salida 14 4 2 2" xfId="5250" xr:uid="{00000000-0005-0000-0000-000085570000}"/>
    <cellStyle name="Salida 14 4 2 2 2" xfId="11614" xr:uid="{00000000-0005-0000-0000-000086570000}"/>
    <cellStyle name="Salida 14 4 2 2 2 2" xfId="26722" xr:uid="{00000000-0005-0000-0000-000087570000}"/>
    <cellStyle name="Salida 14 4 2 2 3" xfId="13404" xr:uid="{00000000-0005-0000-0000-000088570000}"/>
    <cellStyle name="Salida 14 4 2 2 3 2" xfId="28512" xr:uid="{00000000-0005-0000-0000-000089570000}"/>
    <cellStyle name="Salida 14 4 2 2 4" xfId="20358" xr:uid="{00000000-0005-0000-0000-00008A570000}"/>
    <cellStyle name="Salida 14 4 2 3" xfId="9080" xr:uid="{00000000-0005-0000-0000-00008B570000}"/>
    <cellStyle name="Salida 14 4 2 3 2" xfId="24188" xr:uid="{00000000-0005-0000-0000-00008C570000}"/>
    <cellStyle name="Salida 14 4 2 4" xfId="14372" xr:uid="{00000000-0005-0000-0000-00008D570000}"/>
    <cellStyle name="Salida 14 4 2 4 2" xfId="29480" xr:uid="{00000000-0005-0000-0000-00008E570000}"/>
    <cellStyle name="Salida 14 4 2 5" xfId="11820" xr:uid="{00000000-0005-0000-0000-00008F570000}"/>
    <cellStyle name="Salida 14 4 2 5 2" xfId="26928" xr:uid="{00000000-0005-0000-0000-000090570000}"/>
    <cellStyle name="Salida 14 4 2 6" xfId="17721" xr:uid="{00000000-0005-0000-0000-000091570000}"/>
    <cellStyle name="Salida 14 4 3" xfId="2878" xr:uid="{00000000-0005-0000-0000-000092570000}"/>
    <cellStyle name="Salida 14 4 3 2" xfId="5515" xr:uid="{00000000-0005-0000-0000-000093570000}"/>
    <cellStyle name="Salida 14 4 3 2 2" xfId="11826" xr:uid="{00000000-0005-0000-0000-000094570000}"/>
    <cellStyle name="Salida 14 4 3 2 2 2" xfId="26934" xr:uid="{00000000-0005-0000-0000-000095570000}"/>
    <cellStyle name="Salida 14 4 3 2 3" xfId="16292" xr:uid="{00000000-0005-0000-0000-000096570000}"/>
    <cellStyle name="Salida 14 4 3 2 3 2" xfId="31400" xr:uid="{00000000-0005-0000-0000-000097570000}"/>
    <cellStyle name="Salida 14 4 3 2 4" xfId="20623" xr:uid="{00000000-0005-0000-0000-000098570000}"/>
    <cellStyle name="Salida 14 4 3 3" xfId="9223" xr:uid="{00000000-0005-0000-0000-000099570000}"/>
    <cellStyle name="Salida 14 4 3 3 2" xfId="24331" xr:uid="{00000000-0005-0000-0000-00009A570000}"/>
    <cellStyle name="Salida 14 4 3 4" xfId="17986" xr:uid="{00000000-0005-0000-0000-00009B570000}"/>
    <cellStyle name="Salida 14 4 4" xfId="3181" xr:uid="{00000000-0005-0000-0000-00009C570000}"/>
    <cellStyle name="Salida 14 4 4 2" xfId="5818" xr:uid="{00000000-0005-0000-0000-00009D570000}"/>
    <cellStyle name="Salida 14 4 4 2 2" xfId="12129" xr:uid="{00000000-0005-0000-0000-00009E570000}"/>
    <cellStyle name="Salida 14 4 4 2 2 2" xfId="27237" xr:uid="{00000000-0005-0000-0000-00009F570000}"/>
    <cellStyle name="Salida 14 4 4 2 3" xfId="14180" xr:uid="{00000000-0005-0000-0000-0000A0570000}"/>
    <cellStyle name="Salida 14 4 4 2 3 2" xfId="29288" xr:uid="{00000000-0005-0000-0000-0000A1570000}"/>
    <cellStyle name="Salida 14 4 4 2 4" xfId="20926" xr:uid="{00000000-0005-0000-0000-0000A2570000}"/>
    <cellStyle name="Salida 14 4 4 3" xfId="9563" xr:uid="{00000000-0005-0000-0000-0000A3570000}"/>
    <cellStyle name="Salida 14 4 4 3 2" xfId="24671" xr:uid="{00000000-0005-0000-0000-0000A4570000}"/>
    <cellStyle name="Salida 14 4 4 4" xfId="13623" xr:uid="{00000000-0005-0000-0000-0000A5570000}"/>
    <cellStyle name="Salida 14 4 4 4 2" xfId="28731" xr:uid="{00000000-0005-0000-0000-0000A6570000}"/>
    <cellStyle name="Salida 14 4 4 5" xfId="18289" xr:uid="{00000000-0005-0000-0000-0000A7570000}"/>
    <cellStyle name="Salida 14 4 5" xfId="3507" xr:uid="{00000000-0005-0000-0000-0000A8570000}"/>
    <cellStyle name="Salida 14 4 5 2" xfId="6144" xr:uid="{00000000-0005-0000-0000-0000A9570000}"/>
    <cellStyle name="Salida 14 4 5 2 2" xfId="12455" xr:uid="{00000000-0005-0000-0000-0000AA570000}"/>
    <cellStyle name="Salida 14 4 5 2 2 2" xfId="27563" xr:uid="{00000000-0005-0000-0000-0000AB570000}"/>
    <cellStyle name="Salida 14 4 5 2 3" xfId="7368" xr:uid="{00000000-0005-0000-0000-0000AC570000}"/>
    <cellStyle name="Salida 14 4 5 2 3 2" xfId="22476" xr:uid="{00000000-0005-0000-0000-0000AD570000}"/>
    <cellStyle name="Salida 14 4 5 2 4" xfId="21252" xr:uid="{00000000-0005-0000-0000-0000AE570000}"/>
    <cellStyle name="Salida 14 4 5 3" xfId="9889" xr:uid="{00000000-0005-0000-0000-0000AF570000}"/>
    <cellStyle name="Salida 14 4 5 3 2" xfId="24997" xr:uid="{00000000-0005-0000-0000-0000B0570000}"/>
    <cellStyle name="Salida 14 4 5 4" xfId="14622" xr:uid="{00000000-0005-0000-0000-0000B1570000}"/>
    <cellStyle name="Salida 14 4 5 4 2" xfId="29730" xr:uid="{00000000-0005-0000-0000-0000B2570000}"/>
    <cellStyle name="Salida 14 4 5 5" xfId="18615" xr:uid="{00000000-0005-0000-0000-0000B3570000}"/>
    <cellStyle name="Salida 14 4 6" xfId="3813" xr:uid="{00000000-0005-0000-0000-0000B4570000}"/>
    <cellStyle name="Salida 14 4 6 2" xfId="6450" xr:uid="{00000000-0005-0000-0000-0000B5570000}"/>
    <cellStyle name="Salida 14 4 6 2 2" xfId="12761" xr:uid="{00000000-0005-0000-0000-0000B6570000}"/>
    <cellStyle name="Salida 14 4 6 2 2 2" xfId="27869" xr:uid="{00000000-0005-0000-0000-0000B7570000}"/>
    <cellStyle name="Salida 14 4 6 2 3" xfId="7893" xr:uid="{00000000-0005-0000-0000-0000B8570000}"/>
    <cellStyle name="Salida 14 4 6 2 3 2" xfId="23001" xr:uid="{00000000-0005-0000-0000-0000B9570000}"/>
    <cellStyle name="Salida 14 4 6 2 4" xfId="21558" xr:uid="{00000000-0005-0000-0000-0000BA570000}"/>
    <cellStyle name="Salida 14 4 6 3" xfId="10195" xr:uid="{00000000-0005-0000-0000-0000BB570000}"/>
    <cellStyle name="Salida 14 4 6 3 2" xfId="25303" xr:uid="{00000000-0005-0000-0000-0000BC570000}"/>
    <cellStyle name="Salida 14 4 6 4" xfId="16484" xr:uid="{00000000-0005-0000-0000-0000BD570000}"/>
    <cellStyle name="Salida 14 4 6 4 2" xfId="31592" xr:uid="{00000000-0005-0000-0000-0000BE570000}"/>
    <cellStyle name="Salida 14 4 6 5" xfId="18921" xr:uid="{00000000-0005-0000-0000-0000BF570000}"/>
    <cellStyle name="Salida 14 4 7" xfId="4195" xr:uid="{00000000-0005-0000-0000-0000C0570000}"/>
    <cellStyle name="Salida 14 4 7 2" xfId="6832" xr:uid="{00000000-0005-0000-0000-0000C1570000}"/>
    <cellStyle name="Salida 14 4 7 2 2" xfId="13143" xr:uid="{00000000-0005-0000-0000-0000C2570000}"/>
    <cellStyle name="Salida 14 4 7 2 2 2" xfId="28251" xr:uid="{00000000-0005-0000-0000-0000C3570000}"/>
    <cellStyle name="Salida 14 4 7 2 3" xfId="16812" xr:uid="{00000000-0005-0000-0000-0000C4570000}"/>
    <cellStyle name="Salida 14 4 7 2 3 2" xfId="31920" xr:uid="{00000000-0005-0000-0000-0000C5570000}"/>
    <cellStyle name="Salida 14 4 7 2 4" xfId="21940" xr:uid="{00000000-0005-0000-0000-0000C6570000}"/>
    <cellStyle name="Salida 14 4 7 3" xfId="10577" xr:uid="{00000000-0005-0000-0000-0000C7570000}"/>
    <cellStyle name="Salida 14 4 7 3 2" xfId="25685" xr:uid="{00000000-0005-0000-0000-0000C8570000}"/>
    <cellStyle name="Salida 14 4 7 4" xfId="14707" xr:uid="{00000000-0005-0000-0000-0000C9570000}"/>
    <cellStyle name="Salida 14 4 7 4 2" xfId="29815" xr:uid="{00000000-0005-0000-0000-0000CA570000}"/>
    <cellStyle name="Salida 14 4 7 5" xfId="19303" xr:uid="{00000000-0005-0000-0000-0000CB570000}"/>
    <cellStyle name="Salida 14 4 8" xfId="4760" xr:uid="{00000000-0005-0000-0000-0000CC570000}"/>
    <cellStyle name="Salida 14 4 8 2" xfId="11142" xr:uid="{00000000-0005-0000-0000-0000CD570000}"/>
    <cellStyle name="Salida 14 4 8 2 2" xfId="26250" xr:uid="{00000000-0005-0000-0000-0000CE570000}"/>
    <cellStyle name="Salida 14 4 8 3" xfId="14546" xr:uid="{00000000-0005-0000-0000-0000CF570000}"/>
    <cellStyle name="Salida 14 4 8 3 2" xfId="29654" xr:uid="{00000000-0005-0000-0000-0000D0570000}"/>
    <cellStyle name="Salida 14 4 8 4" xfId="19868" xr:uid="{00000000-0005-0000-0000-0000D1570000}"/>
    <cellStyle name="Salida 14 4 9" xfId="8621" xr:uid="{00000000-0005-0000-0000-0000D2570000}"/>
    <cellStyle name="Salida 14 4 9 2" xfId="23729" xr:uid="{00000000-0005-0000-0000-0000D3570000}"/>
    <cellStyle name="Salida 14 5" xfId="2001" xr:uid="{00000000-0005-0000-0000-0000D4570000}"/>
    <cellStyle name="Salida 14 5 10" xfId="7372" xr:uid="{00000000-0005-0000-0000-0000D5570000}"/>
    <cellStyle name="Salida 14 5 10 2" xfId="22480" xr:uid="{00000000-0005-0000-0000-0000D6570000}"/>
    <cellStyle name="Salida 14 5 11" xfId="17226" xr:uid="{00000000-0005-0000-0000-0000D7570000}"/>
    <cellStyle name="Salida 14 5 2" xfId="2763" xr:uid="{00000000-0005-0000-0000-0000D8570000}"/>
    <cellStyle name="Salida 14 5 2 2" xfId="5400" xr:uid="{00000000-0005-0000-0000-0000D9570000}"/>
    <cellStyle name="Salida 14 5 2 2 2" xfId="11749" xr:uid="{00000000-0005-0000-0000-0000DA570000}"/>
    <cellStyle name="Salida 14 5 2 2 2 2" xfId="26857" xr:uid="{00000000-0005-0000-0000-0000DB570000}"/>
    <cellStyle name="Salida 14 5 2 2 3" xfId="9259" xr:uid="{00000000-0005-0000-0000-0000DC570000}"/>
    <cellStyle name="Salida 14 5 2 2 3 2" xfId="24367" xr:uid="{00000000-0005-0000-0000-0000DD570000}"/>
    <cellStyle name="Salida 14 5 2 2 4" xfId="20508" xr:uid="{00000000-0005-0000-0000-0000DE570000}"/>
    <cellStyle name="Salida 14 5 2 3" xfId="7192" xr:uid="{00000000-0005-0000-0000-0000DF570000}"/>
    <cellStyle name="Salida 14 5 2 3 2" xfId="22300" xr:uid="{00000000-0005-0000-0000-0000E0570000}"/>
    <cellStyle name="Salida 14 5 2 4" xfId="17871" xr:uid="{00000000-0005-0000-0000-0000E1570000}"/>
    <cellStyle name="Salida 14 5 3" xfId="3066" xr:uid="{00000000-0005-0000-0000-0000E2570000}"/>
    <cellStyle name="Salida 14 5 3 2" xfId="5703" xr:uid="{00000000-0005-0000-0000-0000E3570000}"/>
    <cellStyle name="Salida 14 5 3 2 2" xfId="12014" xr:uid="{00000000-0005-0000-0000-0000E4570000}"/>
    <cellStyle name="Salida 14 5 3 2 2 2" xfId="27122" xr:uid="{00000000-0005-0000-0000-0000E5570000}"/>
    <cellStyle name="Salida 14 5 3 2 3" xfId="15646" xr:uid="{00000000-0005-0000-0000-0000E6570000}"/>
    <cellStyle name="Salida 14 5 3 2 3 2" xfId="30754" xr:uid="{00000000-0005-0000-0000-0000E7570000}"/>
    <cellStyle name="Salida 14 5 3 2 4" xfId="20811" xr:uid="{00000000-0005-0000-0000-0000E8570000}"/>
    <cellStyle name="Salida 14 5 3 3" xfId="9448" xr:uid="{00000000-0005-0000-0000-0000E9570000}"/>
    <cellStyle name="Salida 14 5 3 3 2" xfId="24556" xr:uid="{00000000-0005-0000-0000-0000EA570000}"/>
    <cellStyle name="Salida 14 5 3 4" xfId="15058" xr:uid="{00000000-0005-0000-0000-0000EB570000}"/>
    <cellStyle name="Salida 14 5 3 4 2" xfId="30166" xr:uid="{00000000-0005-0000-0000-0000EC570000}"/>
    <cellStyle name="Salida 14 5 3 5" xfId="18174" xr:uid="{00000000-0005-0000-0000-0000ED570000}"/>
    <cellStyle name="Salida 14 5 4" xfId="3392" xr:uid="{00000000-0005-0000-0000-0000EE570000}"/>
    <cellStyle name="Salida 14 5 4 2" xfId="6029" xr:uid="{00000000-0005-0000-0000-0000EF570000}"/>
    <cellStyle name="Salida 14 5 4 2 2" xfId="12340" xr:uid="{00000000-0005-0000-0000-0000F0570000}"/>
    <cellStyle name="Salida 14 5 4 2 2 2" xfId="27448" xr:uid="{00000000-0005-0000-0000-0000F1570000}"/>
    <cellStyle name="Salida 14 5 4 2 3" xfId="14523" xr:uid="{00000000-0005-0000-0000-0000F2570000}"/>
    <cellStyle name="Salida 14 5 4 2 3 2" xfId="29631" xr:uid="{00000000-0005-0000-0000-0000F3570000}"/>
    <cellStyle name="Salida 14 5 4 2 4" xfId="21137" xr:uid="{00000000-0005-0000-0000-0000F4570000}"/>
    <cellStyle name="Salida 14 5 4 3" xfId="9774" xr:uid="{00000000-0005-0000-0000-0000F5570000}"/>
    <cellStyle name="Salida 14 5 4 3 2" xfId="24882" xr:uid="{00000000-0005-0000-0000-0000F6570000}"/>
    <cellStyle name="Salida 14 5 4 4" xfId="15549" xr:uid="{00000000-0005-0000-0000-0000F7570000}"/>
    <cellStyle name="Salida 14 5 4 4 2" xfId="30657" xr:uid="{00000000-0005-0000-0000-0000F8570000}"/>
    <cellStyle name="Salida 14 5 4 5" xfId="18500" xr:uid="{00000000-0005-0000-0000-0000F9570000}"/>
    <cellStyle name="Salida 14 5 5" xfId="3698" xr:uid="{00000000-0005-0000-0000-0000FA570000}"/>
    <cellStyle name="Salida 14 5 5 2" xfId="6335" xr:uid="{00000000-0005-0000-0000-0000FB570000}"/>
    <cellStyle name="Salida 14 5 5 2 2" xfId="12646" xr:uid="{00000000-0005-0000-0000-0000FC570000}"/>
    <cellStyle name="Salida 14 5 5 2 2 2" xfId="27754" xr:uid="{00000000-0005-0000-0000-0000FD570000}"/>
    <cellStyle name="Salida 14 5 5 2 3" xfId="14740" xr:uid="{00000000-0005-0000-0000-0000FE570000}"/>
    <cellStyle name="Salida 14 5 5 2 3 2" xfId="29848" xr:uid="{00000000-0005-0000-0000-0000FF570000}"/>
    <cellStyle name="Salida 14 5 5 2 4" xfId="21443" xr:uid="{00000000-0005-0000-0000-000000580000}"/>
    <cellStyle name="Salida 14 5 5 3" xfId="10080" xr:uid="{00000000-0005-0000-0000-000001580000}"/>
    <cellStyle name="Salida 14 5 5 3 2" xfId="25188" xr:uid="{00000000-0005-0000-0000-000002580000}"/>
    <cellStyle name="Salida 14 5 5 4" xfId="14493" xr:uid="{00000000-0005-0000-0000-000003580000}"/>
    <cellStyle name="Salida 14 5 5 4 2" xfId="29601" xr:uid="{00000000-0005-0000-0000-000004580000}"/>
    <cellStyle name="Salida 14 5 5 5" xfId="18806" xr:uid="{00000000-0005-0000-0000-000005580000}"/>
    <cellStyle name="Salida 14 5 6" xfId="4073" xr:uid="{00000000-0005-0000-0000-000006580000}"/>
    <cellStyle name="Salida 14 5 6 2" xfId="6710" xr:uid="{00000000-0005-0000-0000-000007580000}"/>
    <cellStyle name="Salida 14 5 6 2 2" xfId="13021" xr:uid="{00000000-0005-0000-0000-000008580000}"/>
    <cellStyle name="Salida 14 5 6 2 2 2" xfId="28129" xr:uid="{00000000-0005-0000-0000-000009580000}"/>
    <cellStyle name="Salida 14 5 6 2 3" xfId="16697" xr:uid="{00000000-0005-0000-0000-00000A580000}"/>
    <cellStyle name="Salida 14 5 6 2 3 2" xfId="31805" xr:uid="{00000000-0005-0000-0000-00000B580000}"/>
    <cellStyle name="Salida 14 5 6 2 4" xfId="21818" xr:uid="{00000000-0005-0000-0000-00000C580000}"/>
    <cellStyle name="Salida 14 5 6 3" xfId="10455" xr:uid="{00000000-0005-0000-0000-00000D580000}"/>
    <cellStyle name="Salida 14 5 6 3 2" xfId="25563" xr:uid="{00000000-0005-0000-0000-00000E580000}"/>
    <cellStyle name="Salida 14 5 6 4" xfId="16183" xr:uid="{00000000-0005-0000-0000-00000F580000}"/>
    <cellStyle name="Salida 14 5 6 4 2" xfId="31291" xr:uid="{00000000-0005-0000-0000-000010580000}"/>
    <cellStyle name="Salida 14 5 6 5" xfId="19181" xr:uid="{00000000-0005-0000-0000-000011580000}"/>
    <cellStyle name="Salida 14 5 7" xfId="4638" xr:uid="{00000000-0005-0000-0000-000012580000}"/>
    <cellStyle name="Salida 14 5 7 2" xfId="11020" xr:uid="{00000000-0005-0000-0000-000013580000}"/>
    <cellStyle name="Salida 14 5 7 2 2" xfId="26128" xr:uid="{00000000-0005-0000-0000-000014580000}"/>
    <cellStyle name="Salida 14 5 7 3" xfId="15270" xr:uid="{00000000-0005-0000-0000-000015580000}"/>
    <cellStyle name="Salida 14 5 7 3 2" xfId="30378" xr:uid="{00000000-0005-0000-0000-000016580000}"/>
    <cellStyle name="Salida 14 5 7 4" xfId="19746" xr:uid="{00000000-0005-0000-0000-000017580000}"/>
    <cellStyle name="Salida 14 5 8" xfId="8499" xr:uid="{00000000-0005-0000-0000-000018580000}"/>
    <cellStyle name="Salida 14 5 8 2" xfId="23607" xr:uid="{00000000-0005-0000-0000-000019580000}"/>
    <cellStyle name="Salida 14 5 9" xfId="14233" xr:uid="{00000000-0005-0000-0000-00001A580000}"/>
    <cellStyle name="Salida 14 5 9 2" xfId="29341" xr:uid="{00000000-0005-0000-0000-00001B580000}"/>
    <cellStyle name="Salida 15" xfId="1507" xr:uid="{00000000-0005-0000-0000-00001C580000}"/>
    <cellStyle name="Salida 15 2" xfId="1933" xr:uid="{00000000-0005-0000-0000-00001D580000}"/>
    <cellStyle name="Salida 15 2 10" xfId="8434" xr:uid="{00000000-0005-0000-0000-00001E580000}"/>
    <cellStyle name="Salida 15 2 10 2" xfId="23542" xr:uid="{00000000-0005-0000-0000-00001F580000}"/>
    <cellStyle name="Salida 15 2 11" xfId="9243" xr:uid="{00000000-0005-0000-0000-000020580000}"/>
    <cellStyle name="Salida 15 2 11 2" xfId="24351" xr:uid="{00000000-0005-0000-0000-000021580000}"/>
    <cellStyle name="Salida 15 2 12" xfId="14673" xr:uid="{00000000-0005-0000-0000-000022580000}"/>
    <cellStyle name="Salida 15 2 12 2" xfId="29781" xr:uid="{00000000-0005-0000-0000-000023580000}"/>
    <cellStyle name="Salida 15 2 13" xfId="17158" xr:uid="{00000000-0005-0000-0000-000024580000}"/>
    <cellStyle name="Salida 15 2 2" xfId="2493" xr:uid="{00000000-0005-0000-0000-000025580000}"/>
    <cellStyle name="Salida 15 2 2 2" xfId="5130" xr:uid="{00000000-0005-0000-0000-000026580000}"/>
    <cellStyle name="Salida 15 2 2 2 2" xfId="11494" xr:uid="{00000000-0005-0000-0000-000027580000}"/>
    <cellStyle name="Salida 15 2 2 2 2 2" xfId="26602" xr:uid="{00000000-0005-0000-0000-000028580000}"/>
    <cellStyle name="Salida 15 2 2 2 3" xfId="7798" xr:uid="{00000000-0005-0000-0000-000029580000}"/>
    <cellStyle name="Salida 15 2 2 2 3 2" xfId="22906" xr:uid="{00000000-0005-0000-0000-00002A580000}"/>
    <cellStyle name="Salida 15 2 2 2 4" xfId="20238" xr:uid="{00000000-0005-0000-0000-00002B580000}"/>
    <cellStyle name="Salida 15 2 2 3" xfId="8960" xr:uid="{00000000-0005-0000-0000-00002C580000}"/>
    <cellStyle name="Salida 15 2 2 3 2" xfId="24068" xr:uid="{00000000-0005-0000-0000-00002D580000}"/>
    <cellStyle name="Salida 15 2 3" xfId="2709" xr:uid="{00000000-0005-0000-0000-00002E580000}"/>
    <cellStyle name="Salida 15 2 3 2" xfId="5346" xr:uid="{00000000-0005-0000-0000-00002F580000}"/>
    <cellStyle name="Salida 15 2 3 2 2" xfId="11695" xr:uid="{00000000-0005-0000-0000-000030580000}"/>
    <cellStyle name="Salida 15 2 3 2 2 2" xfId="26803" xr:uid="{00000000-0005-0000-0000-000031580000}"/>
    <cellStyle name="Salida 15 2 3 2 3" xfId="7556" xr:uid="{00000000-0005-0000-0000-000032580000}"/>
    <cellStyle name="Salida 15 2 3 2 3 2" xfId="22664" xr:uid="{00000000-0005-0000-0000-000033580000}"/>
    <cellStyle name="Salida 15 2 3 2 4" xfId="20454" xr:uid="{00000000-0005-0000-0000-000034580000}"/>
    <cellStyle name="Salida 15 2 3 3" xfId="15805" xr:uid="{00000000-0005-0000-0000-000035580000}"/>
    <cellStyle name="Salida 15 2 3 3 2" xfId="30913" xr:uid="{00000000-0005-0000-0000-000036580000}"/>
    <cellStyle name="Salida 15 2 3 4" xfId="17817" xr:uid="{00000000-0005-0000-0000-000037580000}"/>
    <cellStyle name="Salida 15 2 4" xfId="3012" xr:uid="{00000000-0005-0000-0000-000038580000}"/>
    <cellStyle name="Salida 15 2 4 2" xfId="5649" xr:uid="{00000000-0005-0000-0000-000039580000}"/>
    <cellStyle name="Salida 15 2 4 2 2" xfId="11960" xr:uid="{00000000-0005-0000-0000-00003A580000}"/>
    <cellStyle name="Salida 15 2 4 2 2 2" xfId="27068" xr:uid="{00000000-0005-0000-0000-00003B580000}"/>
    <cellStyle name="Salida 15 2 4 2 3" xfId="13366" xr:uid="{00000000-0005-0000-0000-00003C580000}"/>
    <cellStyle name="Salida 15 2 4 2 3 2" xfId="28474" xr:uid="{00000000-0005-0000-0000-00003D580000}"/>
    <cellStyle name="Salida 15 2 4 2 4" xfId="20757" xr:uid="{00000000-0005-0000-0000-00003E580000}"/>
    <cellStyle name="Salida 15 2 4 3" xfId="9394" xr:uid="{00000000-0005-0000-0000-00003F580000}"/>
    <cellStyle name="Salida 15 2 4 3 2" xfId="24502" xr:uid="{00000000-0005-0000-0000-000040580000}"/>
    <cellStyle name="Salida 15 2 4 4" xfId="13492" xr:uid="{00000000-0005-0000-0000-000041580000}"/>
    <cellStyle name="Salida 15 2 4 4 2" xfId="28600" xr:uid="{00000000-0005-0000-0000-000042580000}"/>
    <cellStyle name="Salida 15 2 4 5" xfId="18120" xr:uid="{00000000-0005-0000-0000-000043580000}"/>
    <cellStyle name="Salida 15 2 5" xfId="3338" xr:uid="{00000000-0005-0000-0000-000044580000}"/>
    <cellStyle name="Salida 15 2 5 2" xfId="5975" xr:uid="{00000000-0005-0000-0000-000045580000}"/>
    <cellStyle name="Salida 15 2 5 2 2" xfId="12286" xr:uid="{00000000-0005-0000-0000-000046580000}"/>
    <cellStyle name="Salida 15 2 5 2 2 2" xfId="27394" xr:uid="{00000000-0005-0000-0000-000047580000}"/>
    <cellStyle name="Salida 15 2 5 2 3" xfId="15591" xr:uid="{00000000-0005-0000-0000-000048580000}"/>
    <cellStyle name="Salida 15 2 5 2 3 2" xfId="30699" xr:uid="{00000000-0005-0000-0000-000049580000}"/>
    <cellStyle name="Salida 15 2 5 2 4" xfId="21083" xr:uid="{00000000-0005-0000-0000-00004A580000}"/>
    <cellStyle name="Salida 15 2 5 3" xfId="9720" xr:uid="{00000000-0005-0000-0000-00004B580000}"/>
    <cellStyle name="Salida 15 2 5 3 2" xfId="24828" xr:uid="{00000000-0005-0000-0000-00004C580000}"/>
    <cellStyle name="Salida 15 2 5 4" xfId="14887" xr:uid="{00000000-0005-0000-0000-00004D580000}"/>
    <cellStyle name="Salida 15 2 5 4 2" xfId="29995" xr:uid="{00000000-0005-0000-0000-00004E580000}"/>
    <cellStyle name="Salida 15 2 5 5" xfId="18446" xr:uid="{00000000-0005-0000-0000-00004F580000}"/>
    <cellStyle name="Salida 15 2 6" xfId="3644" xr:uid="{00000000-0005-0000-0000-000050580000}"/>
    <cellStyle name="Salida 15 2 6 2" xfId="6281" xr:uid="{00000000-0005-0000-0000-000051580000}"/>
    <cellStyle name="Salida 15 2 6 2 2" xfId="12592" xr:uid="{00000000-0005-0000-0000-000052580000}"/>
    <cellStyle name="Salida 15 2 6 2 2 2" xfId="27700" xr:uid="{00000000-0005-0000-0000-000053580000}"/>
    <cellStyle name="Salida 15 2 6 2 3" xfId="16518" xr:uid="{00000000-0005-0000-0000-000054580000}"/>
    <cellStyle name="Salida 15 2 6 2 3 2" xfId="31626" xr:uid="{00000000-0005-0000-0000-000055580000}"/>
    <cellStyle name="Salida 15 2 6 2 4" xfId="21389" xr:uid="{00000000-0005-0000-0000-000056580000}"/>
    <cellStyle name="Salida 15 2 6 3" xfId="10026" xr:uid="{00000000-0005-0000-0000-000057580000}"/>
    <cellStyle name="Salida 15 2 6 3 2" xfId="25134" xr:uid="{00000000-0005-0000-0000-000058580000}"/>
    <cellStyle name="Salida 15 2 6 4" xfId="15374" xr:uid="{00000000-0005-0000-0000-000059580000}"/>
    <cellStyle name="Salida 15 2 6 4 2" xfId="30482" xr:uid="{00000000-0005-0000-0000-00005A580000}"/>
    <cellStyle name="Salida 15 2 6 5" xfId="18752" xr:uid="{00000000-0005-0000-0000-00005B580000}"/>
    <cellStyle name="Salida 15 2 7" xfId="4005" xr:uid="{00000000-0005-0000-0000-00005C580000}"/>
    <cellStyle name="Salida 15 2 7 2" xfId="6642" xr:uid="{00000000-0005-0000-0000-00005D580000}"/>
    <cellStyle name="Salida 15 2 7 2 2" xfId="12953" xr:uid="{00000000-0005-0000-0000-00005E580000}"/>
    <cellStyle name="Salida 15 2 7 2 2 2" xfId="28061" xr:uid="{00000000-0005-0000-0000-00005F580000}"/>
    <cellStyle name="Salida 15 2 7 2 3" xfId="16643" xr:uid="{00000000-0005-0000-0000-000060580000}"/>
    <cellStyle name="Salida 15 2 7 2 3 2" xfId="31751" xr:uid="{00000000-0005-0000-0000-000061580000}"/>
    <cellStyle name="Salida 15 2 7 2 4" xfId="21750" xr:uid="{00000000-0005-0000-0000-000062580000}"/>
    <cellStyle name="Salida 15 2 7 3" xfId="10387" xr:uid="{00000000-0005-0000-0000-000063580000}"/>
    <cellStyle name="Salida 15 2 7 3 2" xfId="25495" xr:uid="{00000000-0005-0000-0000-000064580000}"/>
    <cellStyle name="Salida 15 2 7 4" xfId="13904" xr:uid="{00000000-0005-0000-0000-000065580000}"/>
    <cellStyle name="Salida 15 2 7 4 2" xfId="29012" xr:uid="{00000000-0005-0000-0000-000066580000}"/>
    <cellStyle name="Salida 15 2 7 5" xfId="19113" xr:uid="{00000000-0005-0000-0000-000067580000}"/>
    <cellStyle name="Salida 15 2 8" xfId="4318" xr:uid="{00000000-0005-0000-0000-000068580000}"/>
    <cellStyle name="Salida 15 2 8 2" xfId="6955" xr:uid="{00000000-0005-0000-0000-000069580000}"/>
    <cellStyle name="Salida 15 2 8 2 2" xfId="13266" xr:uid="{00000000-0005-0000-0000-00006A580000}"/>
    <cellStyle name="Salida 15 2 8 2 2 2" xfId="28374" xr:uid="{00000000-0005-0000-0000-00006B580000}"/>
    <cellStyle name="Salida 15 2 8 2 3" xfId="16930" xr:uid="{00000000-0005-0000-0000-00006C580000}"/>
    <cellStyle name="Salida 15 2 8 2 3 2" xfId="32038" xr:uid="{00000000-0005-0000-0000-00006D580000}"/>
    <cellStyle name="Salida 15 2 8 2 4" xfId="22063" xr:uid="{00000000-0005-0000-0000-00006E580000}"/>
    <cellStyle name="Salida 15 2 8 3" xfId="10700" xr:uid="{00000000-0005-0000-0000-00006F580000}"/>
    <cellStyle name="Salida 15 2 8 3 2" xfId="25808" xr:uid="{00000000-0005-0000-0000-000070580000}"/>
    <cellStyle name="Salida 15 2 8 4" xfId="14683" xr:uid="{00000000-0005-0000-0000-000071580000}"/>
    <cellStyle name="Salida 15 2 8 4 2" xfId="29791" xr:uid="{00000000-0005-0000-0000-000072580000}"/>
    <cellStyle name="Salida 15 2 8 5" xfId="19426" xr:uid="{00000000-0005-0000-0000-000073580000}"/>
    <cellStyle name="Salida 15 2 9" xfId="4570" xr:uid="{00000000-0005-0000-0000-000074580000}"/>
    <cellStyle name="Salida 15 2 9 2" xfId="10952" xr:uid="{00000000-0005-0000-0000-000075580000}"/>
    <cellStyle name="Salida 15 2 9 2 2" xfId="26060" xr:uid="{00000000-0005-0000-0000-000076580000}"/>
    <cellStyle name="Salida 15 2 9 3" xfId="15839" xr:uid="{00000000-0005-0000-0000-000077580000}"/>
    <cellStyle name="Salida 15 2 9 3 2" xfId="30947" xr:uid="{00000000-0005-0000-0000-000078580000}"/>
    <cellStyle name="Salida 15 2 9 4" xfId="19678" xr:uid="{00000000-0005-0000-0000-000079580000}"/>
    <cellStyle name="Salida 15 3" xfId="1800" xr:uid="{00000000-0005-0000-0000-00007A580000}"/>
    <cellStyle name="Salida 15 3 10" xfId="8301" xr:uid="{00000000-0005-0000-0000-00007B580000}"/>
    <cellStyle name="Salida 15 3 10 2" xfId="23409" xr:uid="{00000000-0005-0000-0000-00007C580000}"/>
    <cellStyle name="Salida 15 3 11" xfId="16110" xr:uid="{00000000-0005-0000-0000-00007D580000}"/>
    <cellStyle name="Salida 15 3 11 2" xfId="31218" xr:uid="{00000000-0005-0000-0000-00007E580000}"/>
    <cellStyle name="Salida 15 3 12" xfId="13565" xr:uid="{00000000-0005-0000-0000-00007F580000}"/>
    <cellStyle name="Salida 15 3 12 2" xfId="28673" xr:uid="{00000000-0005-0000-0000-000080580000}"/>
    <cellStyle name="Salida 15 3 13" xfId="17025" xr:uid="{00000000-0005-0000-0000-000081580000}"/>
    <cellStyle name="Salida 15 3 2" xfId="2360" xr:uid="{00000000-0005-0000-0000-000082580000}"/>
    <cellStyle name="Salida 15 3 2 2" xfId="4997" xr:uid="{00000000-0005-0000-0000-000083580000}"/>
    <cellStyle name="Salida 15 3 2 2 2" xfId="11361" xr:uid="{00000000-0005-0000-0000-000084580000}"/>
    <cellStyle name="Salida 15 3 2 2 2 2" xfId="26469" xr:uid="{00000000-0005-0000-0000-000085580000}"/>
    <cellStyle name="Salida 15 3 2 2 3" xfId="16014" xr:uid="{00000000-0005-0000-0000-000086580000}"/>
    <cellStyle name="Salida 15 3 2 2 3 2" xfId="31122" xr:uid="{00000000-0005-0000-0000-000087580000}"/>
    <cellStyle name="Salida 15 3 2 2 4" xfId="20105" xr:uid="{00000000-0005-0000-0000-000088580000}"/>
    <cellStyle name="Salida 15 3 2 3" xfId="8827" xr:uid="{00000000-0005-0000-0000-000089580000}"/>
    <cellStyle name="Salida 15 3 2 3 2" xfId="23935" xr:uid="{00000000-0005-0000-0000-00008A580000}"/>
    <cellStyle name="Salida 15 3 3" xfId="2259" xr:uid="{00000000-0005-0000-0000-00008B580000}"/>
    <cellStyle name="Salida 15 3 3 2" xfId="4896" xr:uid="{00000000-0005-0000-0000-00008C580000}"/>
    <cellStyle name="Salida 15 3 3 2 2" xfId="11260" xr:uid="{00000000-0005-0000-0000-00008D580000}"/>
    <cellStyle name="Salida 15 3 3 2 2 2" xfId="26368" xr:uid="{00000000-0005-0000-0000-00008E580000}"/>
    <cellStyle name="Salida 15 3 3 2 3" xfId="16297" xr:uid="{00000000-0005-0000-0000-00008F580000}"/>
    <cellStyle name="Salida 15 3 3 2 3 2" xfId="31405" xr:uid="{00000000-0005-0000-0000-000090580000}"/>
    <cellStyle name="Salida 15 3 3 2 4" xfId="20004" xr:uid="{00000000-0005-0000-0000-000091580000}"/>
    <cellStyle name="Salida 15 3 3 3" xfId="16249" xr:uid="{00000000-0005-0000-0000-000092580000}"/>
    <cellStyle name="Salida 15 3 3 3 2" xfId="31357" xr:uid="{00000000-0005-0000-0000-000093580000}"/>
    <cellStyle name="Salida 15 3 3 4" xfId="17484" xr:uid="{00000000-0005-0000-0000-000094580000}"/>
    <cellStyle name="Salida 15 3 4" xfId="2336" xr:uid="{00000000-0005-0000-0000-000095580000}"/>
    <cellStyle name="Salida 15 3 4 2" xfId="4973" xr:uid="{00000000-0005-0000-0000-000096580000}"/>
    <cellStyle name="Salida 15 3 4 2 2" xfId="11337" xr:uid="{00000000-0005-0000-0000-000097580000}"/>
    <cellStyle name="Salida 15 3 4 2 2 2" xfId="26445" xr:uid="{00000000-0005-0000-0000-000098580000}"/>
    <cellStyle name="Salida 15 3 4 2 3" xfId="13649" xr:uid="{00000000-0005-0000-0000-000099580000}"/>
    <cellStyle name="Salida 15 3 4 2 3 2" xfId="28757" xr:uid="{00000000-0005-0000-0000-00009A580000}"/>
    <cellStyle name="Salida 15 3 4 2 4" xfId="20081" xr:uid="{00000000-0005-0000-0000-00009B580000}"/>
    <cellStyle name="Salida 15 3 4 3" xfId="8803" xr:uid="{00000000-0005-0000-0000-00009C580000}"/>
    <cellStyle name="Salida 15 3 4 3 2" xfId="23911" xr:uid="{00000000-0005-0000-0000-00009D580000}"/>
    <cellStyle name="Salida 15 3 4 4" xfId="14814" xr:uid="{00000000-0005-0000-0000-00009E580000}"/>
    <cellStyle name="Salida 15 3 4 4 2" xfId="29922" xr:uid="{00000000-0005-0000-0000-00009F580000}"/>
    <cellStyle name="Salida 15 3 4 5" xfId="17561" xr:uid="{00000000-0005-0000-0000-0000A0580000}"/>
    <cellStyle name="Salida 15 3 5" xfId="2273" xr:uid="{00000000-0005-0000-0000-0000A1580000}"/>
    <cellStyle name="Salida 15 3 5 2" xfId="4910" xr:uid="{00000000-0005-0000-0000-0000A2580000}"/>
    <cellStyle name="Salida 15 3 5 2 2" xfId="11274" xr:uid="{00000000-0005-0000-0000-0000A3580000}"/>
    <cellStyle name="Salida 15 3 5 2 2 2" xfId="26382" xr:uid="{00000000-0005-0000-0000-0000A4580000}"/>
    <cellStyle name="Salida 15 3 5 2 3" xfId="14471" xr:uid="{00000000-0005-0000-0000-0000A5580000}"/>
    <cellStyle name="Salida 15 3 5 2 3 2" xfId="29579" xr:uid="{00000000-0005-0000-0000-0000A6580000}"/>
    <cellStyle name="Salida 15 3 5 2 4" xfId="20018" xr:uid="{00000000-0005-0000-0000-0000A7580000}"/>
    <cellStyle name="Salida 15 3 5 3" xfId="8740" xr:uid="{00000000-0005-0000-0000-0000A8580000}"/>
    <cellStyle name="Salida 15 3 5 3 2" xfId="23848" xr:uid="{00000000-0005-0000-0000-0000A9580000}"/>
    <cellStyle name="Salida 15 3 5 4" xfId="13724" xr:uid="{00000000-0005-0000-0000-0000AA580000}"/>
    <cellStyle name="Salida 15 3 5 4 2" xfId="28832" xr:uid="{00000000-0005-0000-0000-0000AB580000}"/>
    <cellStyle name="Salida 15 3 5 5" xfId="17498" xr:uid="{00000000-0005-0000-0000-0000AC580000}"/>
    <cellStyle name="Salida 15 3 6" xfId="2303" xr:uid="{00000000-0005-0000-0000-0000AD580000}"/>
    <cellStyle name="Salida 15 3 6 2" xfId="4940" xr:uid="{00000000-0005-0000-0000-0000AE580000}"/>
    <cellStyle name="Salida 15 3 6 2 2" xfId="11304" xr:uid="{00000000-0005-0000-0000-0000AF580000}"/>
    <cellStyle name="Salida 15 3 6 2 2 2" xfId="26412" xr:uid="{00000000-0005-0000-0000-0000B0580000}"/>
    <cellStyle name="Salida 15 3 6 2 3" xfId="15463" xr:uid="{00000000-0005-0000-0000-0000B1580000}"/>
    <cellStyle name="Salida 15 3 6 2 3 2" xfId="30571" xr:uid="{00000000-0005-0000-0000-0000B2580000}"/>
    <cellStyle name="Salida 15 3 6 2 4" xfId="20048" xr:uid="{00000000-0005-0000-0000-0000B3580000}"/>
    <cellStyle name="Salida 15 3 6 3" xfId="8770" xr:uid="{00000000-0005-0000-0000-0000B4580000}"/>
    <cellStyle name="Salida 15 3 6 3 2" xfId="23878" xr:uid="{00000000-0005-0000-0000-0000B5580000}"/>
    <cellStyle name="Salida 15 3 6 4" xfId="7476" xr:uid="{00000000-0005-0000-0000-0000B6580000}"/>
    <cellStyle name="Salida 15 3 6 4 2" xfId="22584" xr:uid="{00000000-0005-0000-0000-0000B7580000}"/>
    <cellStyle name="Salida 15 3 6 5" xfId="17528" xr:uid="{00000000-0005-0000-0000-0000B8580000}"/>
    <cellStyle name="Salida 15 3 7" xfId="3872" xr:uid="{00000000-0005-0000-0000-0000B9580000}"/>
    <cellStyle name="Salida 15 3 7 2" xfId="6509" xr:uid="{00000000-0005-0000-0000-0000BA580000}"/>
    <cellStyle name="Salida 15 3 7 2 2" xfId="12820" xr:uid="{00000000-0005-0000-0000-0000BB580000}"/>
    <cellStyle name="Salida 15 3 7 2 2 2" xfId="27928" xr:uid="{00000000-0005-0000-0000-0000BC580000}"/>
    <cellStyle name="Salida 15 3 7 2 3" xfId="14349" xr:uid="{00000000-0005-0000-0000-0000BD580000}"/>
    <cellStyle name="Salida 15 3 7 2 3 2" xfId="29457" xr:uid="{00000000-0005-0000-0000-0000BE580000}"/>
    <cellStyle name="Salida 15 3 7 2 4" xfId="21617" xr:uid="{00000000-0005-0000-0000-0000BF580000}"/>
    <cellStyle name="Salida 15 3 7 3" xfId="10254" xr:uid="{00000000-0005-0000-0000-0000C0580000}"/>
    <cellStyle name="Salida 15 3 7 3 2" xfId="25362" xr:uid="{00000000-0005-0000-0000-0000C1580000}"/>
    <cellStyle name="Salida 15 3 7 4" xfId="13754" xr:uid="{00000000-0005-0000-0000-0000C2580000}"/>
    <cellStyle name="Salida 15 3 7 4 2" xfId="28862" xr:uid="{00000000-0005-0000-0000-0000C3580000}"/>
    <cellStyle name="Salida 15 3 7 5" xfId="18980" xr:uid="{00000000-0005-0000-0000-0000C4580000}"/>
    <cellStyle name="Salida 15 3 8" xfId="4254" xr:uid="{00000000-0005-0000-0000-0000C5580000}"/>
    <cellStyle name="Salida 15 3 8 2" xfId="6891" xr:uid="{00000000-0005-0000-0000-0000C6580000}"/>
    <cellStyle name="Salida 15 3 8 2 2" xfId="13202" xr:uid="{00000000-0005-0000-0000-0000C7580000}"/>
    <cellStyle name="Salida 15 3 8 2 2 2" xfId="28310" xr:uid="{00000000-0005-0000-0000-0000C8580000}"/>
    <cellStyle name="Salida 15 3 8 2 3" xfId="16866" xr:uid="{00000000-0005-0000-0000-0000C9580000}"/>
    <cellStyle name="Salida 15 3 8 2 3 2" xfId="31974" xr:uid="{00000000-0005-0000-0000-0000CA580000}"/>
    <cellStyle name="Salida 15 3 8 2 4" xfId="21999" xr:uid="{00000000-0005-0000-0000-0000CB580000}"/>
    <cellStyle name="Salida 15 3 8 3" xfId="10636" xr:uid="{00000000-0005-0000-0000-0000CC580000}"/>
    <cellStyle name="Salida 15 3 8 3 2" xfId="25744" xr:uid="{00000000-0005-0000-0000-0000CD580000}"/>
    <cellStyle name="Salida 15 3 8 4" xfId="14160" xr:uid="{00000000-0005-0000-0000-0000CE580000}"/>
    <cellStyle name="Salida 15 3 8 4 2" xfId="29268" xr:uid="{00000000-0005-0000-0000-0000CF580000}"/>
    <cellStyle name="Salida 15 3 8 5" xfId="19362" xr:uid="{00000000-0005-0000-0000-0000D0580000}"/>
    <cellStyle name="Salida 15 3 9" xfId="4437" xr:uid="{00000000-0005-0000-0000-0000D1580000}"/>
    <cellStyle name="Salida 15 3 9 2" xfId="10819" xr:uid="{00000000-0005-0000-0000-0000D2580000}"/>
    <cellStyle name="Salida 15 3 9 2 2" xfId="25927" xr:uid="{00000000-0005-0000-0000-0000D3580000}"/>
    <cellStyle name="Salida 15 3 9 3" xfId="15042" xr:uid="{00000000-0005-0000-0000-0000D4580000}"/>
    <cellStyle name="Salida 15 3 9 3 2" xfId="30150" xr:uid="{00000000-0005-0000-0000-0000D5580000}"/>
    <cellStyle name="Salida 15 3 9 4" xfId="19545" xr:uid="{00000000-0005-0000-0000-0000D6580000}"/>
    <cellStyle name="Salida 15 4" xfId="2124" xr:uid="{00000000-0005-0000-0000-0000D7580000}"/>
    <cellStyle name="Salida 15 4 10" xfId="7861" xr:uid="{00000000-0005-0000-0000-0000D8580000}"/>
    <cellStyle name="Salida 15 4 10 2" xfId="22969" xr:uid="{00000000-0005-0000-0000-0000D9580000}"/>
    <cellStyle name="Salida 15 4 11" xfId="7449" xr:uid="{00000000-0005-0000-0000-0000DA580000}"/>
    <cellStyle name="Salida 15 4 11 2" xfId="22557" xr:uid="{00000000-0005-0000-0000-0000DB580000}"/>
    <cellStyle name="Salida 15 4 12" xfId="17349" xr:uid="{00000000-0005-0000-0000-0000DC580000}"/>
    <cellStyle name="Salida 15 4 2" xfId="2614" xr:uid="{00000000-0005-0000-0000-0000DD580000}"/>
    <cellStyle name="Salida 15 4 2 2" xfId="5251" xr:uid="{00000000-0005-0000-0000-0000DE580000}"/>
    <cellStyle name="Salida 15 4 2 2 2" xfId="11615" xr:uid="{00000000-0005-0000-0000-0000DF580000}"/>
    <cellStyle name="Salida 15 4 2 2 2 2" xfId="26723" xr:uid="{00000000-0005-0000-0000-0000E0580000}"/>
    <cellStyle name="Salida 15 4 2 2 3" xfId="8729" xr:uid="{00000000-0005-0000-0000-0000E1580000}"/>
    <cellStyle name="Salida 15 4 2 2 3 2" xfId="23837" xr:uid="{00000000-0005-0000-0000-0000E2580000}"/>
    <cellStyle name="Salida 15 4 2 2 4" xfId="20359" xr:uid="{00000000-0005-0000-0000-0000E3580000}"/>
    <cellStyle name="Salida 15 4 2 3" xfId="9081" xr:uid="{00000000-0005-0000-0000-0000E4580000}"/>
    <cellStyle name="Salida 15 4 2 3 2" xfId="24189" xr:uid="{00000000-0005-0000-0000-0000E5580000}"/>
    <cellStyle name="Salida 15 4 2 4" xfId="14696" xr:uid="{00000000-0005-0000-0000-0000E6580000}"/>
    <cellStyle name="Salida 15 4 2 4 2" xfId="29804" xr:uid="{00000000-0005-0000-0000-0000E7580000}"/>
    <cellStyle name="Salida 15 4 2 5" xfId="14075" xr:uid="{00000000-0005-0000-0000-0000E8580000}"/>
    <cellStyle name="Salida 15 4 2 5 2" xfId="29183" xr:uid="{00000000-0005-0000-0000-0000E9580000}"/>
    <cellStyle name="Salida 15 4 2 6" xfId="17722" xr:uid="{00000000-0005-0000-0000-0000EA580000}"/>
    <cellStyle name="Salida 15 4 3" xfId="2879" xr:uid="{00000000-0005-0000-0000-0000EB580000}"/>
    <cellStyle name="Salida 15 4 3 2" xfId="5516" xr:uid="{00000000-0005-0000-0000-0000EC580000}"/>
    <cellStyle name="Salida 15 4 3 2 2" xfId="11827" xr:uid="{00000000-0005-0000-0000-0000ED580000}"/>
    <cellStyle name="Salida 15 4 3 2 2 2" xfId="26935" xr:uid="{00000000-0005-0000-0000-0000EE580000}"/>
    <cellStyle name="Salida 15 4 3 2 3" xfId="7571" xr:uid="{00000000-0005-0000-0000-0000EF580000}"/>
    <cellStyle name="Salida 15 4 3 2 3 2" xfId="22679" xr:uid="{00000000-0005-0000-0000-0000F0580000}"/>
    <cellStyle name="Salida 15 4 3 2 4" xfId="20624" xr:uid="{00000000-0005-0000-0000-0000F1580000}"/>
    <cellStyle name="Salida 15 4 3 3" xfId="14950" xr:uid="{00000000-0005-0000-0000-0000F2580000}"/>
    <cellStyle name="Salida 15 4 3 3 2" xfId="30058" xr:uid="{00000000-0005-0000-0000-0000F3580000}"/>
    <cellStyle name="Salida 15 4 3 4" xfId="17987" xr:uid="{00000000-0005-0000-0000-0000F4580000}"/>
    <cellStyle name="Salida 15 4 4" xfId="3182" xr:uid="{00000000-0005-0000-0000-0000F5580000}"/>
    <cellStyle name="Salida 15 4 4 2" xfId="5819" xr:uid="{00000000-0005-0000-0000-0000F6580000}"/>
    <cellStyle name="Salida 15 4 4 2 2" xfId="12130" xr:uid="{00000000-0005-0000-0000-0000F7580000}"/>
    <cellStyle name="Salida 15 4 4 2 2 2" xfId="27238" xr:uid="{00000000-0005-0000-0000-0000F8580000}"/>
    <cellStyle name="Salida 15 4 4 2 3" xfId="7890" xr:uid="{00000000-0005-0000-0000-0000F9580000}"/>
    <cellStyle name="Salida 15 4 4 2 3 2" xfId="22998" xr:uid="{00000000-0005-0000-0000-0000FA580000}"/>
    <cellStyle name="Salida 15 4 4 2 4" xfId="20927" xr:uid="{00000000-0005-0000-0000-0000FB580000}"/>
    <cellStyle name="Salida 15 4 4 3" xfId="9564" xr:uid="{00000000-0005-0000-0000-0000FC580000}"/>
    <cellStyle name="Salida 15 4 4 3 2" xfId="24672" xr:uid="{00000000-0005-0000-0000-0000FD580000}"/>
    <cellStyle name="Salida 15 4 4 4" xfId="16142" xr:uid="{00000000-0005-0000-0000-0000FE580000}"/>
    <cellStyle name="Salida 15 4 4 4 2" xfId="31250" xr:uid="{00000000-0005-0000-0000-0000FF580000}"/>
    <cellStyle name="Salida 15 4 4 5" xfId="18290" xr:uid="{00000000-0005-0000-0000-000000590000}"/>
    <cellStyle name="Salida 15 4 5" xfId="3508" xr:uid="{00000000-0005-0000-0000-000001590000}"/>
    <cellStyle name="Salida 15 4 5 2" xfId="6145" xr:uid="{00000000-0005-0000-0000-000002590000}"/>
    <cellStyle name="Salida 15 4 5 2 2" xfId="12456" xr:uid="{00000000-0005-0000-0000-000003590000}"/>
    <cellStyle name="Salida 15 4 5 2 2 2" xfId="27564" xr:uid="{00000000-0005-0000-0000-000004590000}"/>
    <cellStyle name="Salida 15 4 5 2 3" xfId="7136" xr:uid="{00000000-0005-0000-0000-000005590000}"/>
    <cellStyle name="Salida 15 4 5 2 3 2" xfId="22244" xr:uid="{00000000-0005-0000-0000-000006590000}"/>
    <cellStyle name="Salida 15 4 5 2 4" xfId="21253" xr:uid="{00000000-0005-0000-0000-000007590000}"/>
    <cellStyle name="Salida 15 4 5 3" xfId="9890" xr:uid="{00000000-0005-0000-0000-000008590000}"/>
    <cellStyle name="Salida 15 4 5 3 2" xfId="24998" xr:uid="{00000000-0005-0000-0000-000009590000}"/>
    <cellStyle name="Salida 15 4 5 4" xfId="8009" xr:uid="{00000000-0005-0000-0000-00000A590000}"/>
    <cellStyle name="Salida 15 4 5 4 2" xfId="23117" xr:uid="{00000000-0005-0000-0000-00000B590000}"/>
    <cellStyle name="Salida 15 4 5 5" xfId="18616" xr:uid="{00000000-0005-0000-0000-00000C590000}"/>
    <cellStyle name="Salida 15 4 6" xfId="3814" xr:uid="{00000000-0005-0000-0000-00000D590000}"/>
    <cellStyle name="Salida 15 4 6 2" xfId="6451" xr:uid="{00000000-0005-0000-0000-00000E590000}"/>
    <cellStyle name="Salida 15 4 6 2 2" xfId="12762" xr:uid="{00000000-0005-0000-0000-00000F590000}"/>
    <cellStyle name="Salida 15 4 6 2 2 2" xfId="27870" xr:uid="{00000000-0005-0000-0000-000010590000}"/>
    <cellStyle name="Salida 15 4 6 2 3" xfId="13743" xr:uid="{00000000-0005-0000-0000-000011590000}"/>
    <cellStyle name="Salida 15 4 6 2 3 2" xfId="28851" xr:uid="{00000000-0005-0000-0000-000012590000}"/>
    <cellStyle name="Salida 15 4 6 2 4" xfId="21559" xr:uid="{00000000-0005-0000-0000-000013590000}"/>
    <cellStyle name="Salida 15 4 6 3" xfId="10196" xr:uid="{00000000-0005-0000-0000-000014590000}"/>
    <cellStyle name="Salida 15 4 6 3 2" xfId="25304" xr:uid="{00000000-0005-0000-0000-000015590000}"/>
    <cellStyle name="Salida 15 4 6 4" xfId="14768" xr:uid="{00000000-0005-0000-0000-000016590000}"/>
    <cellStyle name="Salida 15 4 6 4 2" xfId="29876" xr:uid="{00000000-0005-0000-0000-000017590000}"/>
    <cellStyle name="Salida 15 4 6 5" xfId="18922" xr:uid="{00000000-0005-0000-0000-000018590000}"/>
    <cellStyle name="Salida 15 4 7" xfId="4196" xr:uid="{00000000-0005-0000-0000-000019590000}"/>
    <cellStyle name="Salida 15 4 7 2" xfId="6833" xr:uid="{00000000-0005-0000-0000-00001A590000}"/>
    <cellStyle name="Salida 15 4 7 2 2" xfId="13144" xr:uid="{00000000-0005-0000-0000-00001B590000}"/>
    <cellStyle name="Salida 15 4 7 2 2 2" xfId="28252" xr:uid="{00000000-0005-0000-0000-00001C590000}"/>
    <cellStyle name="Salida 15 4 7 2 3" xfId="16813" xr:uid="{00000000-0005-0000-0000-00001D590000}"/>
    <cellStyle name="Salida 15 4 7 2 3 2" xfId="31921" xr:uid="{00000000-0005-0000-0000-00001E590000}"/>
    <cellStyle name="Salida 15 4 7 2 4" xfId="21941" xr:uid="{00000000-0005-0000-0000-00001F590000}"/>
    <cellStyle name="Salida 15 4 7 3" xfId="10578" xr:uid="{00000000-0005-0000-0000-000020590000}"/>
    <cellStyle name="Salida 15 4 7 3 2" xfId="25686" xr:uid="{00000000-0005-0000-0000-000021590000}"/>
    <cellStyle name="Salida 15 4 7 4" xfId="9161" xr:uid="{00000000-0005-0000-0000-000022590000}"/>
    <cellStyle name="Salida 15 4 7 4 2" xfId="24269" xr:uid="{00000000-0005-0000-0000-000023590000}"/>
    <cellStyle name="Salida 15 4 7 5" xfId="19304" xr:uid="{00000000-0005-0000-0000-000024590000}"/>
    <cellStyle name="Salida 15 4 8" xfId="4761" xr:uid="{00000000-0005-0000-0000-000025590000}"/>
    <cellStyle name="Salida 15 4 8 2" xfId="11143" xr:uid="{00000000-0005-0000-0000-000026590000}"/>
    <cellStyle name="Salida 15 4 8 2 2" xfId="26251" xr:uid="{00000000-0005-0000-0000-000027590000}"/>
    <cellStyle name="Salida 15 4 8 3" xfId="7805" xr:uid="{00000000-0005-0000-0000-000028590000}"/>
    <cellStyle name="Salida 15 4 8 3 2" xfId="22913" xr:uid="{00000000-0005-0000-0000-000029590000}"/>
    <cellStyle name="Salida 15 4 8 4" xfId="19869" xr:uid="{00000000-0005-0000-0000-00002A590000}"/>
    <cellStyle name="Salida 15 4 9" xfId="8622" xr:uid="{00000000-0005-0000-0000-00002B590000}"/>
    <cellStyle name="Salida 15 4 9 2" xfId="23730" xr:uid="{00000000-0005-0000-0000-00002C590000}"/>
    <cellStyle name="Salida 15 5" xfId="2000" xr:uid="{00000000-0005-0000-0000-00002D590000}"/>
    <cellStyle name="Salida 15 5 10" xfId="16092" xr:uid="{00000000-0005-0000-0000-00002E590000}"/>
    <cellStyle name="Salida 15 5 10 2" xfId="31200" xr:uid="{00000000-0005-0000-0000-00002F590000}"/>
    <cellStyle name="Salida 15 5 11" xfId="17225" xr:uid="{00000000-0005-0000-0000-000030590000}"/>
    <cellStyle name="Salida 15 5 2" xfId="2762" xr:uid="{00000000-0005-0000-0000-000031590000}"/>
    <cellStyle name="Salida 15 5 2 2" xfId="5399" xr:uid="{00000000-0005-0000-0000-000032590000}"/>
    <cellStyle name="Salida 15 5 2 2 2" xfId="11748" xr:uid="{00000000-0005-0000-0000-000033590000}"/>
    <cellStyle name="Salida 15 5 2 2 2 2" xfId="26856" xr:uid="{00000000-0005-0000-0000-000034590000}"/>
    <cellStyle name="Salida 15 5 2 2 3" xfId="14050" xr:uid="{00000000-0005-0000-0000-000035590000}"/>
    <cellStyle name="Salida 15 5 2 2 3 2" xfId="29158" xr:uid="{00000000-0005-0000-0000-000036590000}"/>
    <cellStyle name="Salida 15 5 2 2 4" xfId="20507" xr:uid="{00000000-0005-0000-0000-000037590000}"/>
    <cellStyle name="Salida 15 5 2 3" xfId="14268" xr:uid="{00000000-0005-0000-0000-000038590000}"/>
    <cellStyle name="Salida 15 5 2 3 2" xfId="29376" xr:uid="{00000000-0005-0000-0000-000039590000}"/>
    <cellStyle name="Salida 15 5 2 4" xfId="17870" xr:uid="{00000000-0005-0000-0000-00003A590000}"/>
    <cellStyle name="Salida 15 5 3" xfId="3065" xr:uid="{00000000-0005-0000-0000-00003B590000}"/>
    <cellStyle name="Salida 15 5 3 2" xfId="5702" xr:uid="{00000000-0005-0000-0000-00003C590000}"/>
    <cellStyle name="Salida 15 5 3 2 2" xfId="12013" xr:uid="{00000000-0005-0000-0000-00003D590000}"/>
    <cellStyle name="Salida 15 5 3 2 2 2" xfId="27121" xr:uid="{00000000-0005-0000-0000-00003E590000}"/>
    <cellStyle name="Salida 15 5 3 2 3" xfId="15892" xr:uid="{00000000-0005-0000-0000-00003F590000}"/>
    <cellStyle name="Salida 15 5 3 2 3 2" xfId="31000" xr:uid="{00000000-0005-0000-0000-000040590000}"/>
    <cellStyle name="Salida 15 5 3 2 4" xfId="20810" xr:uid="{00000000-0005-0000-0000-000041590000}"/>
    <cellStyle name="Salida 15 5 3 3" xfId="9447" xr:uid="{00000000-0005-0000-0000-000042590000}"/>
    <cellStyle name="Salida 15 5 3 3 2" xfId="24555" xr:uid="{00000000-0005-0000-0000-000043590000}"/>
    <cellStyle name="Salida 15 5 3 4" xfId="16327" xr:uid="{00000000-0005-0000-0000-000044590000}"/>
    <cellStyle name="Salida 15 5 3 4 2" xfId="31435" xr:uid="{00000000-0005-0000-0000-000045590000}"/>
    <cellStyle name="Salida 15 5 3 5" xfId="18173" xr:uid="{00000000-0005-0000-0000-000046590000}"/>
    <cellStyle name="Salida 15 5 4" xfId="3391" xr:uid="{00000000-0005-0000-0000-000047590000}"/>
    <cellStyle name="Salida 15 5 4 2" xfId="6028" xr:uid="{00000000-0005-0000-0000-000048590000}"/>
    <cellStyle name="Salida 15 5 4 2 2" xfId="12339" xr:uid="{00000000-0005-0000-0000-000049590000}"/>
    <cellStyle name="Salida 15 5 4 2 2 2" xfId="27447" xr:uid="{00000000-0005-0000-0000-00004A590000}"/>
    <cellStyle name="Salida 15 5 4 2 3" xfId="8037" xr:uid="{00000000-0005-0000-0000-00004B590000}"/>
    <cellStyle name="Salida 15 5 4 2 3 2" xfId="23145" xr:uid="{00000000-0005-0000-0000-00004C590000}"/>
    <cellStyle name="Salida 15 5 4 2 4" xfId="21136" xr:uid="{00000000-0005-0000-0000-00004D590000}"/>
    <cellStyle name="Salida 15 5 4 3" xfId="9773" xr:uid="{00000000-0005-0000-0000-00004E590000}"/>
    <cellStyle name="Salida 15 5 4 3 2" xfId="24881" xr:uid="{00000000-0005-0000-0000-00004F590000}"/>
    <cellStyle name="Salida 15 5 4 4" xfId="14903" xr:uid="{00000000-0005-0000-0000-000050590000}"/>
    <cellStyle name="Salida 15 5 4 4 2" xfId="30011" xr:uid="{00000000-0005-0000-0000-000051590000}"/>
    <cellStyle name="Salida 15 5 4 5" xfId="18499" xr:uid="{00000000-0005-0000-0000-000052590000}"/>
    <cellStyle name="Salida 15 5 5" xfId="3697" xr:uid="{00000000-0005-0000-0000-000053590000}"/>
    <cellStyle name="Salida 15 5 5 2" xfId="6334" xr:uid="{00000000-0005-0000-0000-000054590000}"/>
    <cellStyle name="Salida 15 5 5 2 2" xfId="12645" xr:uid="{00000000-0005-0000-0000-000055590000}"/>
    <cellStyle name="Salida 15 5 5 2 2 2" xfId="27753" xr:uid="{00000000-0005-0000-0000-000056590000}"/>
    <cellStyle name="Salida 15 5 5 2 3" xfId="14569" xr:uid="{00000000-0005-0000-0000-000057590000}"/>
    <cellStyle name="Salida 15 5 5 2 3 2" xfId="29677" xr:uid="{00000000-0005-0000-0000-000058590000}"/>
    <cellStyle name="Salida 15 5 5 2 4" xfId="21442" xr:uid="{00000000-0005-0000-0000-000059590000}"/>
    <cellStyle name="Salida 15 5 5 3" xfId="10079" xr:uid="{00000000-0005-0000-0000-00005A590000}"/>
    <cellStyle name="Salida 15 5 5 3 2" xfId="25187" xr:uid="{00000000-0005-0000-0000-00005B590000}"/>
    <cellStyle name="Salida 15 5 5 4" xfId="15197" xr:uid="{00000000-0005-0000-0000-00005C590000}"/>
    <cellStyle name="Salida 15 5 5 4 2" xfId="30305" xr:uid="{00000000-0005-0000-0000-00005D590000}"/>
    <cellStyle name="Salida 15 5 5 5" xfId="18805" xr:uid="{00000000-0005-0000-0000-00005E590000}"/>
    <cellStyle name="Salida 15 5 6" xfId="4072" xr:uid="{00000000-0005-0000-0000-00005F590000}"/>
    <cellStyle name="Salida 15 5 6 2" xfId="6709" xr:uid="{00000000-0005-0000-0000-000060590000}"/>
    <cellStyle name="Salida 15 5 6 2 2" xfId="13020" xr:uid="{00000000-0005-0000-0000-000061590000}"/>
    <cellStyle name="Salida 15 5 6 2 2 2" xfId="28128" xr:uid="{00000000-0005-0000-0000-000062590000}"/>
    <cellStyle name="Salida 15 5 6 2 3" xfId="16696" xr:uid="{00000000-0005-0000-0000-000063590000}"/>
    <cellStyle name="Salida 15 5 6 2 3 2" xfId="31804" xr:uid="{00000000-0005-0000-0000-000064590000}"/>
    <cellStyle name="Salida 15 5 6 2 4" xfId="21817" xr:uid="{00000000-0005-0000-0000-000065590000}"/>
    <cellStyle name="Salida 15 5 6 3" xfId="10454" xr:uid="{00000000-0005-0000-0000-000066590000}"/>
    <cellStyle name="Salida 15 5 6 3 2" xfId="25562" xr:uid="{00000000-0005-0000-0000-000067590000}"/>
    <cellStyle name="Salida 15 5 6 4" xfId="15284" xr:uid="{00000000-0005-0000-0000-000068590000}"/>
    <cellStyle name="Salida 15 5 6 4 2" xfId="30392" xr:uid="{00000000-0005-0000-0000-000069590000}"/>
    <cellStyle name="Salida 15 5 6 5" xfId="19180" xr:uid="{00000000-0005-0000-0000-00006A590000}"/>
    <cellStyle name="Salida 15 5 7" xfId="4637" xr:uid="{00000000-0005-0000-0000-00006B590000}"/>
    <cellStyle name="Salida 15 5 7 2" xfId="11019" xr:uid="{00000000-0005-0000-0000-00006C590000}"/>
    <cellStyle name="Salida 15 5 7 2 2" xfId="26127" xr:uid="{00000000-0005-0000-0000-00006D590000}"/>
    <cellStyle name="Salida 15 5 7 3" xfId="11761" xr:uid="{00000000-0005-0000-0000-00006E590000}"/>
    <cellStyle name="Salida 15 5 7 3 2" xfId="26869" xr:uid="{00000000-0005-0000-0000-00006F590000}"/>
    <cellStyle name="Salida 15 5 7 4" xfId="19745" xr:uid="{00000000-0005-0000-0000-000070590000}"/>
    <cellStyle name="Salida 15 5 8" xfId="8498" xr:uid="{00000000-0005-0000-0000-000071590000}"/>
    <cellStyle name="Salida 15 5 8 2" xfId="23606" xr:uid="{00000000-0005-0000-0000-000072590000}"/>
    <cellStyle name="Salida 15 5 9" xfId="15876" xr:uid="{00000000-0005-0000-0000-000073590000}"/>
    <cellStyle name="Salida 15 5 9 2" xfId="30984" xr:uid="{00000000-0005-0000-0000-000074590000}"/>
    <cellStyle name="Salida 16" xfId="1508" xr:uid="{00000000-0005-0000-0000-000075590000}"/>
    <cellStyle name="Salida 16 2" xfId="1934" xr:uid="{00000000-0005-0000-0000-000076590000}"/>
    <cellStyle name="Salida 16 2 10" xfId="8435" xr:uid="{00000000-0005-0000-0000-000077590000}"/>
    <cellStyle name="Salida 16 2 10 2" xfId="23543" xr:uid="{00000000-0005-0000-0000-000078590000}"/>
    <cellStyle name="Salida 16 2 11" xfId="13364" xr:uid="{00000000-0005-0000-0000-000079590000}"/>
    <cellStyle name="Salida 16 2 11 2" xfId="28472" xr:uid="{00000000-0005-0000-0000-00007A590000}"/>
    <cellStyle name="Salida 16 2 12" xfId="15587" xr:uid="{00000000-0005-0000-0000-00007B590000}"/>
    <cellStyle name="Salida 16 2 12 2" xfId="30695" xr:uid="{00000000-0005-0000-0000-00007C590000}"/>
    <cellStyle name="Salida 16 2 13" xfId="17159" xr:uid="{00000000-0005-0000-0000-00007D590000}"/>
    <cellStyle name="Salida 16 2 2" xfId="2494" xr:uid="{00000000-0005-0000-0000-00007E590000}"/>
    <cellStyle name="Salida 16 2 2 2" xfId="5131" xr:uid="{00000000-0005-0000-0000-00007F590000}"/>
    <cellStyle name="Salida 16 2 2 2 2" xfId="11495" xr:uid="{00000000-0005-0000-0000-000080590000}"/>
    <cellStyle name="Salida 16 2 2 2 2 2" xfId="26603" xr:uid="{00000000-0005-0000-0000-000081590000}"/>
    <cellStyle name="Salida 16 2 2 2 3" xfId="16248" xr:uid="{00000000-0005-0000-0000-000082590000}"/>
    <cellStyle name="Salida 16 2 2 2 3 2" xfId="31356" xr:uid="{00000000-0005-0000-0000-000083590000}"/>
    <cellStyle name="Salida 16 2 2 2 4" xfId="20239" xr:uid="{00000000-0005-0000-0000-000084590000}"/>
    <cellStyle name="Salida 16 2 2 3" xfId="8961" xr:uid="{00000000-0005-0000-0000-000085590000}"/>
    <cellStyle name="Salida 16 2 2 3 2" xfId="24069" xr:uid="{00000000-0005-0000-0000-000086590000}"/>
    <cellStyle name="Salida 16 2 3" xfId="2710" xr:uid="{00000000-0005-0000-0000-000087590000}"/>
    <cellStyle name="Salida 16 2 3 2" xfId="5347" xr:uid="{00000000-0005-0000-0000-000088590000}"/>
    <cellStyle name="Salida 16 2 3 2 2" xfId="11696" xr:uid="{00000000-0005-0000-0000-000089590000}"/>
    <cellStyle name="Salida 16 2 3 2 2 2" xfId="26804" xr:uid="{00000000-0005-0000-0000-00008A590000}"/>
    <cellStyle name="Salida 16 2 3 2 3" xfId="16117" xr:uid="{00000000-0005-0000-0000-00008B590000}"/>
    <cellStyle name="Salida 16 2 3 2 3 2" xfId="31225" xr:uid="{00000000-0005-0000-0000-00008C590000}"/>
    <cellStyle name="Salida 16 2 3 2 4" xfId="20455" xr:uid="{00000000-0005-0000-0000-00008D590000}"/>
    <cellStyle name="Salida 16 2 3 3" xfId="14123" xr:uid="{00000000-0005-0000-0000-00008E590000}"/>
    <cellStyle name="Salida 16 2 3 3 2" xfId="29231" xr:uid="{00000000-0005-0000-0000-00008F590000}"/>
    <cellStyle name="Salida 16 2 3 4" xfId="17818" xr:uid="{00000000-0005-0000-0000-000090590000}"/>
    <cellStyle name="Salida 16 2 4" xfId="3013" xr:uid="{00000000-0005-0000-0000-000091590000}"/>
    <cellStyle name="Salida 16 2 4 2" xfId="5650" xr:uid="{00000000-0005-0000-0000-000092590000}"/>
    <cellStyle name="Salida 16 2 4 2 2" xfId="11961" xr:uid="{00000000-0005-0000-0000-000093590000}"/>
    <cellStyle name="Salida 16 2 4 2 2 2" xfId="27069" xr:uid="{00000000-0005-0000-0000-000094590000}"/>
    <cellStyle name="Salida 16 2 4 2 3" xfId="9256" xr:uid="{00000000-0005-0000-0000-000095590000}"/>
    <cellStyle name="Salida 16 2 4 2 3 2" xfId="24364" xr:uid="{00000000-0005-0000-0000-000096590000}"/>
    <cellStyle name="Salida 16 2 4 2 4" xfId="20758" xr:uid="{00000000-0005-0000-0000-000097590000}"/>
    <cellStyle name="Salida 16 2 4 3" xfId="9395" xr:uid="{00000000-0005-0000-0000-000098590000}"/>
    <cellStyle name="Salida 16 2 4 3 2" xfId="24503" xr:uid="{00000000-0005-0000-0000-000099590000}"/>
    <cellStyle name="Salida 16 2 4 4" xfId="9247" xr:uid="{00000000-0005-0000-0000-00009A590000}"/>
    <cellStyle name="Salida 16 2 4 4 2" xfId="24355" xr:uid="{00000000-0005-0000-0000-00009B590000}"/>
    <cellStyle name="Salida 16 2 4 5" xfId="18121" xr:uid="{00000000-0005-0000-0000-00009C590000}"/>
    <cellStyle name="Salida 16 2 5" xfId="3339" xr:uid="{00000000-0005-0000-0000-00009D590000}"/>
    <cellStyle name="Salida 16 2 5 2" xfId="5976" xr:uid="{00000000-0005-0000-0000-00009E590000}"/>
    <cellStyle name="Salida 16 2 5 2 2" xfId="12287" xr:uid="{00000000-0005-0000-0000-00009F590000}"/>
    <cellStyle name="Salida 16 2 5 2 2 2" xfId="27395" xr:uid="{00000000-0005-0000-0000-0000A0590000}"/>
    <cellStyle name="Salida 16 2 5 2 3" xfId="15103" xr:uid="{00000000-0005-0000-0000-0000A1590000}"/>
    <cellStyle name="Salida 16 2 5 2 3 2" xfId="30211" xr:uid="{00000000-0005-0000-0000-0000A2590000}"/>
    <cellStyle name="Salida 16 2 5 2 4" xfId="21084" xr:uid="{00000000-0005-0000-0000-0000A3590000}"/>
    <cellStyle name="Salida 16 2 5 3" xfId="9721" xr:uid="{00000000-0005-0000-0000-0000A4590000}"/>
    <cellStyle name="Salida 16 2 5 3 2" xfId="24829" xr:uid="{00000000-0005-0000-0000-0000A5590000}"/>
    <cellStyle name="Salida 16 2 5 4" xfId="15880" xr:uid="{00000000-0005-0000-0000-0000A6590000}"/>
    <cellStyle name="Salida 16 2 5 4 2" xfId="30988" xr:uid="{00000000-0005-0000-0000-0000A7590000}"/>
    <cellStyle name="Salida 16 2 5 5" xfId="18447" xr:uid="{00000000-0005-0000-0000-0000A8590000}"/>
    <cellStyle name="Salida 16 2 6" xfId="3645" xr:uid="{00000000-0005-0000-0000-0000A9590000}"/>
    <cellStyle name="Salida 16 2 6 2" xfId="6282" xr:uid="{00000000-0005-0000-0000-0000AA590000}"/>
    <cellStyle name="Salida 16 2 6 2 2" xfId="12593" xr:uid="{00000000-0005-0000-0000-0000AB590000}"/>
    <cellStyle name="Salida 16 2 6 2 2 2" xfId="27701" xr:uid="{00000000-0005-0000-0000-0000AC590000}"/>
    <cellStyle name="Salida 16 2 6 2 3" xfId="14902" xr:uid="{00000000-0005-0000-0000-0000AD590000}"/>
    <cellStyle name="Salida 16 2 6 2 3 2" xfId="30010" xr:uid="{00000000-0005-0000-0000-0000AE590000}"/>
    <cellStyle name="Salida 16 2 6 2 4" xfId="21390" xr:uid="{00000000-0005-0000-0000-0000AF590000}"/>
    <cellStyle name="Salida 16 2 6 3" xfId="10027" xr:uid="{00000000-0005-0000-0000-0000B0590000}"/>
    <cellStyle name="Salida 16 2 6 3 2" xfId="25135" xr:uid="{00000000-0005-0000-0000-0000B1590000}"/>
    <cellStyle name="Salida 16 2 6 4" xfId="9250" xr:uid="{00000000-0005-0000-0000-0000B2590000}"/>
    <cellStyle name="Salida 16 2 6 4 2" xfId="24358" xr:uid="{00000000-0005-0000-0000-0000B3590000}"/>
    <cellStyle name="Salida 16 2 6 5" xfId="18753" xr:uid="{00000000-0005-0000-0000-0000B4590000}"/>
    <cellStyle name="Salida 16 2 7" xfId="4006" xr:uid="{00000000-0005-0000-0000-0000B5590000}"/>
    <cellStyle name="Salida 16 2 7 2" xfId="6643" xr:uid="{00000000-0005-0000-0000-0000B6590000}"/>
    <cellStyle name="Salida 16 2 7 2 2" xfId="12954" xr:uid="{00000000-0005-0000-0000-0000B7590000}"/>
    <cellStyle name="Salida 16 2 7 2 2 2" xfId="28062" xr:uid="{00000000-0005-0000-0000-0000B8590000}"/>
    <cellStyle name="Salida 16 2 7 2 3" xfId="16644" xr:uid="{00000000-0005-0000-0000-0000B9590000}"/>
    <cellStyle name="Salida 16 2 7 2 3 2" xfId="31752" xr:uid="{00000000-0005-0000-0000-0000BA590000}"/>
    <cellStyle name="Salida 16 2 7 2 4" xfId="21751" xr:uid="{00000000-0005-0000-0000-0000BB590000}"/>
    <cellStyle name="Salida 16 2 7 3" xfId="10388" xr:uid="{00000000-0005-0000-0000-0000BC590000}"/>
    <cellStyle name="Salida 16 2 7 3 2" xfId="25496" xr:uid="{00000000-0005-0000-0000-0000BD590000}"/>
    <cellStyle name="Salida 16 2 7 4" xfId="7537" xr:uid="{00000000-0005-0000-0000-0000BE590000}"/>
    <cellStyle name="Salida 16 2 7 4 2" xfId="22645" xr:uid="{00000000-0005-0000-0000-0000BF590000}"/>
    <cellStyle name="Salida 16 2 7 5" xfId="19114" xr:uid="{00000000-0005-0000-0000-0000C0590000}"/>
    <cellStyle name="Salida 16 2 8" xfId="4319" xr:uid="{00000000-0005-0000-0000-0000C1590000}"/>
    <cellStyle name="Salida 16 2 8 2" xfId="6956" xr:uid="{00000000-0005-0000-0000-0000C2590000}"/>
    <cellStyle name="Salida 16 2 8 2 2" xfId="13267" xr:uid="{00000000-0005-0000-0000-0000C3590000}"/>
    <cellStyle name="Salida 16 2 8 2 2 2" xfId="28375" xr:uid="{00000000-0005-0000-0000-0000C4590000}"/>
    <cellStyle name="Salida 16 2 8 2 3" xfId="16931" xr:uid="{00000000-0005-0000-0000-0000C5590000}"/>
    <cellStyle name="Salida 16 2 8 2 3 2" xfId="32039" xr:uid="{00000000-0005-0000-0000-0000C6590000}"/>
    <cellStyle name="Salida 16 2 8 2 4" xfId="22064" xr:uid="{00000000-0005-0000-0000-0000C7590000}"/>
    <cellStyle name="Salida 16 2 8 3" xfId="10701" xr:uid="{00000000-0005-0000-0000-0000C8590000}"/>
    <cellStyle name="Salida 16 2 8 3 2" xfId="25809" xr:uid="{00000000-0005-0000-0000-0000C9590000}"/>
    <cellStyle name="Salida 16 2 8 4" xfId="8094" xr:uid="{00000000-0005-0000-0000-0000CA590000}"/>
    <cellStyle name="Salida 16 2 8 4 2" xfId="23202" xr:uid="{00000000-0005-0000-0000-0000CB590000}"/>
    <cellStyle name="Salida 16 2 8 5" xfId="19427" xr:uid="{00000000-0005-0000-0000-0000CC590000}"/>
    <cellStyle name="Salida 16 2 9" xfId="4571" xr:uid="{00000000-0005-0000-0000-0000CD590000}"/>
    <cellStyle name="Salida 16 2 9 2" xfId="10953" xr:uid="{00000000-0005-0000-0000-0000CE590000}"/>
    <cellStyle name="Salida 16 2 9 2 2" xfId="26061" xr:uid="{00000000-0005-0000-0000-0000CF590000}"/>
    <cellStyle name="Salida 16 2 9 3" xfId="13562" xr:uid="{00000000-0005-0000-0000-0000D0590000}"/>
    <cellStyle name="Salida 16 2 9 3 2" xfId="28670" xr:uid="{00000000-0005-0000-0000-0000D1590000}"/>
    <cellStyle name="Salida 16 2 9 4" xfId="19679" xr:uid="{00000000-0005-0000-0000-0000D2590000}"/>
    <cellStyle name="Salida 16 3" xfId="1799" xr:uid="{00000000-0005-0000-0000-0000D3590000}"/>
    <cellStyle name="Salida 16 3 10" xfId="8300" xr:uid="{00000000-0005-0000-0000-0000D4590000}"/>
    <cellStyle name="Salida 16 3 10 2" xfId="23408" xr:uid="{00000000-0005-0000-0000-0000D5590000}"/>
    <cellStyle name="Salida 16 3 11" xfId="9268" xr:uid="{00000000-0005-0000-0000-0000D6590000}"/>
    <cellStyle name="Salida 16 3 11 2" xfId="24376" xr:uid="{00000000-0005-0000-0000-0000D7590000}"/>
    <cellStyle name="Salida 16 3 12" xfId="16181" xr:uid="{00000000-0005-0000-0000-0000D8590000}"/>
    <cellStyle name="Salida 16 3 12 2" xfId="31289" xr:uid="{00000000-0005-0000-0000-0000D9590000}"/>
    <cellStyle name="Salida 16 3 13" xfId="17024" xr:uid="{00000000-0005-0000-0000-0000DA590000}"/>
    <cellStyle name="Salida 16 3 2" xfId="2359" xr:uid="{00000000-0005-0000-0000-0000DB590000}"/>
    <cellStyle name="Salida 16 3 2 2" xfId="4996" xr:uid="{00000000-0005-0000-0000-0000DC590000}"/>
    <cellStyle name="Salida 16 3 2 2 2" xfId="11360" xr:uid="{00000000-0005-0000-0000-0000DD590000}"/>
    <cellStyle name="Salida 16 3 2 2 2 2" xfId="26468" xr:uid="{00000000-0005-0000-0000-0000DE590000}"/>
    <cellStyle name="Salida 16 3 2 2 3" xfId="7984" xr:uid="{00000000-0005-0000-0000-0000DF590000}"/>
    <cellStyle name="Salida 16 3 2 2 3 2" xfId="23092" xr:uid="{00000000-0005-0000-0000-0000E0590000}"/>
    <cellStyle name="Salida 16 3 2 2 4" xfId="20104" xr:uid="{00000000-0005-0000-0000-0000E1590000}"/>
    <cellStyle name="Salida 16 3 2 3" xfId="8826" xr:uid="{00000000-0005-0000-0000-0000E2590000}"/>
    <cellStyle name="Salida 16 3 2 3 2" xfId="23934" xr:uid="{00000000-0005-0000-0000-0000E3590000}"/>
    <cellStyle name="Salida 16 3 3" xfId="2260" xr:uid="{00000000-0005-0000-0000-0000E4590000}"/>
    <cellStyle name="Salida 16 3 3 2" xfId="4897" xr:uid="{00000000-0005-0000-0000-0000E5590000}"/>
    <cellStyle name="Salida 16 3 3 2 2" xfId="11261" xr:uid="{00000000-0005-0000-0000-0000E6590000}"/>
    <cellStyle name="Salida 16 3 3 2 2 2" xfId="26369" xr:uid="{00000000-0005-0000-0000-0000E7590000}"/>
    <cellStyle name="Salida 16 3 3 2 3" xfId="8216" xr:uid="{00000000-0005-0000-0000-0000E8590000}"/>
    <cellStyle name="Salida 16 3 3 2 3 2" xfId="23324" xr:uid="{00000000-0005-0000-0000-0000E9590000}"/>
    <cellStyle name="Salida 16 3 3 2 4" xfId="20005" xr:uid="{00000000-0005-0000-0000-0000EA590000}"/>
    <cellStyle name="Salida 16 3 3 3" xfId="14601" xr:uid="{00000000-0005-0000-0000-0000EB590000}"/>
    <cellStyle name="Salida 16 3 3 3 2" xfId="29709" xr:uid="{00000000-0005-0000-0000-0000EC590000}"/>
    <cellStyle name="Salida 16 3 3 4" xfId="17485" xr:uid="{00000000-0005-0000-0000-0000ED590000}"/>
    <cellStyle name="Salida 16 3 4" xfId="2641" xr:uid="{00000000-0005-0000-0000-0000EE590000}"/>
    <cellStyle name="Salida 16 3 4 2" xfId="5278" xr:uid="{00000000-0005-0000-0000-0000EF590000}"/>
    <cellStyle name="Salida 16 3 4 2 2" xfId="11642" xr:uid="{00000000-0005-0000-0000-0000F0590000}"/>
    <cellStyle name="Salida 16 3 4 2 2 2" xfId="26750" xr:uid="{00000000-0005-0000-0000-0000F1590000}"/>
    <cellStyle name="Salida 16 3 4 2 3" xfId="14398" xr:uid="{00000000-0005-0000-0000-0000F2590000}"/>
    <cellStyle name="Salida 16 3 4 2 3 2" xfId="29506" xr:uid="{00000000-0005-0000-0000-0000F3590000}"/>
    <cellStyle name="Salida 16 3 4 2 4" xfId="20386" xr:uid="{00000000-0005-0000-0000-0000F4590000}"/>
    <cellStyle name="Salida 16 3 4 3" xfId="9108" xr:uid="{00000000-0005-0000-0000-0000F5590000}"/>
    <cellStyle name="Salida 16 3 4 3 2" xfId="24216" xr:uid="{00000000-0005-0000-0000-0000F6590000}"/>
    <cellStyle name="Salida 16 3 4 4" xfId="15609" xr:uid="{00000000-0005-0000-0000-0000F7590000}"/>
    <cellStyle name="Salida 16 3 4 4 2" xfId="30717" xr:uid="{00000000-0005-0000-0000-0000F8590000}"/>
    <cellStyle name="Salida 16 3 4 5" xfId="17749" xr:uid="{00000000-0005-0000-0000-0000F9590000}"/>
    <cellStyle name="Salida 16 3 5" xfId="2274" xr:uid="{00000000-0005-0000-0000-0000FA590000}"/>
    <cellStyle name="Salida 16 3 5 2" xfId="4911" xr:uid="{00000000-0005-0000-0000-0000FB590000}"/>
    <cellStyle name="Salida 16 3 5 2 2" xfId="11275" xr:uid="{00000000-0005-0000-0000-0000FC590000}"/>
    <cellStyle name="Salida 16 3 5 2 2 2" xfId="26383" xr:uid="{00000000-0005-0000-0000-0000FD590000}"/>
    <cellStyle name="Salida 16 3 5 2 3" xfId="8014" xr:uid="{00000000-0005-0000-0000-0000FE590000}"/>
    <cellStyle name="Salida 16 3 5 2 3 2" xfId="23122" xr:uid="{00000000-0005-0000-0000-0000FF590000}"/>
    <cellStyle name="Salida 16 3 5 2 4" xfId="20019" xr:uid="{00000000-0005-0000-0000-0000005A0000}"/>
    <cellStyle name="Salida 16 3 5 3" xfId="8741" xr:uid="{00000000-0005-0000-0000-0000015A0000}"/>
    <cellStyle name="Salida 16 3 5 3 2" xfId="23849" xr:uid="{00000000-0005-0000-0000-0000025A0000}"/>
    <cellStyle name="Salida 16 3 5 4" xfId="8175" xr:uid="{00000000-0005-0000-0000-0000035A0000}"/>
    <cellStyle name="Salida 16 3 5 4 2" xfId="23283" xr:uid="{00000000-0005-0000-0000-0000045A0000}"/>
    <cellStyle name="Salida 16 3 5 5" xfId="17499" xr:uid="{00000000-0005-0000-0000-0000055A0000}"/>
    <cellStyle name="Salida 16 3 6" xfId="2302" xr:uid="{00000000-0005-0000-0000-0000065A0000}"/>
    <cellStyle name="Salida 16 3 6 2" xfId="4939" xr:uid="{00000000-0005-0000-0000-0000075A0000}"/>
    <cellStyle name="Salida 16 3 6 2 2" xfId="11303" xr:uid="{00000000-0005-0000-0000-0000085A0000}"/>
    <cellStyle name="Salida 16 3 6 2 2 2" xfId="26411" xr:uid="{00000000-0005-0000-0000-0000095A0000}"/>
    <cellStyle name="Salida 16 3 6 2 3" xfId="15994" xr:uid="{00000000-0005-0000-0000-00000A5A0000}"/>
    <cellStyle name="Salida 16 3 6 2 3 2" xfId="31102" xr:uid="{00000000-0005-0000-0000-00000B5A0000}"/>
    <cellStyle name="Salida 16 3 6 2 4" xfId="20047" xr:uid="{00000000-0005-0000-0000-00000C5A0000}"/>
    <cellStyle name="Salida 16 3 6 3" xfId="8769" xr:uid="{00000000-0005-0000-0000-00000D5A0000}"/>
    <cellStyle name="Salida 16 3 6 3 2" xfId="23877" xr:uid="{00000000-0005-0000-0000-00000E5A0000}"/>
    <cellStyle name="Salida 16 3 6 4" xfId="7305" xr:uid="{00000000-0005-0000-0000-00000F5A0000}"/>
    <cellStyle name="Salida 16 3 6 4 2" xfId="22413" xr:uid="{00000000-0005-0000-0000-0000105A0000}"/>
    <cellStyle name="Salida 16 3 6 5" xfId="17527" xr:uid="{00000000-0005-0000-0000-0000115A0000}"/>
    <cellStyle name="Salida 16 3 7" xfId="3871" xr:uid="{00000000-0005-0000-0000-0000125A0000}"/>
    <cellStyle name="Salida 16 3 7 2" xfId="6508" xr:uid="{00000000-0005-0000-0000-0000135A0000}"/>
    <cellStyle name="Salida 16 3 7 2 2" xfId="12819" xr:uid="{00000000-0005-0000-0000-0000145A0000}"/>
    <cellStyle name="Salida 16 3 7 2 2 2" xfId="27927" xr:uid="{00000000-0005-0000-0000-0000155A0000}"/>
    <cellStyle name="Salida 16 3 7 2 3" xfId="7477" xr:uid="{00000000-0005-0000-0000-0000165A0000}"/>
    <cellStyle name="Salida 16 3 7 2 3 2" xfId="22585" xr:uid="{00000000-0005-0000-0000-0000175A0000}"/>
    <cellStyle name="Salida 16 3 7 2 4" xfId="21616" xr:uid="{00000000-0005-0000-0000-0000185A0000}"/>
    <cellStyle name="Salida 16 3 7 3" xfId="10253" xr:uid="{00000000-0005-0000-0000-0000195A0000}"/>
    <cellStyle name="Salida 16 3 7 3 2" xfId="25361" xr:uid="{00000000-0005-0000-0000-00001A5A0000}"/>
    <cellStyle name="Salida 16 3 7 4" xfId="14121" xr:uid="{00000000-0005-0000-0000-00001B5A0000}"/>
    <cellStyle name="Salida 16 3 7 4 2" xfId="29229" xr:uid="{00000000-0005-0000-0000-00001C5A0000}"/>
    <cellStyle name="Salida 16 3 7 5" xfId="18979" xr:uid="{00000000-0005-0000-0000-00001D5A0000}"/>
    <cellStyle name="Salida 16 3 8" xfId="4253" xr:uid="{00000000-0005-0000-0000-00001E5A0000}"/>
    <cellStyle name="Salida 16 3 8 2" xfId="6890" xr:uid="{00000000-0005-0000-0000-00001F5A0000}"/>
    <cellStyle name="Salida 16 3 8 2 2" xfId="13201" xr:uid="{00000000-0005-0000-0000-0000205A0000}"/>
    <cellStyle name="Salida 16 3 8 2 2 2" xfId="28309" xr:uid="{00000000-0005-0000-0000-0000215A0000}"/>
    <cellStyle name="Salida 16 3 8 2 3" xfId="16865" xr:uid="{00000000-0005-0000-0000-0000225A0000}"/>
    <cellStyle name="Salida 16 3 8 2 3 2" xfId="31973" xr:uid="{00000000-0005-0000-0000-0000235A0000}"/>
    <cellStyle name="Salida 16 3 8 2 4" xfId="21998" xr:uid="{00000000-0005-0000-0000-0000245A0000}"/>
    <cellStyle name="Salida 16 3 8 3" xfId="10635" xr:uid="{00000000-0005-0000-0000-0000255A0000}"/>
    <cellStyle name="Salida 16 3 8 3 2" xfId="25743" xr:uid="{00000000-0005-0000-0000-0000265A0000}"/>
    <cellStyle name="Salida 16 3 8 4" xfId="7944" xr:uid="{00000000-0005-0000-0000-0000275A0000}"/>
    <cellStyle name="Salida 16 3 8 4 2" xfId="23052" xr:uid="{00000000-0005-0000-0000-0000285A0000}"/>
    <cellStyle name="Salida 16 3 8 5" xfId="19361" xr:uid="{00000000-0005-0000-0000-0000295A0000}"/>
    <cellStyle name="Salida 16 3 9" xfId="4436" xr:uid="{00000000-0005-0000-0000-00002A5A0000}"/>
    <cellStyle name="Salida 16 3 9 2" xfId="10818" xr:uid="{00000000-0005-0000-0000-00002B5A0000}"/>
    <cellStyle name="Salida 16 3 9 2 2" xfId="25926" xr:uid="{00000000-0005-0000-0000-00002C5A0000}"/>
    <cellStyle name="Salida 16 3 9 3" xfId="15476" xr:uid="{00000000-0005-0000-0000-00002D5A0000}"/>
    <cellStyle name="Salida 16 3 9 3 2" xfId="30584" xr:uid="{00000000-0005-0000-0000-00002E5A0000}"/>
    <cellStyle name="Salida 16 3 9 4" xfId="19544" xr:uid="{00000000-0005-0000-0000-00002F5A0000}"/>
    <cellStyle name="Salida 16 4" xfId="2125" xr:uid="{00000000-0005-0000-0000-0000305A0000}"/>
    <cellStyle name="Salida 16 4 10" xfId="14278" xr:uid="{00000000-0005-0000-0000-0000315A0000}"/>
    <cellStyle name="Salida 16 4 10 2" xfId="29386" xr:uid="{00000000-0005-0000-0000-0000325A0000}"/>
    <cellStyle name="Salida 16 4 11" xfId="13769" xr:uid="{00000000-0005-0000-0000-0000335A0000}"/>
    <cellStyle name="Salida 16 4 11 2" xfId="28877" xr:uid="{00000000-0005-0000-0000-0000345A0000}"/>
    <cellStyle name="Salida 16 4 12" xfId="17350" xr:uid="{00000000-0005-0000-0000-0000355A0000}"/>
    <cellStyle name="Salida 16 4 2" xfId="2615" xr:uid="{00000000-0005-0000-0000-0000365A0000}"/>
    <cellStyle name="Salida 16 4 2 2" xfId="5252" xr:uid="{00000000-0005-0000-0000-0000375A0000}"/>
    <cellStyle name="Salida 16 4 2 2 2" xfId="11616" xr:uid="{00000000-0005-0000-0000-0000385A0000}"/>
    <cellStyle name="Salida 16 4 2 2 2 2" xfId="26724" xr:uid="{00000000-0005-0000-0000-0000395A0000}"/>
    <cellStyle name="Salida 16 4 2 2 3" xfId="14693" xr:uid="{00000000-0005-0000-0000-00003A5A0000}"/>
    <cellStyle name="Salida 16 4 2 2 3 2" xfId="29801" xr:uid="{00000000-0005-0000-0000-00003B5A0000}"/>
    <cellStyle name="Salida 16 4 2 2 4" xfId="20360" xr:uid="{00000000-0005-0000-0000-00003C5A0000}"/>
    <cellStyle name="Salida 16 4 2 3" xfId="9082" xr:uid="{00000000-0005-0000-0000-00003D5A0000}"/>
    <cellStyle name="Salida 16 4 2 3 2" xfId="24190" xr:uid="{00000000-0005-0000-0000-00003E5A0000}"/>
    <cellStyle name="Salida 16 4 2 4" xfId="15046" xr:uid="{00000000-0005-0000-0000-00003F5A0000}"/>
    <cellStyle name="Salida 16 4 2 4 2" xfId="30154" xr:uid="{00000000-0005-0000-0000-0000405A0000}"/>
    <cellStyle name="Salida 16 4 2 5" xfId="14666" xr:uid="{00000000-0005-0000-0000-0000415A0000}"/>
    <cellStyle name="Salida 16 4 2 5 2" xfId="29774" xr:uid="{00000000-0005-0000-0000-0000425A0000}"/>
    <cellStyle name="Salida 16 4 2 6" xfId="17723" xr:uid="{00000000-0005-0000-0000-0000435A0000}"/>
    <cellStyle name="Salida 16 4 3" xfId="2880" xr:uid="{00000000-0005-0000-0000-0000445A0000}"/>
    <cellStyle name="Salida 16 4 3 2" xfId="5517" xr:uid="{00000000-0005-0000-0000-0000455A0000}"/>
    <cellStyle name="Salida 16 4 3 2 2" xfId="11828" xr:uid="{00000000-0005-0000-0000-0000465A0000}"/>
    <cellStyle name="Salida 16 4 3 2 2 2" xfId="26936" xr:uid="{00000000-0005-0000-0000-0000475A0000}"/>
    <cellStyle name="Salida 16 4 3 2 3" xfId="13482" xr:uid="{00000000-0005-0000-0000-0000485A0000}"/>
    <cellStyle name="Salida 16 4 3 2 3 2" xfId="28590" xr:uid="{00000000-0005-0000-0000-0000495A0000}"/>
    <cellStyle name="Salida 16 4 3 2 4" xfId="20625" xr:uid="{00000000-0005-0000-0000-00004A5A0000}"/>
    <cellStyle name="Salida 16 4 3 3" xfId="16549" xr:uid="{00000000-0005-0000-0000-00004B5A0000}"/>
    <cellStyle name="Salida 16 4 3 3 2" xfId="31657" xr:uid="{00000000-0005-0000-0000-00004C5A0000}"/>
    <cellStyle name="Salida 16 4 3 4" xfId="17988" xr:uid="{00000000-0005-0000-0000-00004D5A0000}"/>
    <cellStyle name="Salida 16 4 4" xfId="3183" xr:uid="{00000000-0005-0000-0000-00004E5A0000}"/>
    <cellStyle name="Salida 16 4 4 2" xfId="5820" xr:uid="{00000000-0005-0000-0000-00004F5A0000}"/>
    <cellStyle name="Salida 16 4 4 2 2" xfId="12131" xr:uid="{00000000-0005-0000-0000-0000505A0000}"/>
    <cellStyle name="Salida 16 4 4 2 2 2" xfId="27239" xr:uid="{00000000-0005-0000-0000-0000515A0000}"/>
    <cellStyle name="Salida 16 4 4 2 3" xfId="14763" xr:uid="{00000000-0005-0000-0000-0000525A0000}"/>
    <cellStyle name="Salida 16 4 4 2 3 2" xfId="29871" xr:uid="{00000000-0005-0000-0000-0000535A0000}"/>
    <cellStyle name="Salida 16 4 4 2 4" xfId="20928" xr:uid="{00000000-0005-0000-0000-0000545A0000}"/>
    <cellStyle name="Salida 16 4 4 3" xfId="9565" xr:uid="{00000000-0005-0000-0000-0000555A0000}"/>
    <cellStyle name="Salida 16 4 4 3 2" xfId="24673" xr:uid="{00000000-0005-0000-0000-0000565A0000}"/>
    <cellStyle name="Salida 16 4 4 4" xfId="14904" xr:uid="{00000000-0005-0000-0000-0000575A0000}"/>
    <cellStyle name="Salida 16 4 4 4 2" xfId="30012" xr:uid="{00000000-0005-0000-0000-0000585A0000}"/>
    <cellStyle name="Salida 16 4 4 5" xfId="18291" xr:uid="{00000000-0005-0000-0000-0000595A0000}"/>
    <cellStyle name="Salida 16 4 5" xfId="3509" xr:uid="{00000000-0005-0000-0000-00005A5A0000}"/>
    <cellStyle name="Salida 16 4 5 2" xfId="6146" xr:uid="{00000000-0005-0000-0000-00005B5A0000}"/>
    <cellStyle name="Salida 16 4 5 2 2" xfId="12457" xr:uid="{00000000-0005-0000-0000-00005C5A0000}"/>
    <cellStyle name="Salida 16 4 5 2 2 2" xfId="27565" xr:uid="{00000000-0005-0000-0000-00005D5A0000}"/>
    <cellStyle name="Salida 16 4 5 2 3" xfId="14446" xr:uid="{00000000-0005-0000-0000-00005E5A0000}"/>
    <cellStyle name="Salida 16 4 5 2 3 2" xfId="29554" xr:uid="{00000000-0005-0000-0000-00005F5A0000}"/>
    <cellStyle name="Salida 16 4 5 2 4" xfId="21254" xr:uid="{00000000-0005-0000-0000-0000605A0000}"/>
    <cellStyle name="Salida 16 4 5 3" xfId="9891" xr:uid="{00000000-0005-0000-0000-0000615A0000}"/>
    <cellStyle name="Salida 16 4 5 3 2" xfId="24999" xr:uid="{00000000-0005-0000-0000-0000625A0000}"/>
    <cellStyle name="Salida 16 4 5 4" xfId="7273" xr:uid="{00000000-0005-0000-0000-0000635A0000}"/>
    <cellStyle name="Salida 16 4 5 4 2" xfId="22381" xr:uid="{00000000-0005-0000-0000-0000645A0000}"/>
    <cellStyle name="Salida 16 4 5 5" xfId="18617" xr:uid="{00000000-0005-0000-0000-0000655A0000}"/>
    <cellStyle name="Salida 16 4 6" xfId="3815" xr:uid="{00000000-0005-0000-0000-0000665A0000}"/>
    <cellStyle name="Salida 16 4 6 2" xfId="6452" xr:uid="{00000000-0005-0000-0000-0000675A0000}"/>
    <cellStyle name="Salida 16 4 6 2 2" xfId="12763" xr:uid="{00000000-0005-0000-0000-0000685A0000}"/>
    <cellStyle name="Salida 16 4 6 2 2 2" xfId="27871" xr:uid="{00000000-0005-0000-0000-0000695A0000}"/>
    <cellStyle name="Salida 16 4 6 2 3" xfId="7051" xr:uid="{00000000-0005-0000-0000-00006A5A0000}"/>
    <cellStyle name="Salida 16 4 6 2 3 2" xfId="22159" xr:uid="{00000000-0005-0000-0000-00006B5A0000}"/>
    <cellStyle name="Salida 16 4 6 2 4" xfId="21560" xr:uid="{00000000-0005-0000-0000-00006C5A0000}"/>
    <cellStyle name="Salida 16 4 6 3" xfId="10197" xr:uid="{00000000-0005-0000-0000-00006D5A0000}"/>
    <cellStyle name="Salida 16 4 6 3 2" xfId="25305" xr:uid="{00000000-0005-0000-0000-00006E5A0000}"/>
    <cellStyle name="Salida 16 4 6 4" xfId="13515" xr:uid="{00000000-0005-0000-0000-00006F5A0000}"/>
    <cellStyle name="Salida 16 4 6 4 2" xfId="28623" xr:uid="{00000000-0005-0000-0000-0000705A0000}"/>
    <cellStyle name="Salida 16 4 6 5" xfId="18923" xr:uid="{00000000-0005-0000-0000-0000715A0000}"/>
    <cellStyle name="Salida 16 4 7" xfId="4197" xr:uid="{00000000-0005-0000-0000-0000725A0000}"/>
    <cellStyle name="Salida 16 4 7 2" xfId="6834" xr:uid="{00000000-0005-0000-0000-0000735A0000}"/>
    <cellStyle name="Salida 16 4 7 2 2" xfId="13145" xr:uid="{00000000-0005-0000-0000-0000745A0000}"/>
    <cellStyle name="Salida 16 4 7 2 2 2" xfId="28253" xr:uid="{00000000-0005-0000-0000-0000755A0000}"/>
    <cellStyle name="Salida 16 4 7 2 3" xfId="16814" xr:uid="{00000000-0005-0000-0000-0000765A0000}"/>
    <cellStyle name="Salida 16 4 7 2 3 2" xfId="31922" xr:uid="{00000000-0005-0000-0000-0000775A0000}"/>
    <cellStyle name="Salida 16 4 7 2 4" xfId="21942" xr:uid="{00000000-0005-0000-0000-0000785A0000}"/>
    <cellStyle name="Salida 16 4 7 3" xfId="10579" xr:uid="{00000000-0005-0000-0000-0000795A0000}"/>
    <cellStyle name="Salida 16 4 7 3 2" xfId="25687" xr:uid="{00000000-0005-0000-0000-00007A5A0000}"/>
    <cellStyle name="Salida 16 4 7 4" xfId="7448" xr:uid="{00000000-0005-0000-0000-00007B5A0000}"/>
    <cellStyle name="Salida 16 4 7 4 2" xfId="22556" xr:uid="{00000000-0005-0000-0000-00007C5A0000}"/>
    <cellStyle name="Salida 16 4 7 5" xfId="19305" xr:uid="{00000000-0005-0000-0000-00007D5A0000}"/>
    <cellStyle name="Salida 16 4 8" xfId="4762" xr:uid="{00000000-0005-0000-0000-00007E5A0000}"/>
    <cellStyle name="Salida 16 4 8 2" xfId="11144" xr:uid="{00000000-0005-0000-0000-00007F5A0000}"/>
    <cellStyle name="Salida 16 4 8 2 2" xfId="26252" xr:uid="{00000000-0005-0000-0000-0000805A0000}"/>
    <cellStyle name="Salida 16 4 8 3" xfId="16343" xr:uid="{00000000-0005-0000-0000-0000815A0000}"/>
    <cellStyle name="Salida 16 4 8 3 2" xfId="31451" xr:uid="{00000000-0005-0000-0000-0000825A0000}"/>
    <cellStyle name="Salida 16 4 8 4" xfId="19870" xr:uid="{00000000-0005-0000-0000-0000835A0000}"/>
    <cellStyle name="Salida 16 4 9" xfId="8623" xr:uid="{00000000-0005-0000-0000-0000845A0000}"/>
    <cellStyle name="Salida 16 4 9 2" xfId="23731" xr:uid="{00000000-0005-0000-0000-0000855A0000}"/>
    <cellStyle name="Salida 16 5" xfId="1999" xr:uid="{00000000-0005-0000-0000-0000865A0000}"/>
    <cellStyle name="Salida 16 5 10" xfId="15970" xr:uid="{00000000-0005-0000-0000-0000875A0000}"/>
    <cellStyle name="Salida 16 5 10 2" xfId="31078" xr:uid="{00000000-0005-0000-0000-0000885A0000}"/>
    <cellStyle name="Salida 16 5 11" xfId="17224" xr:uid="{00000000-0005-0000-0000-0000895A0000}"/>
    <cellStyle name="Salida 16 5 2" xfId="2761" xr:uid="{00000000-0005-0000-0000-00008A5A0000}"/>
    <cellStyle name="Salida 16 5 2 2" xfId="5398" xr:uid="{00000000-0005-0000-0000-00008B5A0000}"/>
    <cellStyle name="Salida 16 5 2 2 2" xfId="11747" xr:uid="{00000000-0005-0000-0000-00008C5A0000}"/>
    <cellStyle name="Salida 16 5 2 2 2 2" xfId="26855" xr:uid="{00000000-0005-0000-0000-00008D5A0000}"/>
    <cellStyle name="Salida 16 5 2 2 3" xfId="7696" xr:uid="{00000000-0005-0000-0000-00008E5A0000}"/>
    <cellStyle name="Salida 16 5 2 2 3 2" xfId="22804" xr:uid="{00000000-0005-0000-0000-00008F5A0000}"/>
    <cellStyle name="Salida 16 5 2 2 4" xfId="20506" xr:uid="{00000000-0005-0000-0000-0000905A0000}"/>
    <cellStyle name="Salida 16 5 2 3" xfId="14798" xr:uid="{00000000-0005-0000-0000-0000915A0000}"/>
    <cellStyle name="Salida 16 5 2 3 2" xfId="29906" xr:uid="{00000000-0005-0000-0000-0000925A0000}"/>
    <cellStyle name="Salida 16 5 2 4" xfId="17869" xr:uid="{00000000-0005-0000-0000-0000935A0000}"/>
    <cellStyle name="Salida 16 5 3" xfId="3064" xr:uid="{00000000-0005-0000-0000-0000945A0000}"/>
    <cellStyle name="Salida 16 5 3 2" xfId="5701" xr:uid="{00000000-0005-0000-0000-0000955A0000}"/>
    <cellStyle name="Salida 16 5 3 2 2" xfId="12012" xr:uid="{00000000-0005-0000-0000-0000965A0000}"/>
    <cellStyle name="Salida 16 5 3 2 2 2" xfId="27120" xr:uid="{00000000-0005-0000-0000-0000975A0000}"/>
    <cellStyle name="Salida 16 5 3 2 3" xfId="7713" xr:uid="{00000000-0005-0000-0000-0000985A0000}"/>
    <cellStyle name="Salida 16 5 3 2 3 2" xfId="22821" xr:uid="{00000000-0005-0000-0000-0000995A0000}"/>
    <cellStyle name="Salida 16 5 3 2 4" xfId="20809" xr:uid="{00000000-0005-0000-0000-00009A5A0000}"/>
    <cellStyle name="Salida 16 5 3 3" xfId="9446" xr:uid="{00000000-0005-0000-0000-00009B5A0000}"/>
    <cellStyle name="Salida 16 5 3 3 2" xfId="24554" xr:uid="{00000000-0005-0000-0000-00009C5A0000}"/>
    <cellStyle name="Salida 16 5 3 4" xfId="14023" xr:uid="{00000000-0005-0000-0000-00009D5A0000}"/>
    <cellStyle name="Salida 16 5 3 4 2" xfId="29131" xr:uid="{00000000-0005-0000-0000-00009E5A0000}"/>
    <cellStyle name="Salida 16 5 3 5" xfId="18172" xr:uid="{00000000-0005-0000-0000-00009F5A0000}"/>
    <cellStyle name="Salida 16 5 4" xfId="3390" xr:uid="{00000000-0005-0000-0000-0000A05A0000}"/>
    <cellStyle name="Salida 16 5 4 2" xfId="6027" xr:uid="{00000000-0005-0000-0000-0000A15A0000}"/>
    <cellStyle name="Salida 16 5 4 2 2" xfId="12338" xr:uid="{00000000-0005-0000-0000-0000A25A0000}"/>
    <cellStyle name="Salida 16 5 4 2 2 2" xfId="27446" xr:uid="{00000000-0005-0000-0000-0000A35A0000}"/>
    <cellStyle name="Salida 16 5 4 2 3" xfId="13878" xr:uid="{00000000-0005-0000-0000-0000A45A0000}"/>
    <cellStyle name="Salida 16 5 4 2 3 2" xfId="28986" xr:uid="{00000000-0005-0000-0000-0000A55A0000}"/>
    <cellStyle name="Salida 16 5 4 2 4" xfId="21135" xr:uid="{00000000-0005-0000-0000-0000A65A0000}"/>
    <cellStyle name="Salida 16 5 4 3" xfId="9772" xr:uid="{00000000-0005-0000-0000-0000A75A0000}"/>
    <cellStyle name="Salida 16 5 4 3 2" xfId="24880" xr:uid="{00000000-0005-0000-0000-0000A85A0000}"/>
    <cellStyle name="Salida 16 5 4 4" xfId="14125" xr:uid="{00000000-0005-0000-0000-0000A95A0000}"/>
    <cellStyle name="Salida 16 5 4 4 2" xfId="29233" xr:uid="{00000000-0005-0000-0000-0000AA5A0000}"/>
    <cellStyle name="Salida 16 5 4 5" xfId="18498" xr:uid="{00000000-0005-0000-0000-0000AB5A0000}"/>
    <cellStyle name="Salida 16 5 5" xfId="3696" xr:uid="{00000000-0005-0000-0000-0000AC5A0000}"/>
    <cellStyle name="Salida 16 5 5 2" xfId="6333" xr:uid="{00000000-0005-0000-0000-0000AD5A0000}"/>
    <cellStyle name="Salida 16 5 5 2 2" xfId="12644" xr:uid="{00000000-0005-0000-0000-0000AE5A0000}"/>
    <cellStyle name="Salida 16 5 5 2 2 2" xfId="27752" xr:uid="{00000000-0005-0000-0000-0000AF5A0000}"/>
    <cellStyle name="Salida 16 5 5 2 3" xfId="15006" xr:uid="{00000000-0005-0000-0000-0000B05A0000}"/>
    <cellStyle name="Salida 16 5 5 2 3 2" xfId="30114" xr:uid="{00000000-0005-0000-0000-0000B15A0000}"/>
    <cellStyle name="Salida 16 5 5 2 4" xfId="21441" xr:uid="{00000000-0005-0000-0000-0000B25A0000}"/>
    <cellStyle name="Salida 16 5 5 3" xfId="10078" xr:uid="{00000000-0005-0000-0000-0000B35A0000}"/>
    <cellStyle name="Salida 16 5 5 3 2" xfId="25186" xr:uid="{00000000-0005-0000-0000-0000B45A0000}"/>
    <cellStyle name="Salida 16 5 5 4" xfId="7963" xr:uid="{00000000-0005-0000-0000-0000B55A0000}"/>
    <cellStyle name="Salida 16 5 5 4 2" xfId="23071" xr:uid="{00000000-0005-0000-0000-0000B65A0000}"/>
    <cellStyle name="Salida 16 5 5 5" xfId="18804" xr:uid="{00000000-0005-0000-0000-0000B75A0000}"/>
    <cellStyle name="Salida 16 5 6" xfId="4071" xr:uid="{00000000-0005-0000-0000-0000B85A0000}"/>
    <cellStyle name="Salida 16 5 6 2" xfId="6708" xr:uid="{00000000-0005-0000-0000-0000B95A0000}"/>
    <cellStyle name="Salida 16 5 6 2 2" xfId="13019" xr:uid="{00000000-0005-0000-0000-0000BA5A0000}"/>
    <cellStyle name="Salida 16 5 6 2 2 2" xfId="28127" xr:uid="{00000000-0005-0000-0000-0000BB5A0000}"/>
    <cellStyle name="Salida 16 5 6 2 3" xfId="16695" xr:uid="{00000000-0005-0000-0000-0000BC5A0000}"/>
    <cellStyle name="Salida 16 5 6 2 3 2" xfId="31803" xr:uid="{00000000-0005-0000-0000-0000BD5A0000}"/>
    <cellStyle name="Salida 16 5 6 2 4" xfId="21816" xr:uid="{00000000-0005-0000-0000-0000BE5A0000}"/>
    <cellStyle name="Salida 16 5 6 3" xfId="10453" xr:uid="{00000000-0005-0000-0000-0000BF5A0000}"/>
    <cellStyle name="Salida 16 5 6 3 2" xfId="25561" xr:uid="{00000000-0005-0000-0000-0000C05A0000}"/>
    <cellStyle name="Salida 16 5 6 4" xfId="14958" xr:uid="{00000000-0005-0000-0000-0000C15A0000}"/>
    <cellStyle name="Salida 16 5 6 4 2" xfId="30066" xr:uid="{00000000-0005-0000-0000-0000C25A0000}"/>
    <cellStyle name="Salida 16 5 6 5" xfId="19179" xr:uid="{00000000-0005-0000-0000-0000C35A0000}"/>
    <cellStyle name="Salida 16 5 7" xfId="4636" xr:uid="{00000000-0005-0000-0000-0000C45A0000}"/>
    <cellStyle name="Salida 16 5 7 2" xfId="11018" xr:uid="{00000000-0005-0000-0000-0000C55A0000}"/>
    <cellStyle name="Salida 16 5 7 2 2" xfId="26126" xr:uid="{00000000-0005-0000-0000-0000C65A0000}"/>
    <cellStyle name="Salida 16 5 7 3" xfId="15208" xr:uid="{00000000-0005-0000-0000-0000C75A0000}"/>
    <cellStyle name="Salida 16 5 7 3 2" xfId="30316" xr:uid="{00000000-0005-0000-0000-0000C85A0000}"/>
    <cellStyle name="Salida 16 5 7 4" xfId="19744" xr:uid="{00000000-0005-0000-0000-0000C95A0000}"/>
    <cellStyle name="Salida 16 5 8" xfId="8497" xr:uid="{00000000-0005-0000-0000-0000CA5A0000}"/>
    <cellStyle name="Salida 16 5 8 2" xfId="23605" xr:uid="{00000000-0005-0000-0000-0000CB5A0000}"/>
    <cellStyle name="Salida 16 5 9" xfId="13392" xr:uid="{00000000-0005-0000-0000-0000CC5A0000}"/>
    <cellStyle name="Salida 16 5 9 2" xfId="28500" xr:uid="{00000000-0005-0000-0000-0000CD5A0000}"/>
    <cellStyle name="Salida 17" xfId="1509" xr:uid="{00000000-0005-0000-0000-0000CE5A0000}"/>
    <cellStyle name="Salida 17 2" xfId="1935" xr:uid="{00000000-0005-0000-0000-0000CF5A0000}"/>
    <cellStyle name="Salida 17 2 10" xfId="8436" xr:uid="{00000000-0005-0000-0000-0000D05A0000}"/>
    <cellStyle name="Salida 17 2 10 2" xfId="23544" xr:uid="{00000000-0005-0000-0000-0000D15A0000}"/>
    <cellStyle name="Salida 17 2 11" xfId="7649" xr:uid="{00000000-0005-0000-0000-0000D25A0000}"/>
    <cellStyle name="Salida 17 2 11 2" xfId="22757" xr:uid="{00000000-0005-0000-0000-0000D35A0000}"/>
    <cellStyle name="Salida 17 2 12" xfId="13410" xr:uid="{00000000-0005-0000-0000-0000D45A0000}"/>
    <cellStyle name="Salida 17 2 12 2" xfId="28518" xr:uid="{00000000-0005-0000-0000-0000D55A0000}"/>
    <cellStyle name="Salida 17 2 13" xfId="17160" xr:uid="{00000000-0005-0000-0000-0000D65A0000}"/>
    <cellStyle name="Salida 17 2 2" xfId="2495" xr:uid="{00000000-0005-0000-0000-0000D75A0000}"/>
    <cellStyle name="Salida 17 2 2 2" xfId="5132" xr:uid="{00000000-0005-0000-0000-0000D85A0000}"/>
    <cellStyle name="Salida 17 2 2 2 2" xfId="11496" xr:uid="{00000000-0005-0000-0000-0000D95A0000}"/>
    <cellStyle name="Salida 17 2 2 2 2 2" xfId="26604" xr:uid="{00000000-0005-0000-0000-0000DA5A0000}"/>
    <cellStyle name="Salida 17 2 2 2 3" xfId="15552" xr:uid="{00000000-0005-0000-0000-0000DB5A0000}"/>
    <cellStyle name="Salida 17 2 2 2 3 2" xfId="30660" xr:uid="{00000000-0005-0000-0000-0000DC5A0000}"/>
    <cellStyle name="Salida 17 2 2 2 4" xfId="20240" xr:uid="{00000000-0005-0000-0000-0000DD5A0000}"/>
    <cellStyle name="Salida 17 2 2 3" xfId="8962" xr:uid="{00000000-0005-0000-0000-0000DE5A0000}"/>
    <cellStyle name="Salida 17 2 2 3 2" xfId="24070" xr:uid="{00000000-0005-0000-0000-0000DF5A0000}"/>
    <cellStyle name="Salida 17 2 3" xfId="2711" xr:uid="{00000000-0005-0000-0000-0000E05A0000}"/>
    <cellStyle name="Salida 17 2 3 2" xfId="5348" xr:uid="{00000000-0005-0000-0000-0000E15A0000}"/>
    <cellStyle name="Salida 17 2 3 2 2" xfId="11697" xr:uid="{00000000-0005-0000-0000-0000E25A0000}"/>
    <cellStyle name="Salida 17 2 3 2 2 2" xfId="26805" xr:uid="{00000000-0005-0000-0000-0000E35A0000}"/>
    <cellStyle name="Salida 17 2 3 2 3" xfId="7288" xr:uid="{00000000-0005-0000-0000-0000E45A0000}"/>
    <cellStyle name="Salida 17 2 3 2 3 2" xfId="22396" xr:uid="{00000000-0005-0000-0000-0000E55A0000}"/>
    <cellStyle name="Salida 17 2 3 2 4" xfId="20456" xr:uid="{00000000-0005-0000-0000-0000E65A0000}"/>
    <cellStyle name="Salida 17 2 3 3" xfId="14262" xr:uid="{00000000-0005-0000-0000-0000E75A0000}"/>
    <cellStyle name="Salida 17 2 3 3 2" xfId="29370" xr:uid="{00000000-0005-0000-0000-0000E85A0000}"/>
    <cellStyle name="Salida 17 2 3 4" xfId="17819" xr:uid="{00000000-0005-0000-0000-0000E95A0000}"/>
    <cellStyle name="Salida 17 2 4" xfId="3014" xr:uid="{00000000-0005-0000-0000-0000EA5A0000}"/>
    <cellStyle name="Salida 17 2 4 2" xfId="5651" xr:uid="{00000000-0005-0000-0000-0000EB5A0000}"/>
    <cellStyle name="Salida 17 2 4 2 2" xfId="11962" xr:uid="{00000000-0005-0000-0000-0000EC5A0000}"/>
    <cellStyle name="Salida 17 2 4 2 2 2" xfId="27070" xr:uid="{00000000-0005-0000-0000-0000ED5A0000}"/>
    <cellStyle name="Salida 17 2 4 2 3" xfId="13914" xr:uid="{00000000-0005-0000-0000-0000EE5A0000}"/>
    <cellStyle name="Salida 17 2 4 2 3 2" xfId="29022" xr:uid="{00000000-0005-0000-0000-0000EF5A0000}"/>
    <cellStyle name="Salida 17 2 4 2 4" xfId="20759" xr:uid="{00000000-0005-0000-0000-0000F05A0000}"/>
    <cellStyle name="Salida 17 2 4 3" xfId="9396" xr:uid="{00000000-0005-0000-0000-0000F15A0000}"/>
    <cellStyle name="Salida 17 2 4 3 2" xfId="24504" xr:uid="{00000000-0005-0000-0000-0000F25A0000}"/>
    <cellStyle name="Salida 17 2 4 4" xfId="14825" xr:uid="{00000000-0005-0000-0000-0000F35A0000}"/>
    <cellStyle name="Salida 17 2 4 4 2" xfId="29933" xr:uid="{00000000-0005-0000-0000-0000F45A0000}"/>
    <cellStyle name="Salida 17 2 4 5" xfId="18122" xr:uid="{00000000-0005-0000-0000-0000F55A0000}"/>
    <cellStyle name="Salida 17 2 5" xfId="3340" xr:uid="{00000000-0005-0000-0000-0000F65A0000}"/>
    <cellStyle name="Salida 17 2 5 2" xfId="5977" xr:uid="{00000000-0005-0000-0000-0000F75A0000}"/>
    <cellStyle name="Salida 17 2 5 2 2" xfId="12288" xr:uid="{00000000-0005-0000-0000-0000F85A0000}"/>
    <cellStyle name="Salida 17 2 5 2 2 2" xfId="27396" xr:uid="{00000000-0005-0000-0000-0000F95A0000}"/>
    <cellStyle name="Salida 17 2 5 2 3" xfId="7486" xr:uid="{00000000-0005-0000-0000-0000FA5A0000}"/>
    <cellStyle name="Salida 17 2 5 2 3 2" xfId="22594" xr:uid="{00000000-0005-0000-0000-0000FB5A0000}"/>
    <cellStyle name="Salida 17 2 5 2 4" xfId="21085" xr:uid="{00000000-0005-0000-0000-0000FC5A0000}"/>
    <cellStyle name="Salida 17 2 5 3" xfId="9722" xr:uid="{00000000-0005-0000-0000-0000FD5A0000}"/>
    <cellStyle name="Salida 17 2 5 3 2" xfId="24830" xr:uid="{00000000-0005-0000-0000-0000FE5A0000}"/>
    <cellStyle name="Salida 17 2 5 4" xfId="16317" xr:uid="{00000000-0005-0000-0000-0000FF5A0000}"/>
    <cellStyle name="Salida 17 2 5 4 2" xfId="31425" xr:uid="{00000000-0005-0000-0000-0000005B0000}"/>
    <cellStyle name="Salida 17 2 5 5" xfId="18448" xr:uid="{00000000-0005-0000-0000-0000015B0000}"/>
    <cellStyle name="Salida 17 2 6" xfId="3646" xr:uid="{00000000-0005-0000-0000-0000025B0000}"/>
    <cellStyle name="Salida 17 2 6 2" xfId="6283" xr:uid="{00000000-0005-0000-0000-0000035B0000}"/>
    <cellStyle name="Salida 17 2 6 2 2" xfId="12594" xr:uid="{00000000-0005-0000-0000-0000045B0000}"/>
    <cellStyle name="Salida 17 2 6 2 2 2" xfId="27702" xr:uid="{00000000-0005-0000-0000-0000055B0000}"/>
    <cellStyle name="Salida 17 2 6 2 3" xfId="15720" xr:uid="{00000000-0005-0000-0000-0000065B0000}"/>
    <cellStyle name="Salida 17 2 6 2 3 2" xfId="30828" xr:uid="{00000000-0005-0000-0000-0000075B0000}"/>
    <cellStyle name="Salida 17 2 6 2 4" xfId="21391" xr:uid="{00000000-0005-0000-0000-0000085B0000}"/>
    <cellStyle name="Salida 17 2 6 3" xfId="10028" xr:uid="{00000000-0005-0000-0000-0000095B0000}"/>
    <cellStyle name="Salida 17 2 6 3 2" xfId="25136" xr:uid="{00000000-0005-0000-0000-00000A5B0000}"/>
    <cellStyle name="Salida 17 2 6 4" xfId="8200" xr:uid="{00000000-0005-0000-0000-00000B5B0000}"/>
    <cellStyle name="Salida 17 2 6 4 2" xfId="23308" xr:uid="{00000000-0005-0000-0000-00000C5B0000}"/>
    <cellStyle name="Salida 17 2 6 5" xfId="18754" xr:uid="{00000000-0005-0000-0000-00000D5B0000}"/>
    <cellStyle name="Salida 17 2 7" xfId="4007" xr:uid="{00000000-0005-0000-0000-00000E5B0000}"/>
    <cellStyle name="Salida 17 2 7 2" xfId="6644" xr:uid="{00000000-0005-0000-0000-00000F5B0000}"/>
    <cellStyle name="Salida 17 2 7 2 2" xfId="12955" xr:uid="{00000000-0005-0000-0000-0000105B0000}"/>
    <cellStyle name="Salida 17 2 7 2 2 2" xfId="28063" xr:uid="{00000000-0005-0000-0000-0000115B0000}"/>
    <cellStyle name="Salida 17 2 7 2 3" xfId="16645" xr:uid="{00000000-0005-0000-0000-0000125B0000}"/>
    <cellStyle name="Salida 17 2 7 2 3 2" xfId="31753" xr:uid="{00000000-0005-0000-0000-0000135B0000}"/>
    <cellStyle name="Salida 17 2 7 2 4" xfId="21752" xr:uid="{00000000-0005-0000-0000-0000145B0000}"/>
    <cellStyle name="Salida 17 2 7 3" xfId="10389" xr:uid="{00000000-0005-0000-0000-0000155B0000}"/>
    <cellStyle name="Salida 17 2 7 3 2" xfId="25497" xr:uid="{00000000-0005-0000-0000-0000165B0000}"/>
    <cellStyle name="Salida 17 2 7 4" xfId="9169" xr:uid="{00000000-0005-0000-0000-0000175B0000}"/>
    <cellStyle name="Salida 17 2 7 4 2" xfId="24277" xr:uid="{00000000-0005-0000-0000-0000185B0000}"/>
    <cellStyle name="Salida 17 2 7 5" xfId="19115" xr:uid="{00000000-0005-0000-0000-0000195B0000}"/>
    <cellStyle name="Salida 17 2 8" xfId="4320" xr:uid="{00000000-0005-0000-0000-00001A5B0000}"/>
    <cellStyle name="Salida 17 2 8 2" xfId="6957" xr:uid="{00000000-0005-0000-0000-00001B5B0000}"/>
    <cellStyle name="Salida 17 2 8 2 2" xfId="13268" xr:uid="{00000000-0005-0000-0000-00001C5B0000}"/>
    <cellStyle name="Salida 17 2 8 2 2 2" xfId="28376" xr:uid="{00000000-0005-0000-0000-00001D5B0000}"/>
    <cellStyle name="Salida 17 2 8 2 3" xfId="16932" xr:uid="{00000000-0005-0000-0000-00001E5B0000}"/>
    <cellStyle name="Salida 17 2 8 2 3 2" xfId="32040" xr:uid="{00000000-0005-0000-0000-00001F5B0000}"/>
    <cellStyle name="Salida 17 2 8 2 4" xfId="22065" xr:uid="{00000000-0005-0000-0000-0000205B0000}"/>
    <cellStyle name="Salida 17 2 8 3" xfId="10702" xr:uid="{00000000-0005-0000-0000-0000215B0000}"/>
    <cellStyle name="Salida 17 2 8 3 2" xfId="25810" xr:uid="{00000000-0005-0000-0000-0000225B0000}"/>
    <cellStyle name="Salida 17 2 8 4" xfId="7249" xr:uid="{00000000-0005-0000-0000-0000235B0000}"/>
    <cellStyle name="Salida 17 2 8 4 2" xfId="22357" xr:uid="{00000000-0005-0000-0000-0000245B0000}"/>
    <cellStyle name="Salida 17 2 8 5" xfId="19428" xr:uid="{00000000-0005-0000-0000-0000255B0000}"/>
    <cellStyle name="Salida 17 2 9" xfId="4572" xr:uid="{00000000-0005-0000-0000-0000265B0000}"/>
    <cellStyle name="Salida 17 2 9 2" xfId="10954" xr:uid="{00000000-0005-0000-0000-0000275B0000}"/>
    <cellStyle name="Salida 17 2 9 2 2" xfId="26062" xr:uid="{00000000-0005-0000-0000-0000285B0000}"/>
    <cellStyle name="Salida 17 2 9 3" xfId="15629" xr:uid="{00000000-0005-0000-0000-0000295B0000}"/>
    <cellStyle name="Salida 17 2 9 3 2" xfId="30737" xr:uid="{00000000-0005-0000-0000-00002A5B0000}"/>
    <cellStyle name="Salida 17 2 9 4" xfId="19680" xr:uid="{00000000-0005-0000-0000-00002B5B0000}"/>
    <cellStyle name="Salida 17 3" xfId="1798" xr:uid="{00000000-0005-0000-0000-00002C5B0000}"/>
    <cellStyle name="Salida 17 3 10" xfId="8299" xr:uid="{00000000-0005-0000-0000-00002D5B0000}"/>
    <cellStyle name="Salida 17 3 10 2" xfId="23407" xr:uid="{00000000-0005-0000-0000-00002E5B0000}"/>
    <cellStyle name="Salida 17 3 11" xfId="15730" xr:uid="{00000000-0005-0000-0000-00002F5B0000}"/>
    <cellStyle name="Salida 17 3 11 2" xfId="30838" xr:uid="{00000000-0005-0000-0000-0000305B0000}"/>
    <cellStyle name="Salida 17 3 12" xfId="16445" xr:uid="{00000000-0005-0000-0000-0000315B0000}"/>
    <cellStyle name="Salida 17 3 12 2" xfId="31553" xr:uid="{00000000-0005-0000-0000-0000325B0000}"/>
    <cellStyle name="Salida 17 3 13" xfId="17023" xr:uid="{00000000-0005-0000-0000-0000335B0000}"/>
    <cellStyle name="Salida 17 3 2" xfId="2358" xr:uid="{00000000-0005-0000-0000-0000345B0000}"/>
    <cellStyle name="Salida 17 3 2 2" xfId="4995" xr:uid="{00000000-0005-0000-0000-0000355B0000}"/>
    <cellStyle name="Salida 17 3 2 2 2" xfId="11359" xr:uid="{00000000-0005-0000-0000-0000365B0000}"/>
    <cellStyle name="Salida 17 3 2 2 2 2" xfId="26467" xr:uid="{00000000-0005-0000-0000-0000375B0000}"/>
    <cellStyle name="Salida 17 3 2 2 3" xfId="7396" xr:uid="{00000000-0005-0000-0000-0000385B0000}"/>
    <cellStyle name="Salida 17 3 2 2 3 2" xfId="22504" xr:uid="{00000000-0005-0000-0000-0000395B0000}"/>
    <cellStyle name="Salida 17 3 2 2 4" xfId="20103" xr:uid="{00000000-0005-0000-0000-00003A5B0000}"/>
    <cellStyle name="Salida 17 3 2 3" xfId="8825" xr:uid="{00000000-0005-0000-0000-00003B5B0000}"/>
    <cellStyle name="Salida 17 3 2 3 2" xfId="23933" xr:uid="{00000000-0005-0000-0000-00003C5B0000}"/>
    <cellStyle name="Salida 17 3 3" xfId="2261" xr:uid="{00000000-0005-0000-0000-00003D5B0000}"/>
    <cellStyle name="Salida 17 3 3 2" xfId="4898" xr:uid="{00000000-0005-0000-0000-00003E5B0000}"/>
    <cellStyle name="Salida 17 3 3 2 2" xfId="11262" xr:uid="{00000000-0005-0000-0000-00003F5B0000}"/>
    <cellStyle name="Salida 17 3 3 2 2 2" xfId="26370" xr:uid="{00000000-0005-0000-0000-0000405B0000}"/>
    <cellStyle name="Salida 17 3 3 2 3" xfId="13815" xr:uid="{00000000-0005-0000-0000-0000415B0000}"/>
    <cellStyle name="Salida 17 3 3 2 3 2" xfId="28923" xr:uid="{00000000-0005-0000-0000-0000425B0000}"/>
    <cellStyle name="Salida 17 3 3 2 4" xfId="20006" xr:uid="{00000000-0005-0000-0000-0000435B0000}"/>
    <cellStyle name="Salida 17 3 3 3" xfId="16407" xr:uid="{00000000-0005-0000-0000-0000445B0000}"/>
    <cellStyle name="Salida 17 3 3 3 2" xfId="31515" xr:uid="{00000000-0005-0000-0000-0000455B0000}"/>
    <cellStyle name="Salida 17 3 3 4" xfId="17486" xr:uid="{00000000-0005-0000-0000-0000465B0000}"/>
    <cellStyle name="Salida 17 3 4" xfId="2335" xr:uid="{00000000-0005-0000-0000-0000475B0000}"/>
    <cellStyle name="Salida 17 3 4 2" xfId="4972" xr:uid="{00000000-0005-0000-0000-0000485B0000}"/>
    <cellStyle name="Salida 17 3 4 2 2" xfId="11336" xr:uid="{00000000-0005-0000-0000-0000495B0000}"/>
    <cellStyle name="Salida 17 3 4 2 2 2" xfId="26444" xr:uid="{00000000-0005-0000-0000-00004A5B0000}"/>
    <cellStyle name="Salida 17 3 4 2 3" xfId="15401" xr:uid="{00000000-0005-0000-0000-00004B5B0000}"/>
    <cellStyle name="Salida 17 3 4 2 3 2" xfId="30509" xr:uid="{00000000-0005-0000-0000-00004C5B0000}"/>
    <cellStyle name="Salida 17 3 4 2 4" xfId="20080" xr:uid="{00000000-0005-0000-0000-00004D5B0000}"/>
    <cellStyle name="Salida 17 3 4 3" xfId="8802" xr:uid="{00000000-0005-0000-0000-00004E5B0000}"/>
    <cellStyle name="Salida 17 3 4 3 2" xfId="23910" xr:uid="{00000000-0005-0000-0000-00004F5B0000}"/>
    <cellStyle name="Salida 17 3 4 4" xfId="8091" xr:uid="{00000000-0005-0000-0000-0000505B0000}"/>
    <cellStyle name="Salida 17 3 4 4 2" xfId="23199" xr:uid="{00000000-0005-0000-0000-0000515B0000}"/>
    <cellStyle name="Salida 17 3 4 5" xfId="17560" xr:uid="{00000000-0005-0000-0000-0000525B0000}"/>
    <cellStyle name="Salida 17 3 5" xfId="2275" xr:uid="{00000000-0005-0000-0000-0000535B0000}"/>
    <cellStyle name="Salida 17 3 5 2" xfId="4912" xr:uid="{00000000-0005-0000-0000-0000545B0000}"/>
    <cellStyle name="Salida 17 3 5 2 2" xfId="11276" xr:uid="{00000000-0005-0000-0000-0000555B0000}"/>
    <cellStyle name="Salida 17 3 5 2 2 2" xfId="26384" xr:uid="{00000000-0005-0000-0000-0000565B0000}"/>
    <cellStyle name="Salida 17 3 5 2 3" xfId="14395" xr:uid="{00000000-0005-0000-0000-0000575B0000}"/>
    <cellStyle name="Salida 17 3 5 2 3 2" xfId="29503" xr:uid="{00000000-0005-0000-0000-0000585B0000}"/>
    <cellStyle name="Salida 17 3 5 2 4" xfId="20020" xr:uid="{00000000-0005-0000-0000-0000595B0000}"/>
    <cellStyle name="Salida 17 3 5 3" xfId="8742" xr:uid="{00000000-0005-0000-0000-00005A5B0000}"/>
    <cellStyle name="Salida 17 3 5 3 2" xfId="23850" xr:uid="{00000000-0005-0000-0000-00005B5B0000}"/>
    <cellStyle name="Salida 17 3 5 4" xfId="14323" xr:uid="{00000000-0005-0000-0000-00005C5B0000}"/>
    <cellStyle name="Salida 17 3 5 4 2" xfId="29431" xr:uid="{00000000-0005-0000-0000-00005D5B0000}"/>
    <cellStyle name="Salida 17 3 5 5" xfId="17500" xr:uid="{00000000-0005-0000-0000-00005E5B0000}"/>
    <cellStyle name="Salida 17 3 6" xfId="2301" xr:uid="{00000000-0005-0000-0000-00005F5B0000}"/>
    <cellStyle name="Salida 17 3 6 2" xfId="4938" xr:uid="{00000000-0005-0000-0000-0000605B0000}"/>
    <cellStyle name="Salida 17 3 6 2 2" xfId="11302" xr:uid="{00000000-0005-0000-0000-0000615B0000}"/>
    <cellStyle name="Salida 17 3 6 2 2 2" xfId="26410" xr:uid="{00000000-0005-0000-0000-0000625B0000}"/>
    <cellStyle name="Salida 17 3 6 2 3" xfId="7423" xr:uid="{00000000-0005-0000-0000-0000635B0000}"/>
    <cellStyle name="Salida 17 3 6 2 3 2" xfId="22531" xr:uid="{00000000-0005-0000-0000-0000645B0000}"/>
    <cellStyle name="Salida 17 3 6 2 4" xfId="20046" xr:uid="{00000000-0005-0000-0000-0000655B0000}"/>
    <cellStyle name="Salida 17 3 6 3" xfId="8768" xr:uid="{00000000-0005-0000-0000-0000665B0000}"/>
    <cellStyle name="Salida 17 3 6 3 2" xfId="23876" xr:uid="{00000000-0005-0000-0000-0000675B0000}"/>
    <cellStyle name="Salida 17 3 6 4" xfId="14327" xr:uid="{00000000-0005-0000-0000-0000685B0000}"/>
    <cellStyle name="Salida 17 3 6 4 2" xfId="29435" xr:uid="{00000000-0005-0000-0000-0000695B0000}"/>
    <cellStyle name="Salida 17 3 6 5" xfId="17526" xr:uid="{00000000-0005-0000-0000-00006A5B0000}"/>
    <cellStyle name="Salida 17 3 7" xfId="3870" xr:uid="{00000000-0005-0000-0000-00006B5B0000}"/>
    <cellStyle name="Salida 17 3 7 2" xfId="6507" xr:uid="{00000000-0005-0000-0000-00006C5B0000}"/>
    <cellStyle name="Salida 17 3 7 2 2" xfId="12818" xr:uid="{00000000-0005-0000-0000-00006D5B0000}"/>
    <cellStyle name="Salida 17 3 7 2 2 2" xfId="27926" xr:uid="{00000000-0005-0000-0000-00006E5B0000}"/>
    <cellStyle name="Salida 17 3 7 2 3" xfId="7083" xr:uid="{00000000-0005-0000-0000-00006F5B0000}"/>
    <cellStyle name="Salida 17 3 7 2 3 2" xfId="22191" xr:uid="{00000000-0005-0000-0000-0000705B0000}"/>
    <cellStyle name="Salida 17 3 7 2 4" xfId="21615" xr:uid="{00000000-0005-0000-0000-0000715B0000}"/>
    <cellStyle name="Salida 17 3 7 3" xfId="10252" xr:uid="{00000000-0005-0000-0000-0000725B0000}"/>
    <cellStyle name="Salida 17 3 7 3 2" xfId="25360" xr:uid="{00000000-0005-0000-0000-0000735B0000}"/>
    <cellStyle name="Salida 17 3 7 4" xfId="7318" xr:uid="{00000000-0005-0000-0000-0000745B0000}"/>
    <cellStyle name="Salida 17 3 7 4 2" xfId="22426" xr:uid="{00000000-0005-0000-0000-0000755B0000}"/>
    <cellStyle name="Salida 17 3 7 5" xfId="18978" xr:uid="{00000000-0005-0000-0000-0000765B0000}"/>
    <cellStyle name="Salida 17 3 8" xfId="4252" xr:uid="{00000000-0005-0000-0000-0000775B0000}"/>
    <cellStyle name="Salida 17 3 8 2" xfId="6889" xr:uid="{00000000-0005-0000-0000-0000785B0000}"/>
    <cellStyle name="Salida 17 3 8 2 2" xfId="13200" xr:uid="{00000000-0005-0000-0000-0000795B0000}"/>
    <cellStyle name="Salida 17 3 8 2 2 2" xfId="28308" xr:uid="{00000000-0005-0000-0000-00007A5B0000}"/>
    <cellStyle name="Salida 17 3 8 2 3" xfId="16864" xr:uid="{00000000-0005-0000-0000-00007B5B0000}"/>
    <cellStyle name="Salida 17 3 8 2 3 2" xfId="31972" xr:uid="{00000000-0005-0000-0000-00007C5B0000}"/>
    <cellStyle name="Salida 17 3 8 2 4" xfId="21997" xr:uid="{00000000-0005-0000-0000-00007D5B0000}"/>
    <cellStyle name="Salida 17 3 8 3" xfId="10634" xr:uid="{00000000-0005-0000-0000-00007E5B0000}"/>
    <cellStyle name="Salida 17 3 8 3 2" xfId="25742" xr:uid="{00000000-0005-0000-0000-00007F5B0000}"/>
    <cellStyle name="Salida 17 3 8 4" xfId="8262" xr:uid="{00000000-0005-0000-0000-0000805B0000}"/>
    <cellStyle name="Salida 17 3 8 4 2" xfId="23370" xr:uid="{00000000-0005-0000-0000-0000815B0000}"/>
    <cellStyle name="Salida 17 3 8 5" xfId="19360" xr:uid="{00000000-0005-0000-0000-0000825B0000}"/>
    <cellStyle name="Salida 17 3 9" xfId="4435" xr:uid="{00000000-0005-0000-0000-0000835B0000}"/>
    <cellStyle name="Salida 17 3 9 2" xfId="10817" xr:uid="{00000000-0005-0000-0000-0000845B0000}"/>
    <cellStyle name="Salida 17 3 9 2 2" xfId="25925" xr:uid="{00000000-0005-0000-0000-0000855B0000}"/>
    <cellStyle name="Salida 17 3 9 3" xfId="11680" xr:uid="{00000000-0005-0000-0000-0000865B0000}"/>
    <cellStyle name="Salida 17 3 9 3 2" xfId="26788" xr:uid="{00000000-0005-0000-0000-0000875B0000}"/>
    <cellStyle name="Salida 17 3 9 4" xfId="19543" xr:uid="{00000000-0005-0000-0000-0000885B0000}"/>
    <cellStyle name="Salida 17 4" xfId="2126" xr:uid="{00000000-0005-0000-0000-0000895B0000}"/>
    <cellStyle name="Salida 17 4 10" xfId="15399" xr:uid="{00000000-0005-0000-0000-00008A5B0000}"/>
    <cellStyle name="Salida 17 4 10 2" xfId="30507" xr:uid="{00000000-0005-0000-0000-00008B5B0000}"/>
    <cellStyle name="Salida 17 4 11" xfId="13787" xr:uid="{00000000-0005-0000-0000-00008C5B0000}"/>
    <cellStyle name="Salida 17 4 11 2" xfId="28895" xr:uid="{00000000-0005-0000-0000-00008D5B0000}"/>
    <cellStyle name="Salida 17 4 12" xfId="17351" xr:uid="{00000000-0005-0000-0000-00008E5B0000}"/>
    <cellStyle name="Salida 17 4 2" xfId="2616" xr:uid="{00000000-0005-0000-0000-00008F5B0000}"/>
    <cellStyle name="Salida 17 4 2 2" xfId="5253" xr:uid="{00000000-0005-0000-0000-0000905B0000}"/>
    <cellStyle name="Salida 17 4 2 2 2" xfId="11617" xr:uid="{00000000-0005-0000-0000-0000915B0000}"/>
    <cellStyle name="Salida 17 4 2 2 2 2" xfId="26725" xr:uid="{00000000-0005-0000-0000-0000925B0000}"/>
    <cellStyle name="Salida 17 4 2 2 3" xfId="14416" xr:uid="{00000000-0005-0000-0000-0000935B0000}"/>
    <cellStyle name="Salida 17 4 2 2 3 2" xfId="29524" xr:uid="{00000000-0005-0000-0000-0000945B0000}"/>
    <cellStyle name="Salida 17 4 2 2 4" xfId="20361" xr:uid="{00000000-0005-0000-0000-0000955B0000}"/>
    <cellStyle name="Salida 17 4 2 3" xfId="9083" xr:uid="{00000000-0005-0000-0000-0000965B0000}"/>
    <cellStyle name="Salida 17 4 2 3 2" xfId="24191" xr:uid="{00000000-0005-0000-0000-0000975B0000}"/>
    <cellStyle name="Salida 17 4 2 4" xfId="14097" xr:uid="{00000000-0005-0000-0000-0000985B0000}"/>
    <cellStyle name="Salida 17 4 2 4 2" xfId="29205" xr:uid="{00000000-0005-0000-0000-0000995B0000}"/>
    <cellStyle name="Salida 17 4 2 5" xfId="7753" xr:uid="{00000000-0005-0000-0000-00009A5B0000}"/>
    <cellStyle name="Salida 17 4 2 5 2" xfId="22861" xr:uid="{00000000-0005-0000-0000-00009B5B0000}"/>
    <cellStyle name="Salida 17 4 2 6" xfId="17724" xr:uid="{00000000-0005-0000-0000-00009C5B0000}"/>
    <cellStyle name="Salida 17 4 3" xfId="2881" xr:uid="{00000000-0005-0000-0000-00009D5B0000}"/>
    <cellStyle name="Salida 17 4 3 2" xfId="5518" xr:uid="{00000000-0005-0000-0000-00009E5B0000}"/>
    <cellStyle name="Salida 17 4 3 2 2" xfId="11829" xr:uid="{00000000-0005-0000-0000-00009F5B0000}"/>
    <cellStyle name="Salida 17 4 3 2 2 2" xfId="26937" xr:uid="{00000000-0005-0000-0000-0000A05B0000}"/>
    <cellStyle name="Salida 17 4 3 2 3" xfId="7626" xr:uid="{00000000-0005-0000-0000-0000A15B0000}"/>
    <cellStyle name="Salida 17 4 3 2 3 2" xfId="22734" xr:uid="{00000000-0005-0000-0000-0000A25B0000}"/>
    <cellStyle name="Salida 17 4 3 2 4" xfId="20626" xr:uid="{00000000-0005-0000-0000-0000A35B0000}"/>
    <cellStyle name="Salida 17 4 3 3" xfId="15265" xr:uid="{00000000-0005-0000-0000-0000A45B0000}"/>
    <cellStyle name="Salida 17 4 3 3 2" xfId="30373" xr:uid="{00000000-0005-0000-0000-0000A55B0000}"/>
    <cellStyle name="Salida 17 4 3 4" xfId="17989" xr:uid="{00000000-0005-0000-0000-0000A65B0000}"/>
    <cellStyle name="Salida 17 4 4" xfId="3184" xr:uid="{00000000-0005-0000-0000-0000A75B0000}"/>
    <cellStyle name="Salida 17 4 4 2" xfId="5821" xr:uid="{00000000-0005-0000-0000-0000A85B0000}"/>
    <cellStyle name="Salida 17 4 4 2 2" xfId="12132" xr:uid="{00000000-0005-0000-0000-0000A95B0000}"/>
    <cellStyle name="Salida 17 4 4 2 2 2" xfId="27240" xr:uid="{00000000-0005-0000-0000-0000AA5B0000}"/>
    <cellStyle name="Salida 17 4 4 2 3" xfId="16198" xr:uid="{00000000-0005-0000-0000-0000AB5B0000}"/>
    <cellStyle name="Salida 17 4 4 2 3 2" xfId="31306" xr:uid="{00000000-0005-0000-0000-0000AC5B0000}"/>
    <cellStyle name="Salida 17 4 4 2 4" xfId="20929" xr:uid="{00000000-0005-0000-0000-0000AD5B0000}"/>
    <cellStyle name="Salida 17 4 4 3" xfId="9566" xr:uid="{00000000-0005-0000-0000-0000AE5B0000}"/>
    <cellStyle name="Salida 17 4 4 3 2" xfId="24674" xr:uid="{00000000-0005-0000-0000-0000AF5B0000}"/>
    <cellStyle name="Salida 17 4 4 4" xfId="8720" xr:uid="{00000000-0005-0000-0000-0000B05B0000}"/>
    <cellStyle name="Salida 17 4 4 4 2" xfId="23828" xr:uid="{00000000-0005-0000-0000-0000B15B0000}"/>
    <cellStyle name="Salida 17 4 4 5" xfId="18292" xr:uid="{00000000-0005-0000-0000-0000B25B0000}"/>
    <cellStyle name="Salida 17 4 5" xfId="3510" xr:uid="{00000000-0005-0000-0000-0000B35B0000}"/>
    <cellStyle name="Salida 17 4 5 2" xfId="6147" xr:uid="{00000000-0005-0000-0000-0000B45B0000}"/>
    <cellStyle name="Salida 17 4 5 2 2" xfId="12458" xr:uid="{00000000-0005-0000-0000-0000B55B0000}"/>
    <cellStyle name="Salida 17 4 5 2 2 2" xfId="27566" xr:uid="{00000000-0005-0000-0000-0000B65B0000}"/>
    <cellStyle name="Salida 17 4 5 2 3" xfId="14724" xr:uid="{00000000-0005-0000-0000-0000B75B0000}"/>
    <cellStyle name="Salida 17 4 5 2 3 2" xfId="29832" xr:uid="{00000000-0005-0000-0000-0000B85B0000}"/>
    <cellStyle name="Salida 17 4 5 2 4" xfId="21255" xr:uid="{00000000-0005-0000-0000-0000B95B0000}"/>
    <cellStyle name="Salida 17 4 5 3" xfId="9892" xr:uid="{00000000-0005-0000-0000-0000BA5B0000}"/>
    <cellStyle name="Salida 17 4 5 3 2" xfId="25000" xr:uid="{00000000-0005-0000-0000-0000BB5B0000}"/>
    <cellStyle name="Salida 17 4 5 4" xfId="13949" xr:uid="{00000000-0005-0000-0000-0000BC5B0000}"/>
    <cellStyle name="Salida 17 4 5 4 2" xfId="29057" xr:uid="{00000000-0005-0000-0000-0000BD5B0000}"/>
    <cellStyle name="Salida 17 4 5 5" xfId="18618" xr:uid="{00000000-0005-0000-0000-0000BE5B0000}"/>
    <cellStyle name="Salida 17 4 6" xfId="3816" xr:uid="{00000000-0005-0000-0000-0000BF5B0000}"/>
    <cellStyle name="Salida 17 4 6 2" xfId="6453" xr:uid="{00000000-0005-0000-0000-0000C05B0000}"/>
    <cellStyle name="Salida 17 4 6 2 2" xfId="12764" xr:uid="{00000000-0005-0000-0000-0000C15B0000}"/>
    <cellStyle name="Salida 17 4 6 2 2 2" xfId="27872" xr:uid="{00000000-0005-0000-0000-0000C25B0000}"/>
    <cellStyle name="Salida 17 4 6 2 3" xfId="13396" xr:uid="{00000000-0005-0000-0000-0000C35B0000}"/>
    <cellStyle name="Salida 17 4 6 2 3 2" xfId="28504" xr:uid="{00000000-0005-0000-0000-0000C45B0000}"/>
    <cellStyle name="Salida 17 4 6 2 4" xfId="21561" xr:uid="{00000000-0005-0000-0000-0000C55B0000}"/>
    <cellStyle name="Salida 17 4 6 3" xfId="10198" xr:uid="{00000000-0005-0000-0000-0000C65B0000}"/>
    <cellStyle name="Salida 17 4 6 3 2" xfId="25306" xr:uid="{00000000-0005-0000-0000-0000C75B0000}"/>
    <cellStyle name="Salida 17 4 6 4" xfId="15370" xr:uid="{00000000-0005-0000-0000-0000C85B0000}"/>
    <cellStyle name="Salida 17 4 6 4 2" xfId="30478" xr:uid="{00000000-0005-0000-0000-0000C95B0000}"/>
    <cellStyle name="Salida 17 4 6 5" xfId="18924" xr:uid="{00000000-0005-0000-0000-0000CA5B0000}"/>
    <cellStyle name="Salida 17 4 7" xfId="4198" xr:uid="{00000000-0005-0000-0000-0000CB5B0000}"/>
    <cellStyle name="Salida 17 4 7 2" xfId="6835" xr:uid="{00000000-0005-0000-0000-0000CC5B0000}"/>
    <cellStyle name="Salida 17 4 7 2 2" xfId="13146" xr:uid="{00000000-0005-0000-0000-0000CD5B0000}"/>
    <cellStyle name="Salida 17 4 7 2 2 2" xfId="28254" xr:uid="{00000000-0005-0000-0000-0000CE5B0000}"/>
    <cellStyle name="Salida 17 4 7 2 3" xfId="16815" xr:uid="{00000000-0005-0000-0000-0000CF5B0000}"/>
    <cellStyle name="Salida 17 4 7 2 3 2" xfId="31923" xr:uid="{00000000-0005-0000-0000-0000D05B0000}"/>
    <cellStyle name="Salida 17 4 7 2 4" xfId="21943" xr:uid="{00000000-0005-0000-0000-0000D15B0000}"/>
    <cellStyle name="Salida 17 4 7 3" xfId="10580" xr:uid="{00000000-0005-0000-0000-0000D25B0000}"/>
    <cellStyle name="Salida 17 4 7 3 2" xfId="25688" xr:uid="{00000000-0005-0000-0000-0000D35B0000}"/>
    <cellStyle name="Salida 17 4 7 4" xfId="15119" xr:uid="{00000000-0005-0000-0000-0000D45B0000}"/>
    <cellStyle name="Salida 17 4 7 4 2" xfId="30227" xr:uid="{00000000-0005-0000-0000-0000D55B0000}"/>
    <cellStyle name="Salida 17 4 7 5" xfId="19306" xr:uid="{00000000-0005-0000-0000-0000D65B0000}"/>
    <cellStyle name="Salida 17 4 8" xfId="4763" xr:uid="{00000000-0005-0000-0000-0000D75B0000}"/>
    <cellStyle name="Salida 17 4 8 2" xfId="11145" xr:uid="{00000000-0005-0000-0000-0000D85B0000}"/>
    <cellStyle name="Salida 17 4 8 2 2" xfId="26253" xr:uid="{00000000-0005-0000-0000-0000D95B0000}"/>
    <cellStyle name="Salida 17 4 8 3" xfId="15928" xr:uid="{00000000-0005-0000-0000-0000DA5B0000}"/>
    <cellStyle name="Salida 17 4 8 3 2" xfId="31036" xr:uid="{00000000-0005-0000-0000-0000DB5B0000}"/>
    <cellStyle name="Salida 17 4 8 4" xfId="19871" xr:uid="{00000000-0005-0000-0000-0000DC5B0000}"/>
    <cellStyle name="Salida 17 4 9" xfId="8624" xr:uid="{00000000-0005-0000-0000-0000DD5B0000}"/>
    <cellStyle name="Salida 17 4 9 2" xfId="23732" xr:uid="{00000000-0005-0000-0000-0000DE5B0000}"/>
    <cellStyle name="Salida 17 5" xfId="1998" xr:uid="{00000000-0005-0000-0000-0000DF5B0000}"/>
    <cellStyle name="Salida 17 5 10" xfId="15400" xr:uid="{00000000-0005-0000-0000-0000E05B0000}"/>
    <cellStyle name="Salida 17 5 10 2" xfId="30508" xr:uid="{00000000-0005-0000-0000-0000E15B0000}"/>
    <cellStyle name="Salida 17 5 11" xfId="17223" xr:uid="{00000000-0005-0000-0000-0000E25B0000}"/>
    <cellStyle name="Salida 17 5 2" xfId="2760" xr:uid="{00000000-0005-0000-0000-0000E35B0000}"/>
    <cellStyle name="Salida 17 5 2 2" xfId="5397" xr:uid="{00000000-0005-0000-0000-0000E45B0000}"/>
    <cellStyle name="Salida 17 5 2 2 2" xfId="11746" xr:uid="{00000000-0005-0000-0000-0000E55B0000}"/>
    <cellStyle name="Salida 17 5 2 2 2 2" xfId="26854" xr:uid="{00000000-0005-0000-0000-0000E65B0000}"/>
    <cellStyle name="Salida 17 5 2 2 3" xfId="7425" xr:uid="{00000000-0005-0000-0000-0000E75B0000}"/>
    <cellStyle name="Salida 17 5 2 2 3 2" xfId="22533" xr:uid="{00000000-0005-0000-0000-0000E85B0000}"/>
    <cellStyle name="Salida 17 5 2 2 4" xfId="20505" xr:uid="{00000000-0005-0000-0000-0000E95B0000}"/>
    <cellStyle name="Salida 17 5 2 3" xfId="7530" xr:uid="{00000000-0005-0000-0000-0000EA5B0000}"/>
    <cellStyle name="Salida 17 5 2 3 2" xfId="22638" xr:uid="{00000000-0005-0000-0000-0000EB5B0000}"/>
    <cellStyle name="Salida 17 5 2 4" xfId="17868" xr:uid="{00000000-0005-0000-0000-0000EC5B0000}"/>
    <cellStyle name="Salida 17 5 3" xfId="3063" xr:uid="{00000000-0005-0000-0000-0000ED5B0000}"/>
    <cellStyle name="Salida 17 5 3 2" xfId="5700" xr:uid="{00000000-0005-0000-0000-0000EE5B0000}"/>
    <cellStyle name="Salida 17 5 3 2 2" xfId="12011" xr:uid="{00000000-0005-0000-0000-0000EF5B0000}"/>
    <cellStyle name="Salida 17 5 3 2 2 2" xfId="27119" xr:uid="{00000000-0005-0000-0000-0000F05B0000}"/>
    <cellStyle name="Salida 17 5 3 2 3" xfId="15150" xr:uid="{00000000-0005-0000-0000-0000F15B0000}"/>
    <cellStyle name="Salida 17 5 3 2 3 2" xfId="30258" xr:uid="{00000000-0005-0000-0000-0000F25B0000}"/>
    <cellStyle name="Salida 17 5 3 2 4" xfId="20808" xr:uid="{00000000-0005-0000-0000-0000F35B0000}"/>
    <cellStyle name="Salida 17 5 3 3" xfId="9445" xr:uid="{00000000-0005-0000-0000-0000F45B0000}"/>
    <cellStyle name="Salida 17 5 3 3 2" xfId="24553" xr:uid="{00000000-0005-0000-0000-0000F55B0000}"/>
    <cellStyle name="Salida 17 5 3 4" xfId="7302" xr:uid="{00000000-0005-0000-0000-0000F65B0000}"/>
    <cellStyle name="Salida 17 5 3 4 2" xfId="22410" xr:uid="{00000000-0005-0000-0000-0000F75B0000}"/>
    <cellStyle name="Salida 17 5 3 5" xfId="18171" xr:uid="{00000000-0005-0000-0000-0000F85B0000}"/>
    <cellStyle name="Salida 17 5 4" xfId="3389" xr:uid="{00000000-0005-0000-0000-0000F95B0000}"/>
    <cellStyle name="Salida 17 5 4 2" xfId="6026" xr:uid="{00000000-0005-0000-0000-0000FA5B0000}"/>
    <cellStyle name="Salida 17 5 4 2 2" xfId="12337" xr:uid="{00000000-0005-0000-0000-0000FB5B0000}"/>
    <cellStyle name="Salida 17 5 4 2 2 2" xfId="27445" xr:uid="{00000000-0005-0000-0000-0000FC5B0000}"/>
    <cellStyle name="Salida 17 5 4 2 3" xfId="9129" xr:uid="{00000000-0005-0000-0000-0000FD5B0000}"/>
    <cellStyle name="Salida 17 5 4 2 3 2" xfId="24237" xr:uid="{00000000-0005-0000-0000-0000FE5B0000}"/>
    <cellStyle name="Salida 17 5 4 2 4" xfId="21134" xr:uid="{00000000-0005-0000-0000-0000FF5B0000}"/>
    <cellStyle name="Salida 17 5 4 3" xfId="9771" xr:uid="{00000000-0005-0000-0000-0000005C0000}"/>
    <cellStyle name="Salida 17 5 4 3 2" xfId="24879" xr:uid="{00000000-0005-0000-0000-0000015C0000}"/>
    <cellStyle name="Salida 17 5 4 4" xfId="14366" xr:uid="{00000000-0005-0000-0000-0000025C0000}"/>
    <cellStyle name="Salida 17 5 4 4 2" xfId="29474" xr:uid="{00000000-0005-0000-0000-0000035C0000}"/>
    <cellStyle name="Salida 17 5 4 5" xfId="18497" xr:uid="{00000000-0005-0000-0000-0000045C0000}"/>
    <cellStyle name="Salida 17 5 5" xfId="3695" xr:uid="{00000000-0005-0000-0000-0000055C0000}"/>
    <cellStyle name="Salida 17 5 5 2" xfId="6332" xr:uid="{00000000-0005-0000-0000-0000065C0000}"/>
    <cellStyle name="Salida 17 5 5 2 2" xfId="12643" xr:uid="{00000000-0005-0000-0000-0000075C0000}"/>
    <cellStyle name="Salida 17 5 5 2 2 2" xfId="27751" xr:uid="{00000000-0005-0000-0000-0000085C0000}"/>
    <cellStyle name="Salida 17 5 5 2 3" xfId="15916" xr:uid="{00000000-0005-0000-0000-0000095C0000}"/>
    <cellStyle name="Salida 17 5 5 2 3 2" xfId="31024" xr:uid="{00000000-0005-0000-0000-00000A5C0000}"/>
    <cellStyle name="Salida 17 5 5 2 4" xfId="21440" xr:uid="{00000000-0005-0000-0000-00000B5C0000}"/>
    <cellStyle name="Salida 17 5 5 3" xfId="10077" xr:uid="{00000000-0005-0000-0000-00000C5C0000}"/>
    <cellStyle name="Salida 17 5 5 3 2" xfId="25185" xr:uid="{00000000-0005-0000-0000-00000D5C0000}"/>
    <cellStyle name="Salida 17 5 5 4" xfId="15291" xr:uid="{00000000-0005-0000-0000-00000E5C0000}"/>
    <cellStyle name="Salida 17 5 5 4 2" xfId="30399" xr:uid="{00000000-0005-0000-0000-00000F5C0000}"/>
    <cellStyle name="Salida 17 5 5 5" xfId="18803" xr:uid="{00000000-0005-0000-0000-0000105C0000}"/>
    <cellStyle name="Salida 17 5 6" xfId="4070" xr:uid="{00000000-0005-0000-0000-0000115C0000}"/>
    <cellStyle name="Salida 17 5 6 2" xfId="6707" xr:uid="{00000000-0005-0000-0000-0000125C0000}"/>
    <cellStyle name="Salida 17 5 6 2 2" xfId="13018" xr:uid="{00000000-0005-0000-0000-0000135C0000}"/>
    <cellStyle name="Salida 17 5 6 2 2 2" xfId="28126" xr:uid="{00000000-0005-0000-0000-0000145C0000}"/>
    <cellStyle name="Salida 17 5 6 2 3" xfId="16694" xr:uid="{00000000-0005-0000-0000-0000155C0000}"/>
    <cellStyle name="Salida 17 5 6 2 3 2" xfId="31802" xr:uid="{00000000-0005-0000-0000-0000165C0000}"/>
    <cellStyle name="Salida 17 5 6 2 4" xfId="21815" xr:uid="{00000000-0005-0000-0000-0000175C0000}"/>
    <cellStyle name="Salida 17 5 6 3" xfId="10452" xr:uid="{00000000-0005-0000-0000-0000185C0000}"/>
    <cellStyle name="Salida 17 5 6 3 2" xfId="25560" xr:uid="{00000000-0005-0000-0000-0000195C0000}"/>
    <cellStyle name="Salida 17 5 6 4" xfId="14823" xr:uid="{00000000-0005-0000-0000-00001A5C0000}"/>
    <cellStyle name="Salida 17 5 6 4 2" xfId="29931" xr:uid="{00000000-0005-0000-0000-00001B5C0000}"/>
    <cellStyle name="Salida 17 5 6 5" xfId="19178" xr:uid="{00000000-0005-0000-0000-00001C5C0000}"/>
    <cellStyle name="Salida 17 5 7" xfId="4635" xr:uid="{00000000-0005-0000-0000-00001D5C0000}"/>
    <cellStyle name="Salida 17 5 7 2" xfId="11017" xr:uid="{00000000-0005-0000-0000-00001E5C0000}"/>
    <cellStyle name="Salida 17 5 7 2 2" xfId="26125" xr:uid="{00000000-0005-0000-0000-00001F5C0000}"/>
    <cellStyle name="Salida 17 5 7 3" xfId="8206" xr:uid="{00000000-0005-0000-0000-0000205C0000}"/>
    <cellStyle name="Salida 17 5 7 3 2" xfId="23314" xr:uid="{00000000-0005-0000-0000-0000215C0000}"/>
    <cellStyle name="Salida 17 5 7 4" xfId="19743" xr:uid="{00000000-0005-0000-0000-0000225C0000}"/>
    <cellStyle name="Salida 17 5 8" xfId="8496" xr:uid="{00000000-0005-0000-0000-0000235C0000}"/>
    <cellStyle name="Salida 17 5 8 2" xfId="23604" xr:uid="{00000000-0005-0000-0000-0000245C0000}"/>
    <cellStyle name="Salida 17 5 9" xfId="14695" xr:uid="{00000000-0005-0000-0000-0000255C0000}"/>
    <cellStyle name="Salida 17 5 9 2" xfId="29803" xr:uid="{00000000-0005-0000-0000-0000265C0000}"/>
    <cellStyle name="Salida 18" xfId="1510" xr:uid="{00000000-0005-0000-0000-0000275C0000}"/>
    <cellStyle name="Salida 18 2" xfId="1936" xr:uid="{00000000-0005-0000-0000-0000285C0000}"/>
    <cellStyle name="Salida 18 2 10" xfId="8437" xr:uid="{00000000-0005-0000-0000-0000295C0000}"/>
    <cellStyle name="Salida 18 2 10 2" xfId="23545" xr:uid="{00000000-0005-0000-0000-00002A5C0000}"/>
    <cellStyle name="Salida 18 2 11" xfId="15358" xr:uid="{00000000-0005-0000-0000-00002B5C0000}"/>
    <cellStyle name="Salida 18 2 11 2" xfId="30466" xr:uid="{00000000-0005-0000-0000-00002C5C0000}"/>
    <cellStyle name="Salida 18 2 12" xfId="14104" xr:uid="{00000000-0005-0000-0000-00002D5C0000}"/>
    <cellStyle name="Salida 18 2 12 2" xfId="29212" xr:uid="{00000000-0005-0000-0000-00002E5C0000}"/>
    <cellStyle name="Salida 18 2 13" xfId="17161" xr:uid="{00000000-0005-0000-0000-00002F5C0000}"/>
    <cellStyle name="Salida 18 2 2" xfId="2496" xr:uid="{00000000-0005-0000-0000-0000305C0000}"/>
    <cellStyle name="Salida 18 2 2 2" xfId="5133" xr:uid="{00000000-0005-0000-0000-0000315C0000}"/>
    <cellStyle name="Salida 18 2 2 2 2" xfId="11497" xr:uid="{00000000-0005-0000-0000-0000325C0000}"/>
    <cellStyle name="Salida 18 2 2 2 2 2" xfId="26605" xr:uid="{00000000-0005-0000-0000-0000335C0000}"/>
    <cellStyle name="Salida 18 2 2 2 3" xfId="14079" xr:uid="{00000000-0005-0000-0000-0000345C0000}"/>
    <cellStyle name="Salida 18 2 2 2 3 2" xfId="29187" xr:uid="{00000000-0005-0000-0000-0000355C0000}"/>
    <cellStyle name="Salida 18 2 2 2 4" xfId="20241" xr:uid="{00000000-0005-0000-0000-0000365C0000}"/>
    <cellStyle name="Salida 18 2 2 3" xfId="8963" xr:uid="{00000000-0005-0000-0000-0000375C0000}"/>
    <cellStyle name="Salida 18 2 2 3 2" xfId="24071" xr:uid="{00000000-0005-0000-0000-0000385C0000}"/>
    <cellStyle name="Salida 18 2 3" xfId="2712" xr:uid="{00000000-0005-0000-0000-0000395C0000}"/>
    <cellStyle name="Salida 18 2 3 2" xfId="5349" xr:uid="{00000000-0005-0000-0000-00003A5C0000}"/>
    <cellStyle name="Salida 18 2 3 2 2" xfId="11698" xr:uid="{00000000-0005-0000-0000-00003B5C0000}"/>
    <cellStyle name="Salida 18 2 3 2 2 2" xfId="26806" xr:uid="{00000000-0005-0000-0000-00003C5C0000}"/>
    <cellStyle name="Salida 18 2 3 2 3" xfId="15390" xr:uid="{00000000-0005-0000-0000-00003D5C0000}"/>
    <cellStyle name="Salida 18 2 3 2 3 2" xfId="30498" xr:uid="{00000000-0005-0000-0000-00003E5C0000}"/>
    <cellStyle name="Salida 18 2 3 2 4" xfId="20457" xr:uid="{00000000-0005-0000-0000-00003F5C0000}"/>
    <cellStyle name="Salida 18 2 3 3" xfId="14035" xr:uid="{00000000-0005-0000-0000-0000405C0000}"/>
    <cellStyle name="Salida 18 2 3 3 2" xfId="29143" xr:uid="{00000000-0005-0000-0000-0000415C0000}"/>
    <cellStyle name="Salida 18 2 3 4" xfId="17820" xr:uid="{00000000-0005-0000-0000-0000425C0000}"/>
    <cellStyle name="Salida 18 2 4" xfId="3015" xr:uid="{00000000-0005-0000-0000-0000435C0000}"/>
    <cellStyle name="Salida 18 2 4 2" xfId="5652" xr:uid="{00000000-0005-0000-0000-0000445C0000}"/>
    <cellStyle name="Salida 18 2 4 2 2" xfId="11963" xr:uid="{00000000-0005-0000-0000-0000455C0000}"/>
    <cellStyle name="Salida 18 2 4 2 2 2" xfId="27071" xr:uid="{00000000-0005-0000-0000-0000465C0000}"/>
    <cellStyle name="Salida 18 2 4 2 3" xfId="16450" xr:uid="{00000000-0005-0000-0000-0000475C0000}"/>
    <cellStyle name="Salida 18 2 4 2 3 2" xfId="31558" xr:uid="{00000000-0005-0000-0000-0000485C0000}"/>
    <cellStyle name="Salida 18 2 4 2 4" xfId="20760" xr:uid="{00000000-0005-0000-0000-0000495C0000}"/>
    <cellStyle name="Salida 18 2 4 3" xfId="9397" xr:uid="{00000000-0005-0000-0000-00004A5C0000}"/>
    <cellStyle name="Salida 18 2 4 3 2" xfId="24505" xr:uid="{00000000-0005-0000-0000-00004B5C0000}"/>
    <cellStyle name="Salida 18 2 4 4" xfId="7091" xr:uid="{00000000-0005-0000-0000-00004C5C0000}"/>
    <cellStyle name="Salida 18 2 4 4 2" xfId="22199" xr:uid="{00000000-0005-0000-0000-00004D5C0000}"/>
    <cellStyle name="Salida 18 2 4 5" xfId="18123" xr:uid="{00000000-0005-0000-0000-00004E5C0000}"/>
    <cellStyle name="Salida 18 2 5" xfId="3341" xr:uid="{00000000-0005-0000-0000-00004F5C0000}"/>
    <cellStyle name="Salida 18 2 5 2" xfId="5978" xr:uid="{00000000-0005-0000-0000-0000505C0000}"/>
    <cellStyle name="Salida 18 2 5 2 2" xfId="12289" xr:uid="{00000000-0005-0000-0000-0000515C0000}"/>
    <cellStyle name="Salida 18 2 5 2 2 2" xfId="27397" xr:uid="{00000000-0005-0000-0000-0000525C0000}"/>
    <cellStyle name="Salida 18 2 5 2 3" xfId="11666" xr:uid="{00000000-0005-0000-0000-0000535C0000}"/>
    <cellStyle name="Salida 18 2 5 2 3 2" xfId="26774" xr:uid="{00000000-0005-0000-0000-0000545C0000}"/>
    <cellStyle name="Salida 18 2 5 2 4" xfId="21086" xr:uid="{00000000-0005-0000-0000-0000555C0000}"/>
    <cellStyle name="Salida 18 2 5 3" xfId="9723" xr:uid="{00000000-0005-0000-0000-0000565C0000}"/>
    <cellStyle name="Salida 18 2 5 3 2" xfId="24831" xr:uid="{00000000-0005-0000-0000-0000575C0000}"/>
    <cellStyle name="Salida 18 2 5 4" xfId="15077" xr:uid="{00000000-0005-0000-0000-0000585C0000}"/>
    <cellStyle name="Salida 18 2 5 4 2" xfId="30185" xr:uid="{00000000-0005-0000-0000-0000595C0000}"/>
    <cellStyle name="Salida 18 2 5 5" xfId="18449" xr:uid="{00000000-0005-0000-0000-00005A5C0000}"/>
    <cellStyle name="Salida 18 2 6" xfId="3647" xr:uid="{00000000-0005-0000-0000-00005B5C0000}"/>
    <cellStyle name="Salida 18 2 6 2" xfId="6284" xr:uid="{00000000-0005-0000-0000-00005C5C0000}"/>
    <cellStyle name="Salida 18 2 6 2 2" xfId="12595" xr:uid="{00000000-0005-0000-0000-00005D5C0000}"/>
    <cellStyle name="Salida 18 2 6 2 2 2" xfId="27703" xr:uid="{00000000-0005-0000-0000-00005E5C0000}"/>
    <cellStyle name="Salida 18 2 6 2 3" xfId="13966" xr:uid="{00000000-0005-0000-0000-00005F5C0000}"/>
    <cellStyle name="Salida 18 2 6 2 3 2" xfId="29074" xr:uid="{00000000-0005-0000-0000-0000605C0000}"/>
    <cellStyle name="Salida 18 2 6 2 4" xfId="21392" xr:uid="{00000000-0005-0000-0000-0000615C0000}"/>
    <cellStyle name="Salida 18 2 6 3" xfId="10029" xr:uid="{00000000-0005-0000-0000-0000625C0000}"/>
    <cellStyle name="Salida 18 2 6 3 2" xfId="25137" xr:uid="{00000000-0005-0000-0000-0000635C0000}"/>
    <cellStyle name="Salida 18 2 6 4" xfId="7828" xr:uid="{00000000-0005-0000-0000-0000645C0000}"/>
    <cellStyle name="Salida 18 2 6 4 2" xfId="22936" xr:uid="{00000000-0005-0000-0000-0000655C0000}"/>
    <cellStyle name="Salida 18 2 6 5" xfId="18755" xr:uid="{00000000-0005-0000-0000-0000665C0000}"/>
    <cellStyle name="Salida 18 2 7" xfId="4008" xr:uid="{00000000-0005-0000-0000-0000675C0000}"/>
    <cellStyle name="Salida 18 2 7 2" xfId="6645" xr:uid="{00000000-0005-0000-0000-0000685C0000}"/>
    <cellStyle name="Salida 18 2 7 2 2" xfId="12956" xr:uid="{00000000-0005-0000-0000-0000695C0000}"/>
    <cellStyle name="Salida 18 2 7 2 2 2" xfId="28064" xr:uid="{00000000-0005-0000-0000-00006A5C0000}"/>
    <cellStyle name="Salida 18 2 7 2 3" xfId="16646" xr:uid="{00000000-0005-0000-0000-00006B5C0000}"/>
    <cellStyle name="Salida 18 2 7 2 3 2" xfId="31754" xr:uid="{00000000-0005-0000-0000-00006C5C0000}"/>
    <cellStyle name="Salida 18 2 7 2 4" xfId="21753" xr:uid="{00000000-0005-0000-0000-00006D5C0000}"/>
    <cellStyle name="Salida 18 2 7 3" xfId="10390" xr:uid="{00000000-0005-0000-0000-00006E5C0000}"/>
    <cellStyle name="Salida 18 2 7 3 2" xfId="25498" xr:uid="{00000000-0005-0000-0000-00006F5C0000}"/>
    <cellStyle name="Salida 18 2 7 4" xfId="13450" xr:uid="{00000000-0005-0000-0000-0000705C0000}"/>
    <cellStyle name="Salida 18 2 7 4 2" xfId="28558" xr:uid="{00000000-0005-0000-0000-0000715C0000}"/>
    <cellStyle name="Salida 18 2 7 5" xfId="19116" xr:uid="{00000000-0005-0000-0000-0000725C0000}"/>
    <cellStyle name="Salida 18 2 8" xfId="4321" xr:uid="{00000000-0005-0000-0000-0000735C0000}"/>
    <cellStyle name="Salida 18 2 8 2" xfId="6958" xr:uid="{00000000-0005-0000-0000-0000745C0000}"/>
    <cellStyle name="Salida 18 2 8 2 2" xfId="13269" xr:uid="{00000000-0005-0000-0000-0000755C0000}"/>
    <cellStyle name="Salida 18 2 8 2 2 2" xfId="28377" xr:uid="{00000000-0005-0000-0000-0000765C0000}"/>
    <cellStyle name="Salida 18 2 8 2 3" xfId="16933" xr:uid="{00000000-0005-0000-0000-0000775C0000}"/>
    <cellStyle name="Salida 18 2 8 2 3 2" xfId="32041" xr:uid="{00000000-0005-0000-0000-0000785C0000}"/>
    <cellStyle name="Salida 18 2 8 2 4" xfId="22066" xr:uid="{00000000-0005-0000-0000-0000795C0000}"/>
    <cellStyle name="Salida 18 2 8 3" xfId="10703" xr:uid="{00000000-0005-0000-0000-00007A5C0000}"/>
    <cellStyle name="Salida 18 2 8 3 2" xfId="25811" xr:uid="{00000000-0005-0000-0000-00007B5C0000}"/>
    <cellStyle name="Salida 18 2 8 4" xfId="14201" xr:uid="{00000000-0005-0000-0000-00007C5C0000}"/>
    <cellStyle name="Salida 18 2 8 4 2" xfId="29309" xr:uid="{00000000-0005-0000-0000-00007D5C0000}"/>
    <cellStyle name="Salida 18 2 8 5" xfId="19429" xr:uid="{00000000-0005-0000-0000-00007E5C0000}"/>
    <cellStyle name="Salida 18 2 9" xfId="4573" xr:uid="{00000000-0005-0000-0000-00007F5C0000}"/>
    <cellStyle name="Salida 18 2 9 2" xfId="10955" xr:uid="{00000000-0005-0000-0000-0000805C0000}"/>
    <cellStyle name="Salida 18 2 9 2 2" xfId="26063" xr:uid="{00000000-0005-0000-0000-0000815C0000}"/>
    <cellStyle name="Salida 18 2 9 3" xfId="7998" xr:uid="{00000000-0005-0000-0000-0000825C0000}"/>
    <cellStyle name="Salida 18 2 9 3 2" xfId="23106" xr:uid="{00000000-0005-0000-0000-0000835C0000}"/>
    <cellStyle name="Salida 18 2 9 4" xfId="19681" xr:uid="{00000000-0005-0000-0000-0000845C0000}"/>
    <cellStyle name="Salida 18 3" xfId="1797" xr:uid="{00000000-0005-0000-0000-0000855C0000}"/>
    <cellStyle name="Salida 18 3 10" xfId="8298" xr:uid="{00000000-0005-0000-0000-0000865C0000}"/>
    <cellStyle name="Salida 18 3 10 2" xfId="23406" xr:uid="{00000000-0005-0000-0000-0000875C0000}"/>
    <cellStyle name="Salida 18 3 11" xfId="9139" xr:uid="{00000000-0005-0000-0000-0000885C0000}"/>
    <cellStyle name="Salida 18 3 11 2" xfId="24247" xr:uid="{00000000-0005-0000-0000-0000895C0000}"/>
    <cellStyle name="Salida 18 3 12" xfId="16168" xr:uid="{00000000-0005-0000-0000-00008A5C0000}"/>
    <cellStyle name="Salida 18 3 12 2" xfId="31276" xr:uid="{00000000-0005-0000-0000-00008B5C0000}"/>
    <cellStyle name="Salida 18 3 13" xfId="17022" xr:uid="{00000000-0005-0000-0000-00008C5C0000}"/>
    <cellStyle name="Salida 18 3 2" xfId="2357" xr:uid="{00000000-0005-0000-0000-00008D5C0000}"/>
    <cellStyle name="Salida 18 3 2 2" xfId="4994" xr:uid="{00000000-0005-0000-0000-00008E5C0000}"/>
    <cellStyle name="Salida 18 3 2 2 2" xfId="11358" xr:uid="{00000000-0005-0000-0000-00008F5C0000}"/>
    <cellStyle name="Salida 18 3 2 2 2 2" xfId="26466" xr:uid="{00000000-0005-0000-0000-0000905C0000}"/>
    <cellStyle name="Salida 18 3 2 2 3" xfId="15735" xr:uid="{00000000-0005-0000-0000-0000915C0000}"/>
    <cellStyle name="Salida 18 3 2 2 3 2" xfId="30843" xr:uid="{00000000-0005-0000-0000-0000925C0000}"/>
    <cellStyle name="Salida 18 3 2 2 4" xfId="20102" xr:uid="{00000000-0005-0000-0000-0000935C0000}"/>
    <cellStyle name="Salida 18 3 2 3" xfId="8824" xr:uid="{00000000-0005-0000-0000-0000945C0000}"/>
    <cellStyle name="Salida 18 3 2 3 2" xfId="23932" xr:uid="{00000000-0005-0000-0000-0000955C0000}"/>
    <cellStyle name="Salida 18 3 3" xfId="2262" xr:uid="{00000000-0005-0000-0000-0000965C0000}"/>
    <cellStyle name="Salida 18 3 3 2" xfId="4899" xr:uid="{00000000-0005-0000-0000-0000975C0000}"/>
    <cellStyle name="Salida 18 3 3 2 2" xfId="11263" xr:uid="{00000000-0005-0000-0000-0000985C0000}"/>
    <cellStyle name="Salida 18 3 3 2 2 2" xfId="26371" xr:uid="{00000000-0005-0000-0000-0000995C0000}"/>
    <cellStyle name="Salida 18 3 3 2 3" xfId="14877" xr:uid="{00000000-0005-0000-0000-00009A5C0000}"/>
    <cellStyle name="Salida 18 3 3 2 3 2" xfId="29985" xr:uid="{00000000-0005-0000-0000-00009B5C0000}"/>
    <cellStyle name="Salida 18 3 3 2 4" xfId="20007" xr:uid="{00000000-0005-0000-0000-00009C5C0000}"/>
    <cellStyle name="Salida 18 3 3 3" xfId="14077" xr:uid="{00000000-0005-0000-0000-00009D5C0000}"/>
    <cellStyle name="Salida 18 3 3 3 2" xfId="29185" xr:uid="{00000000-0005-0000-0000-00009E5C0000}"/>
    <cellStyle name="Salida 18 3 3 4" xfId="17487" xr:uid="{00000000-0005-0000-0000-00009F5C0000}"/>
    <cellStyle name="Salida 18 3 4" xfId="2334" xr:uid="{00000000-0005-0000-0000-0000A05C0000}"/>
    <cellStyle name="Salida 18 3 4 2" xfId="4971" xr:uid="{00000000-0005-0000-0000-0000A15C0000}"/>
    <cellStyle name="Salida 18 3 4 2 2" xfId="11335" xr:uid="{00000000-0005-0000-0000-0000A25C0000}"/>
    <cellStyle name="Salida 18 3 4 2 2 2" xfId="26443" xr:uid="{00000000-0005-0000-0000-0000A35C0000}"/>
    <cellStyle name="Salida 18 3 4 2 3" xfId="14151" xr:uid="{00000000-0005-0000-0000-0000A45C0000}"/>
    <cellStyle name="Salida 18 3 4 2 3 2" xfId="29259" xr:uid="{00000000-0005-0000-0000-0000A55C0000}"/>
    <cellStyle name="Salida 18 3 4 2 4" xfId="20079" xr:uid="{00000000-0005-0000-0000-0000A65C0000}"/>
    <cellStyle name="Salida 18 3 4 3" xfId="8801" xr:uid="{00000000-0005-0000-0000-0000A75C0000}"/>
    <cellStyle name="Salida 18 3 4 3 2" xfId="23909" xr:uid="{00000000-0005-0000-0000-0000A85C0000}"/>
    <cellStyle name="Salida 18 3 4 4" xfId="14358" xr:uid="{00000000-0005-0000-0000-0000A95C0000}"/>
    <cellStyle name="Salida 18 3 4 4 2" xfId="29466" xr:uid="{00000000-0005-0000-0000-0000AA5C0000}"/>
    <cellStyle name="Salida 18 3 4 5" xfId="17559" xr:uid="{00000000-0005-0000-0000-0000AB5C0000}"/>
    <cellStyle name="Salida 18 3 5" xfId="2276" xr:uid="{00000000-0005-0000-0000-0000AC5C0000}"/>
    <cellStyle name="Salida 18 3 5 2" xfId="4913" xr:uid="{00000000-0005-0000-0000-0000AD5C0000}"/>
    <cellStyle name="Salida 18 3 5 2 2" xfId="11277" xr:uid="{00000000-0005-0000-0000-0000AE5C0000}"/>
    <cellStyle name="Salida 18 3 5 2 2 2" xfId="26385" xr:uid="{00000000-0005-0000-0000-0000AF5C0000}"/>
    <cellStyle name="Salida 18 3 5 2 3" xfId="15408" xr:uid="{00000000-0005-0000-0000-0000B05C0000}"/>
    <cellStyle name="Salida 18 3 5 2 3 2" xfId="30516" xr:uid="{00000000-0005-0000-0000-0000B15C0000}"/>
    <cellStyle name="Salida 18 3 5 2 4" xfId="20021" xr:uid="{00000000-0005-0000-0000-0000B25C0000}"/>
    <cellStyle name="Salida 18 3 5 3" xfId="8743" xr:uid="{00000000-0005-0000-0000-0000B35C0000}"/>
    <cellStyle name="Salida 18 3 5 3 2" xfId="23851" xr:uid="{00000000-0005-0000-0000-0000B45C0000}"/>
    <cellStyle name="Salida 18 3 5 4" xfId="7666" xr:uid="{00000000-0005-0000-0000-0000B55C0000}"/>
    <cellStyle name="Salida 18 3 5 4 2" xfId="22774" xr:uid="{00000000-0005-0000-0000-0000B65C0000}"/>
    <cellStyle name="Salida 18 3 5 5" xfId="17501" xr:uid="{00000000-0005-0000-0000-0000B75C0000}"/>
    <cellStyle name="Salida 18 3 6" xfId="2300" xr:uid="{00000000-0005-0000-0000-0000B85C0000}"/>
    <cellStyle name="Salida 18 3 6 2" xfId="4937" xr:uid="{00000000-0005-0000-0000-0000B95C0000}"/>
    <cellStyle name="Salida 18 3 6 2 2" xfId="11301" xr:uid="{00000000-0005-0000-0000-0000BA5C0000}"/>
    <cellStyle name="Salida 18 3 6 2 2 2" xfId="26409" xr:uid="{00000000-0005-0000-0000-0000BB5C0000}"/>
    <cellStyle name="Salida 18 3 6 2 3" xfId="16286" xr:uid="{00000000-0005-0000-0000-0000BC5C0000}"/>
    <cellStyle name="Salida 18 3 6 2 3 2" xfId="31394" xr:uid="{00000000-0005-0000-0000-0000BD5C0000}"/>
    <cellStyle name="Salida 18 3 6 2 4" xfId="20045" xr:uid="{00000000-0005-0000-0000-0000BE5C0000}"/>
    <cellStyle name="Salida 18 3 6 3" xfId="8767" xr:uid="{00000000-0005-0000-0000-0000BF5C0000}"/>
    <cellStyle name="Salida 18 3 6 3 2" xfId="23875" xr:uid="{00000000-0005-0000-0000-0000C05C0000}"/>
    <cellStyle name="Salida 18 3 6 4" xfId="13359" xr:uid="{00000000-0005-0000-0000-0000C15C0000}"/>
    <cellStyle name="Salida 18 3 6 4 2" xfId="28467" xr:uid="{00000000-0005-0000-0000-0000C25C0000}"/>
    <cellStyle name="Salida 18 3 6 5" xfId="17525" xr:uid="{00000000-0005-0000-0000-0000C35C0000}"/>
    <cellStyle name="Salida 18 3 7" xfId="3869" xr:uid="{00000000-0005-0000-0000-0000C45C0000}"/>
    <cellStyle name="Salida 18 3 7 2" xfId="6506" xr:uid="{00000000-0005-0000-0000-0000C55C0000}"/>
    <cellStyle name="Salida 18 3 7 2 2" xfId="12817" xr:uid="{00000000-0005-0000-0000-0000C65C0000}"/>
    <cellStyle name="Salida 18 3 7 2 2 2" xfId="27925" xr:uid="{00000000-0005-0000-0000-0000C75C0000}"/>
    <cellStyle name="Salida 18 3 7 2 3" xfId="14543" xr:uid="{00000000-0005-0000-0000-0000C85C0000}"/>
    <cellStyle name="Salida 18 3 7 2 3 2" xfId="29651" xr:uid="{00000000-0005-0000-0000-0000C95C0000}"/>
    <cellStyle name="Salida 18 3 7 2 4" xfId="21614" xr:uid="{00000000-0005-0000-0000-0000CA5C0000}"/>
    <cellStyle name="Salida 18 3 7 3" xfId="10251" xr:uid="{00000000-0005-0000-0000-0000CB5C0000}"/>
    <cellStyle name="Salida 18 3 7 3 2" xfId="25359" xr:uid="{00000000-0005-0000-0000-0000CC5C0000}"/>
    <cellStyle name="Salida 18 3 7 4" xfId="13913" xr:uid="{00000000-0005-0000-0000-0000CD5C0000}"/>
    <cellStyle name="Salida 18 3 7 4 2" xfId="29021" xr:uid="{00000000-0005-0000-0000-0000CE5C0000}"/>
    <cellStyle name="Salida 18 3 7 5" xfId="18977" xr:uid="{00000000-0005-0000-0000-0000CF5C0000}"/>
    <cellStyle name="Salida 18 3 8" xfId="4251" xr:uid="{00000000-0005-0000-0000-0000D05C0000}"/>
    <cellStyle name="Salida 18 3 8 2" xfId="6888" xr:uid="{00000000-0005-0000-0000-0000D15C0000}"/>
    <cellStyle name="Salida 18 3 8 2 2" xfId="13199" xr:uid="{00000000-0005-0000-0000-0000D25C0000}"/>
    <cellStyle name="Salida 18 3 8 2 2 2" xfId="28307" xr:uid="{00000000-0005-0000-0000-0000D35C0000}"/>
    <cellStyle name="Salida 18 3 8 2 3" xfId="16863" xr:uid="{00000000-0005-0000-0000-0000D45C0000}"/>
    <cellStyle name="Salida 18 3 8 2 3 2" xfId="31971" xr:uid="{00000000-0005-0000-0000-0000D55C0000}"/>
    <cellStyle name="Salida 18 3 8 2 4" xfId="21996" xr:uid="{00000000-0005-0000-0000-0000D65C0000}"/>
    <cellStyle name="Salida 18 3 8 3" xfId="10633" xr:uid="{00000000-0005-0000-0000-0000D75C0000}"/>
    <cellStyle name="Salida 18 3 8 3 2" xfId="25741" xr:uid="{00000000-0005-0000-0000-0000D85C0000}"/>
    <cellStyle name="Salida 18 3 8 4" xfId="7516" xr:uid="{00000000-0005-0000-0000-0000D95C0000}"/>
    <cellStyle name="Salida 18 3 8 4 2" xfId="22624" xr:uid="{00000000-0005-0000-0000-0000DA5C0000}"/>
    <cellStyle name="Salida 18 3 8 5" xfId="19359" xr:uid="{00000000-0005-0000-0000-0000DB5C0000}"/>
    <cellStyle name="Salida 18 3 9" xfId="4434" xr:uid="{00000000-0005-0000-0000-0000DC5C0000}"/>
    <cellStyle name="Salida 18 3 9 2" xfId="10816" xr:uid="{00000000-0005-0000-0000-0000DD5C0000}"/>
    <cellStyle name="Salida 18 3 9 2 2" xfId="25924" xr:uid="{00000000-0005-0000-0000-0000DE5C0000}"/>
    <cellStyle name="Salida 18 3 9 3" xfId="7914" xr:uid="{00000000-0005-0000-0000-0000DF5C0000}"/>
    <cellStyle name="Salida 18 3 9 3 2" xfId="23022" xr:uid="{00000000-0005-0000-0000-0000E05C0000}"/>
    <cellStyle name="Salida 18 3 9 4" xfId="19542" xr:uid="{00000000-0005-0000-0000-0000E15C0000}"/>
    <cellStyle name="Salida 18 4" xfId="2127" xr:uid="{00000000-0005-0000-0000-0000E25C0000}"/>
    <cellStyle name="Salida 18 4 10" xfId="13791" xr:uid="{00000000-0005-0000-0000-0000E35C0000}"/>
    <cellStyle name="Salida 18 4 10 2" xfId="28899" xr:uid="{00000000-0005-0000-0000-0000E45C0000}"/>
    <cellStyle name="Salida 18 4 11" xfId="8038" xr:uid="{00000000-0005-0000-0000-0000E55C0000}"/>
    <cellStyle name="Salida 18 4 11 2" xfId="23146" xr:uid="{00000000-0005-0000-0000-0000E65C0000}"/>
    <cellStyle name="Salida 18 4 12" xfId="17352" xr:uid="{00000000-0005-0000-0000-0000E75C0000}"/>
    <cellStyle name="Salida 18 4 2" xfId="2617" xr:uid="{00000000-0005-0000-0000-0000E85C0000}"/>
    <cellStyle name="Salida 18 4 2 2" xfId="5254" xr:uid="{00000000-0005-0000-0000-0000E95C0000}"/>
    <cellStyle name="Salida 18 4 2 2 2" xfId="11618" xr:uid="{00000000-0005-0000-0000-0000EA5C0000}"/>
    <cellStyle name="Salida 18 4 2 2 2 2" xfId="26726" xr:uid="{00000000-0005-0000-0000-0000EB5C0000}"/>
    <cellStyle name="Salida 18 4 2 2 3" xfId="15696" xr:uid="{00000000-0005-0000-0000-0000EC5C0000}"/>
    <cellStyle name="Salida 18 4 2 2 3 2" xfId="30804" xr:uid="{00000000-0005-0000-0000-0000ED5C0000}"/>
    <cellStyle name="Salida 18 4 2 2 4" xfId="20362" xr:uid="{00000000-0005-0000-0000-0000EE5C0000}"/>
    <cellStyle name="Salida 18 4 2 3" xfId="9084" xr:uid="{00000000-0005-0000-0000-0000EF5C0000}"/>
    <cellStyle name="Salida 18 4 2 3 2" xfId="24192" xr:uid="{00000000-0005-0000-0000-0000F05C0000}"/>
    <cellStyle name="Salida 18 4 2 4" xfId="14864" xr:uid="{00000000-0005-0000-0000-0000F15C0000}"/>
    <cellStyle name="Salida 18 4 2 4 2" xfId="29972" xr:uid="{00000000-0005-0000-0000-0000F25C0000}"/>
    <cellStyle name="Salida 18 4 2 5" xfId="14577" xr:uid="{00000000-0005-0000-0000-0000F35C0000}"/>
    <cellStyle name="Salida 18 4 2 5 2" xfId="29685" xr:uid="{00000000-0005-0000-0000-0000F45C0000}"/>
    <cellStyle name="Salida 18 4 2 6" xfId="17725" xr:uid="{00000000-0005-0000-0000-0000F55C0000}"/>
    <cellStyle name="Salida 18 4 3" xfId="2882" xr:uid="{00000000-0005-0000-0000-0000F65C0000}"/>
    <cellStyle name="Salida 18 4 3 2" xfId="5519" xr:uid="{00000000-0005-0000-0000-0000F75C0000}"/>
    <cellStyle name="Salida 18 4 3 2 2" xfId="11830" xr:uid="{00000000-0005-0000-0000-0000F85C0000}"/>
    <cellStyle name="Salida 18 4 3 2 2 2" xfId="26938" xr:uid="{00000000-0005-0000-0000-0000F95C0000}"/>
    <cellStyle name="Salida 18 4 3 2 3" xfId="15018" xr:uid="{00000000-0005-0000-0000-0000FA5C0000}"/>
    <cellStyle name="Salida 18 4 3 2 3 2" xfId="30126" xr:uid="{00000000-0005-0000-0000-0000FB5C0000}"/>
    <cellStyle name="Salida 18 4 3 2 4" xfId="20627" xr:uid="{00000000-0005-0000-0000-0000FC5C0000}"/>
    <cellStyle name="Salida 18 4 3 3" xfId="8068" xr:uid="{00000000-0005-0000-0000-0000FD5C0000}"/>
    <cellStyle name="Salida 18 4 3 3 2" xfId="23176" xr:uid="{00000000-0005-0000-0000-0000FE5C0000}"/>
    <cellStyle name="Salida 18 4 3 4" xfId="17990" xr:uid="{00000000-0005-0000-0000-0000FF5C0000}"/>
    <cellStyle name="Salida 18 4 4" xfId="3185" xr:uid="{00000000-0005-0000-0000-0000005D0000}"/>
    <cellStyle name="Salida 18 4 4 2" xfId="5822" xr:uid="{00000000-0005-0000-0000-0000015D0000}"/>
    <cellStyle name="Salida 18 4 4 2 2" xfId="12133" xr:uid="{00000000-0005-0000-0000-0000025D0000}"/>
    <cellStyle name="Salida 18 4 4 2 2 2" xfId="27241" xr:uid="{00000000-0005-0000-0000-0000035D0000}"/>
    <cellStyle name="Salida 18 4 4 2 3" xfId="14945" xr:uid="{00000000-0005-0000-0000-0000045D0000}"/>
    <cellStyle name="Salida 18 4 4 2 3 2" xfId="30053" xr:uid="{00000000-0005-0000-0000-0000055D0000}"/>
    <cellStyle name="Salida 18 4 4 2 4" xfId="20930" xr:uid="{00000000-0005-0000-0000-0000065D0000}"/>
    <cellStyle name="Salida 18 4 4 3" xfId="9567" xr:uid="{00000000-0005-0000-0000-0000075D0000}"/>
    <cellStyle name="Salida 18 4 4 3 2" xfId="24675" xr:uid="{00000000-0005-0000-0000-0000085D0000}"/>
    <cellStyle name="Salida 18 4 4 4" xfId="14306" xr:uid="{00000000-0005-0000-0000-0000095D0000}"/>
    <cellStyle name="Salida 18 4 4 4 2" xfId="29414" xr:uid="{00000000-0005-0000-0000-00000A5D0000}"/>
    <cellStyle name="Salida 18 4 4 5" xfId="18293" xr:uid="{00000000-0005-0000-0000-00000B5D0000}"/>
    <cellStyle name="Salida 18 4 5" xfId="3511" xr:uid="{00000000-0005-0000-0000-00000C5D0000}"/>
    <cellStyle name="Salida 18 4 5 2" xfId="6148" xr:uid="{00000000-0005-0000-0000-00000D5D0000}"/>
    <cellStyle name="Salida 18 4 5 2 2" xfId="12459" xr:uid="{00000000-0005-0000-0000-00000E5D0000}"/>
    <cellStyle name="Salida 18 4 5 2 2 2" xfId="27567" xr:uid="{00000000-0005-0000-0000-00000F5D0000}"/>
    <cellStyle name="Salida 18 4 5 2 3" xfId="13883" xr:uid="{00000000-0005-0000-0000-0000105D0000}"/>
    <cellStyle name="Salida 18 4 5 2 3 2" xfId="28991" xr:uid="{00000000-0005-0000-0000-0000115D0000}"/>
    <cellStyle name="Salida 18 4 5 2 4" xfId="21256" xr:uid="{00000000-0005-0000-0000-0000125D0000}"/>
    <cellStyle name="Salida 18 4 5 3" xfId="9893" xr:uid="{00000000-0005-0000-0000-0000135D0000}"/>
    <cellStyle name="Salida 18 4 5 3 2" xfId="25001" xr:uid="{00000000-0005-0000-0000-0000145D0000}"/>
    <cellStyle name="Salida 18 4 5 4" xfId="11798" xr:uid="{00000000-0005-0000-0000-0000155D0000}"/>
    <cellStyle name="Salida 18 4 5 4 2" xfId="26906" xr:uid="{00000000-0005-0000-0000-0000165D0000}"/>
    <cellStyle name="Salida 18 4 5 5" xfId="18619" xr:uid="{00000000-0005-0000-0000-0000175D0000}"/>
    <cellStyle name="Salida 18 4 6" xfId="3817" xr:uid="{00000000-0005-0000-0000-0000185D0000}"/>
    <cellStyle name="Salida 18 4 6 2" xfId="6454" xr:uid="{00000000-0005-0000-0000-0000195D0000}"/>
    <cellStyle name="Salida 18 4 6 2 2" xfId="12765" xr:uid="{00000000-0005-0000-0000-00001A5D0000}"/>
    <cellStyle name="Salida 18 4 6 2 2 2" xfId="27873" xr:uid="{00000000-0005-0000-0000-00001B5D0000}"/>
    <cellStyle name="Salida 18 4 6 2 3" xfId="15098" xr:uid="{00000000-0005-0000-0000-00001C5D0000}"/>
    <cellStyle name="Salida 18 4 6 2 3 2" xfId="30206" xr:uid="{00000000-0005-0000-0000-00001D5D0000}"/>
    <cellStyle name="Salida 18 4 6 2 4" xfId="21562" xr:uid="{00000000-0005-0000-0000-00001E5D0000}"/>
    <cellStyle name="Salida 18 4 6 3" xfId="10199" xr:uid="{00000000-0005-0000-0000-00001F5D0000}"/>
    <cellStyle name="Salida 18 4 6 3 2" xfId="25307" xr:uid="{00000000-0005-0000-0000-0000205D0000}"/>
    <cellStyle name="Salida 18 4 6 4" xfId="16158" xr:uid="{00000000-0005-0000-0000-0000215D0000}"/>
    <cellStyle name="Salida 18 4 6 4 2" xfId="31266" xr:uid="{00000000-0005-0000-0000-0000225D0000}"/>
    <cellStyle name="Salida 18 4 6 5" xfId="18925" xr:uid="{00000000-0005-0000-0000-0000235D0000}"/>
    <cellStyle name="Salida 18 4 7" xfId="4199" xr:uid="{00000000-0005-0000-0000-0000245D0000}"/>
    <cellStyle name="Salida 18 4 7 2" xfId="6836" xr:uid="{00000000-0005-0000-0000-0000255D0000}"/>
    <cellStyle name="Salida 18 4 7 2 2" xfId="13147" xr:uid="{00000000-0005-0000-0000-0000265D0000}"/>
    <cellStyle name="Salida 18 4 7 2 2 2" xfId="28255" xr:uid="{00000000-0005-0000-0000-0000275D0000}"/>
    <cellStyle name="Salida 18 4 7 2 3" xfId="16816" xr:uid="{00000000-0005-0000-0000-0000285D0000}"/>
    <cellStyle name="Salida 18 4 7 2 3 2" xfId="31924" xr:uid="{00000000-0005-0000-0000-0000295D0000}"/>
    <cellStyle name="Salida 18 4 7 2 4" xfId="21944" xr:uid="{00000000-0005-0000-0000-00002A5D0000}"/>
    <cellStyle name="Salida 18 4 7 3" xfId="10581" xr:uid="{00000000-0005-0000-0000-00002B5D0000}"/>
    <cellStyle name="Salida 18 4 7 3 2" xfId="25689" xr:uid="{00000000-0005-0000-0000-00002C5D0000}"/>
    <cellStyle name="Salida 18 4 7 4" xfId="7691" xr:uid="{00000000-0005-0000-0000-00002D5D0000}"/>
    <cellStyle name="Salida 18 4 7 4 2" xfId="22799" xr:uid="{00000000-0005-0000-0000-00002E5D0000}"/>
    <cellStyle name="Salida 18 4 7 5" xfId="19307" xr:uid="{00000000-0005-0000-0000-00002F5D0000}"/>
    <cellStyle name="Salida 18 4 8" xfId="4764" xr:uid="{00000000-0005-0000-0000-0000305D0000}"/>
    <cellStyle name="Salida 18 4 8 2" xfId="11146" xr:uid="{00000000-0005-0000-0000-0000315D0000}"/>
    <cellStyle name="Salida 18 4 8 2 2" xfId="26254" xr:uid="{00000000-0005-0000-0000-0000325D0000}"/>
    <cellStyle name="Salida 18 4 8 3" xfId="15845" xr:uid="{00000000-0005-0000-0000-0000335D0000}"/>
    <cellStyle name="Salida 18 4 8 3 2" xfId="30953" xr:uid="{00000000-0005-0000-0000-0000345D0000}"/>
    <cellStyle name="Salida 18 4 8 4" xfId="19872" xr:uid="{00000000-0005-0000-0000-0000355D0000}"/>
    <cellStyle name="Salida 18 4 9" xfId="8625" xr:uid="{00000000-0005-0000-0000-0000365D0000}"/>
    <cellStyle name="Salida 18 4 9 2" xfId="23733" xr:uid="{00000000-0005-0000-0000-0000375D0000}"/>
    <cellStyle name="Salida 18 5" xfId="1997" xr:uid="{00000000-0005-0000-0000-0000385D0000}"/>
    <cellStyle name="Salida 18 5 10" xfId="15403" xr:uid="{00000000-0005-0000-0000-0000395D0000}"/>
    <cellStyle name="Salida 18 5 10 2" xfId="30511" xr:uid="{00000000-0005-0000-0000-00003A5D0000}"/>
    <cellStyle name="Salida 18 5 11" xfId="17222" xr:uid="{00000000-0005-0000-0000-00003B5D0000}"/>
    <cellStyle name="Salida 18 5 2" xfId="2759" xr:uid="{00000000-0005-0000-0000-00003C5D0000}"/>
    <cellStyle name="Salida 18 5 2 2" xfId="5396" xr:uid="{00000000-0005-0000-0000-00003D5D0000}"/>
    <cellStyle name="Salida 18 5 2 2 2" xfId="11745" xr:uid="{00000000-0005-0000-0000-00003E5D0000}"/>
    <cellStyle name="Salida 18 5 2 2 2 2" xfId="26853" xr:uid="{00000000-0005-0000-0000-00003F5D0000}"/>
    <cellStyle name="Salida 18 5 2 2 3" xfId="8031" xr:uid="{00000000-0005-0000-0000-0000405D0000}"/>
    <cellStyle name="Salida 18 5 2 2 3 2" xfId="23139" xr:uid="{00000000-0005-0000-0000-0000415D0000}"/>
    <cellStyle name="Salida 18 5 2 2 4" xfId="20504" xr:uid="{00000000-0005-0000-0000-0000425D0000}"/>
    <cellStyle name="Salida 18 5 2 3" xfId="15715" xr:uid="{00000000-0005-0000-0000-0000435D0000}"/>
    <cellStyle name="Salida 18 5 2 3 2" xfId="30823" xr:uid="{00000000-0005-0000-0000-0000445D0000}"/>
    <cellStyle name="Salida 18 5 2 4" xfId="17867" xr:uid="{00000000-0005-0000-0000-0000455D0000}"/>
    <cellStyle name="Salida 18 5 3" xfId="3062" xr:uid="{00000000-0005-0000-0000-0000465D0000}"/>
    <cellStyle name="Salida 18 5 3 2" xfId="5699" xr:uid="{00000000-0005-0000-0000-0000475D0000}"/>
    <cellStyle name="Salida 18 5 3 2 2" xfId="12010" xr:uid="{00000000-0005-0000-0000-0000485D0000}"/>
    <cellStyle name="Salida 18 5 3 2 2 2" xfId="27118" xr:uid="{00000000-0005-0000-0000-0000495D0000}"/>
    <cellStyle name="Salida 18 5 3 2 3" xfId="13902" xr:uid="{00000000-0005-0000-0000-00004A5D0000}"/>
    <cellStyle name="Salida 18 5 3 2 3 2" xfId="29010" xr:uid="{00000000-0005-0000-0000-00004B5D0000}"/>
    <cellStyle name="Salida 18 5 3 2 4" xfId="20807" xr:uid="{00000000-0005-0000-0000-00004C5D0000}"/>
    <cellStyle name="Salida 18 5 3 3" xfId="9444" xr:uid="{00000000-0005-0000-0000-00004D5D0000}"/>
    <cellStyle name="Salida 18 5 3 3 2" xfId="24552" xr:uid="{00000000-0005-0000-0000-00004E5D0000}"/>
    <cellStyle name="Salida 18 5 3 4" xfId="7188" xr:uid="{00000000-0005-0000-0000-00004F5D0000}"/>
    <cellStyle name="Salida 18 5 3 4 2" xfId="22296" xr:uid="{00000000-0005-0000-0000-0000505D0000}"/>
    <cellStyle name="Salida 18 5 3 5" xfId="18170" xr:uid="{00000000-0005-0000-0000-0000515D0000}"/>
    <cellStyle name="Salida 18 5 4" xfId="3388" xr:uid="{00000000-0005-0000-0000-0000525D0000}"/>
    <cellStyle name="Salida 18 5 4 2" xfId="6025" xr:uid="{00000000-0005-0000-0000-0000535D0000}"/>
    <cellStyle name="Salida 18 5 4 2 2" xfId="12336" xr:uid="{00000000-0005-0000-0000-0000545D0000}"/>
    <cellStyle name="Salida 18 5 4 2 2 2" xfId="27444" xr:uid="{00000000-0005-0000-0000-0000555D0000}"/>
    <cellStyle name="Salida 18 5 4 2 3" xfId="7656" xr:uid="{00000000-0005-0000-0000-0000565D0000}"/>
    <cellStyle name="Salida 18 5 4 2 3 2" xfId="22764" xr:uid="{00000000-0005-0000-0000-0000575D0000}"/>
    <cellStyle name="Salida 18 5 4 2 4" xfId="21133" xr:uid="{00000000-0005-0000-0000-0000585D0000}"/>
    <cellStyle name="Salida 18 5 4 3" xfId="9770" xr:uid="{00000000-0005-0000-0000-0000595D0000}"/>
    <cellStyle name="Salida 18 5 4 3 2" xfId="24878" xr:uid="{00000000-0005-0000-0000-00005A5D0000}"/>
    <cellStyle name="Salida 18 5 4 4" xfId="14111" xr:uid="{00000000-0005-0000-0000-00005B5D0000}"/>
    <cellStyle name="Salida 18 5 4 4 2" xfId="29219" xr:uid="{00000000-0005-0000-0000-00005C5D0000}"/>
    <cellStyle name="Salida 18 5 4 5" xfId="18496" xr:uid="{00000000-0005-0000-0000-00005D5D0000}"/>
    <cellStyle name="Salida 18 5 5" xfId="3694" xr:uid="{00000000-0005-0000-0000-00005E5D0000}"/>
    <cellStyle name="Salida 18 5 5 2" xfId="6331" xr:uid="{00000000-0005-0000-0000-00005F5D0000}"/>
    <cellStyle name="Salida 18 5 5 2 2" xfId="12642" xr:uid="{00000000-0005-0000-0000-0000605D0000}"/>
    <cellStyle name="Salida 18 5 5 2 2 2" xfId="27750" xr:uid="{00000000-0005-0000-0000-0000615D0000}"/>
    <cellStyle name="Salida 18 5 5 2 3" xfId="7480" xr:uid="{00000000-0005-0000-0000-0000625D0000}"/>
    <cellStyle name="Salida 18 5 5 2 3 2" xfId="22588" xr:uid="{00000000-0005-0000-0000-0000635D0000}"/>
    <cellStyle name="Salida 18 5 5 2 4" xfId="21439" xr:uid="{00000000-0005-0000-0000-0000645D0000}"/>
    <cellStyle name="Salida 18 5 5 3" xfId="10076" xr:uid="{00000000-0005-0000-0000-0000655D0000}"/>
    <cellStyle name="Salida 18 5 5 3 2" xfId="25184" xr:uid="{00000000-0005-0000-0000-0000665D0000}"/>
    <cellStyle name="Salida 18 5 5 4" xfId="13528" xr:uid="{00000000-0005-0000-0000-0000675D0000}"/>
    <cellStyle name="Salida 18 5 5 4 2" xfId="28636" xr:uid="{00000000-0005-0000-0000-0000685D0000}"/>
    <cellStyle name="Salida 18 5 5 5" xfId="18802" xr:uid="{00000000-0005-0000-0000-0000695D0000}"/>
    <cellStyle name="Salida 18 5 6" xfId="4069" xr:uid="{00000000-0005-0000-0000-00006A5D0000}"/>
    <cellStyle name="Salida 18 5 6 2" xfId="6706" xr:uid="{00000000-0005-0000-0000-00006B5D0000}"/>
    <cellStyle name="Salida 18 5 6 2 2" xfId="13017" xr:uid="{00000000-0005-0000-0000-00006C5D0000}"/>
    <cellStyle name="Salida 18 5 6 2 2 2" xfId="28125" xr:uid="{00000000-0005-0000-0000-00006D5D0000}"/>
    <cellStyle name="Salida 18 5 6 2 3" xfId="16693" xr:uid="{00000000-0005-0000-0000-00006E5D0000}"/>
    <cellStyle name="Salida 18 5 6 2 3 2" xfId="31801" xr:uid="{00000000-0005-0000-0000-00006F5D0000}"/>
    <cellStyle name="Salida 18 5 6 2 4" xfId="21814" xr:uid="{00000000-0005-0000-0000-0000705D0000}"/>
    <cellStyle name="Salida 18 5 6 3" xfId="10451" xr:uid="{00000000-0005-0000-0000-0000715D0000}"/>
    <cellStyle name="Salida 18 5 6 3 2" xfId="25559" xr:uid="{00000000-0005-0000-0000-0000725D0000}"/>
    <cellStyle name="Salida 18 5 6 4" xfId="13840" xr:uid="{00000000-0005-0000-0000-0000735D0000}"/>
    <cellStyle name="Salida 18 5 6 4 2" xfId="28948" xr:uid="{00000000-0005-0000-0000-0000745D0000}"/>
    <cellStyle name="Salida 18 5 6 5" xfId="19177" xr:uid="{00000000-0005-0000-0000-0000755D0000}"/>
    <cellStyle name="Salida 18 5 7" xfId="4634" xr:uid="{00000000-0005-0000-0000-0000765D0000}"/>
    <cellStyle name="Salida 18 5 7 2" xfId="11016" xr:uid="{00000000-0005-0000-0000-0000775D0000}"/>
    <cellStyle name="Salida 18 5 7 2 2" xfId="26124" xr:uid="{00000000-0005-0000-0000-0000785D0000}"/>
    <cellStyle name="Salida 18 5 7 3" xfId="13882" xr:uid="{00000000-0005-0000-0000-0000795D0000}"/>
    <cellStyle name="Salida 18 5 7 3 2" xfId="28990" xr:uid="{00000000-0005-0000-0000-00007A5D0000}"/>
    <cellStyle name="Salida 18 5 7 4" xfId="19742" xr:uid="{00000000-0005-0000-0000-00007B5D0000}"/>
    <cellStyle name="Salida 18 5 8" xfId="8495" xr:uid="{00000000-0005-0000-0000-00007C5D0000}"/>
    <cellStyle name="Salida 18 5 8 2" xfId="23603" xr:uid="{00000000-0005-0000-0000-00007D5D0000}"/>
    <cellStyle name="Salida 18 5 9" xfId="15301" xr:uid="{00000000-0005-0000-0000-00007E5D0000}"/>
    <cellStyle name="Salida 18 5 9 2" xfId="30409" xr:uid="{00000000-0005-0000-0000-00007F5D0000}"/>
    <cellStyle name="Salida 2" xfId="1511" xr:uid="{00000000-0005-0000-0000-0000805D0000}"/>
    <cellStyle name="Salida 2 2" xfId="1937" xr:uid="{00000000-0005-0000-0000-0000815D0000}"/>
    <cellStyle name="Salida 2 2 10" xfId="8438" xr:uid="{00000000-0005-0000-0000-0000825D0000}"/>
    <cellStyle name="Salida 2 2 10 2" xfId="23546" xr:uid="{00000000-0005-0000-0000-0000835D0000}"/>
    <cellStyle name="Salida 2 2 11" xfId="7562" xr:uid="{00000000-0005-0000-0000-0000845D0000}"/>
    <cellStyle name="Salida 2 2 11 2" xfId="22670" xr:uid="{00000000-0005-0000-0000-0000855D0000}"/>
    <cellStyle name="Salida 2 2 12" xfId="14354" xr:uid="{00000000-0005-0000-0000-0000865D0000}"/>
    <cellStyle name="Salida 2 2 12 2" xfId="29462" xr:uid="{00000000-0005-0000-0000-0000875D0000}"/>
    <cellStyle name="Salida 2 2 13" xfId="17162" xr:uid="{00000000-0005-0000-0000-0000885D0000}"/>
    <cellStyle name="Salida 2 2 2" xfId="2497" xr:uid="{00000000-0005-0000-0000-0000895D0000}"/>
    <cellStyle name="Salida 2 2 2 2" xfId="5134" xr:uid="{00000000-0005-0000-0000-00008A5D0000}"/>
    <cellStyle name="Salida 2 2 2 2 2" xfId="11498" xr:uid="{00000000-0005-0000-0000-00008B5D0000}"/>
    <cellStyle name="Salida 2 2 2 2 2 2" xfId="26606" xr:uid="{00000000-0005-0000-0000-00008C5D0000}"/>
    <cellStyle name="Salida 2 2 2 2 3" xfId="13620" xr:uid="{00000000-0005-0000-0000-00008D5D0000}"/>
    <cellStyle name="Salida 2 2 2 2 3 2" xfId="28728" xr:uid="{00000000-0005-0000-0000-00008E5D0000}"/>
    <cellStyle name="Salida 2 2 2 2 4" xfId="20242" xr:uid="{00000000-0005-0000-0000-00008F5D0000}"/>
    <cellStyle name="Salida 2 2 2 3" xfId="8964" xr:uid="{00000000-0005-0000-0000-0000905D0000}"/>
    <cellStyle name="Salida 2 2 2 3 2" xfId="24072" xr:uid="{00000000-0005-0000-0000-0000915D0000}"/>
    <cellStyle name="Salida 2 2 3" xfId="2713" xr:uid="{00000000-0005-0000-0000-0000925D0000}"/>
    <cellStyle name="Salida 2 2 3 2" xfId="5350" xr:uid="{00000000-0005-0000-0000-0000935D0000}"/>
    <cellStyle name="Salida 2 2 3 2 2" xfId="11699" xr:uid="{00000000-0005-0000-0000-0000945D0000}"/>
    <cellStyle name="Salida 2 2 3 2 2 2" xfId="26807" xr:uid="{00000000-0005-0000-0000-0000955D0000}"/>
    <cellStyle name="Salida 2 2 3 2 3" xfId="13370" xr:uid="{00000000-0005-0000-0000-0000965D0000}"/>
    <cellStyle name="Salida 2 2 3 2 3 2" xfId="28478" xr:uid="{00000000-0005-0000-0000-0000975D0000}"/>
    <cellStyle name="Salida 2 2 3 2 4" xfId="20458" xr:uid="{00000000-0005-0000-0000-0000985D0000}"/>
    <cellStyle name="Salida 2 2 3 3" xfId="7886" xr:uid="{00000000-0005-0000-0000-0000995D0000}"/>
    <cellStyle name="Salida 2 2 3 3 2" xfId="22994" xr:uid="{00000000-0005-0000-0000-00009A5D0000}"/>
    <cellStyle name="Salida 2 2 3 4" xfId="17821" xr:uid="{00000000-0005-0000-0000-00009B5D0000}"/>
    <cellStyle name="Salida 2 2 4" xfId="3016" xr:uid="{00000000-0005-0000-0000-00009C5D0000}"/>
    <cellStyle name="Salida 2 2 4 2" xfId="5653" xr:uid="{00000000-0005-0000-0000-00009D5D0000}"/>
    <cellStyle name="Salida 2 2 4 2 2" xfId="11964" xr:uid="{00000000-0005-0000-0000-00009E5D0000}"/>
    <cellStyle name="Salida 2 2 4 2 2 2" xfId="27072" xr:uid="{00000000-0005-0000-0000-00009F5D0000}"/>
    <cellStyle name="Salida 2 2 4 2 3" xfId="9180" xr:uid="{00000000-0005-0000-0000-0000A05D0000}"/>
    <cellStyle name="Salida 2 2 4 2 3 2" xfId="24288" xr:uid="{00000000-0005-0000-0000-0000A15D0000}"/>
    <cellStyle name="Salida 2 2 4 2 4" xfId="20761" xr:uid="{00000000-0005-0000-0000-0000A25D0000}"/>
    <cellStyle name="Salida 2 2 4 3" xfId="9398" xr:uid="{00000000-0005-0000-0000-0000A35D0000}"/>
    <cellStyle name="Salida 2 2 4 3 2" xfId="24506" xr:uid="{00000000-0005-0000-0000-0000A45D0000}"/>
    <cellStyle name="Salida 2 2 4 4" xfId="7969" xr:uid="{00000000-0005-0000-0000-0000A55D0000}"/>
    <cellStyle name="Salida 2 2 4 4 2" xfId="23077" xr:uid="{00000000-0005-0000-0000-0000A65D0000}"/>
    <cellStyle name="Salida 2 2 4 5" xfId="18124" xr:uid="{00000000-0005-0000-0000-0000A75D0000}"/>
    <cellStyle name="Salida 2 2 5" xfId="3342" xr:uid="{00000000-0005-0000-0000-0000A85D0000}"/>
    <cellStyle name="Salida 2 2 5 2" xfId="5979" xr:uid="{00000000-0005-0000-0000-0000A95D0000}"/>
    <cellStyle name="Salida 2 2 5 2 2" xfId="12290" xr:uid="{00000000-0005-0000-0000-0000AA5D0000}"/>
    <cellStyle name="Salida 2 2 5 2 2 2" xfId="27398" xr:uid="{00000000-0005-0000-0000-0000AB5D0000}"/>
    <cellStyle name="Salida 2 2 5 2 3" xfId="14168" xr:uid="{00000000-0005-0000-0000-0000AC5D0000}"/>
    <cellStyle name="Salida 2 2 5 2 3 2" xfId="29276" xr:uid="{00000000-0005-0000-0000-0000AD5D0000}"/>
    <cellStyle name="Salida 2 2 5 2 4" xfId="21087" xr:uid="{00000000-0005-0000-0000-0000AE5D0000}"/>
    <cellStyle name="Salida 2 2 5 3" xfId="9724" xr:uid="{00000000-0005-0000-0000-0000AF5D0000}"/>
    <cellStyle name="Salida 2 2 5 3 2" xfId="24832" xr:uid="{00000000-0005-0000-0000-0000B05D0000}"/>
    <cellStyle name="Salida 2 2 5 4" xfId="16439" xr:uid="{00000000-0005-0000-0000-0000B15D0000}"/>
    <cellStyle name="Salida 2 2 5 4 2" xfId="31547" xr:uid="{00000000-0005-0000-0000-0000B25D0000}"/>
    <cellStyle name="Salida 2 2 5 5" xfId="18450" xr:uid="{00000000-0005-0000-0000-0000B35D0000}"/>
    <cellStyle name="Salida 2 2 6" xfId="3648" xr:uid="{00000000-0005-0000-0000-0000B45D0000}"/>
    <cellStyle name="Salida 2 2 6 2" xfId="6285" xr:uid="{00000000-0005-0000-0000-0000B55D0000}"/>
    <cellStyle name="Salida 2 2 6 2 2" xfId="12596" xr:uid="{00000000-0005-0000-0000-0000B65D0000}"/>
    <cellStyle name="Salida 2 2 6 2 2 2" xfId="27704" xr:uid="{00000000-0005-0000-0000-0000B75D0000}"/>
    <cellStyle name="Salida 2 2 6 2 3" xfId="14464" xr:uid="{00000000-0005-0000-0000-0000B85D0000}"/>
    <cellStyle name="Salida 2 2 6 2 3 2" xfId="29572" xr:uid="{00000000-0005-0000-0000-0000B95D0000}"/>
    <cellStyle name="Salida 2 2 6 2 4" xfId="21393" xr:uid="{00000000-0005-0000-0000-0000BA5D0000}"/>
    <cellStyle name="Salida 2 2 6 3" xfId="10030" xr:uid="{00000000-0005-0000-0000-0000BB5D0000}"/>
    <cellStyle name="Salida 2 2 6 3 2" xfId="25138" xr:uid="{00000000-0005-0000-0000-0000BC5D0000}"/>
    <cellStyle name="Salida 2 2 6 4" xfId="15894" xr:uid="{00000000-0005-0000-0000-0000BD5D0000}"/>
    <cellStyle name="Salida 2 2 6 4 2" xfId="31002" xr:uid="{00000000-0005-0000-0000-0000BE5D0000}"/>
    <cellStyle name="Salida 2 2 6 5" xfId="18756" xr:uid="{00000000-0005-0000-0000-0000BF5D0000}"/>
    <cellStyle name="Salida 2 2 7" xfId="4009" xr:uid="{00000000-0005-0000-0000-0000C05D0000}"/>
    <cellStyle name="Salida 2 2 7 2" xfId="6646" xr:uid="{00000000-0005-0000-0000-0000C15D0000}"/>
    <cellStyle name="Salida 2 2 7 2 2" xfId="12957" xr:uid="{00000000-0005-0000-0000-0000C25D0000}"/>
    <cellStyle name="Salida 2 2 7 2 2 2" xfId="28065" xr:uid="{00000000-0005-0000-0000-0000C35D0000}"/>
    <cellStyle name="Salida 2 2 7 2 3" xfId="16647" xr:uid="{00000000-0005-0000-0000-0000C45D0000}"/>
    <cellStyle name="Salida 2 2 7 2 3 2" xfId="31755" xr:uid="{00000000-0005-0000-0000-0000C55D0000}"/>
    <cellStyle name="Salida 2 2 7 2 4" xfId="21754" xr:uid="{00000000-0005-0000-0000-0000C65D0000}"/>
    <cellStyle name="Salida 2 2 7 3" xfId="10391" xr:uid="{00000000-0005-0000-0000-0000C75D0000}"/>
    <cellStyle name="Salida 2 2 7 3 2" xfId="25499" xr:uid="{00000000-0005-0000-0000-0000C85D0000}"/>
    <cellStyle name="Salida 2 2 7 4" xfId="7808" xr:uid="{00000000-0005-0000-0000-0000C95D0000}"/>
    <cellStyle name="Salida 2 2 7 4 2" xfId="22916" xr:uid="{00000000-0005-0000-0000-0000CA5D0000}"/>
    <cellStyle name="Salida 2 2 7 5" xfId="19117" xr:uid="{00000000-0005-0000-0000-0000CB5D0000}"/>
    <cellStyle name="Salida 2 2 8" xfId="4322" xr:uid="{00000000-0005-0000-0000-0000CC5D0000}"/>
    <cellStyle name="Salida 2 2 8 2" xfId="6959" xr:uid="{00000000-0005-0000-0000-0000CD5D0000}"/>
    <cellStyle name="Salida 2 2 8 2 2" xfId="13270" xr:uid="{00000000-0005-0000-0000-0000CE5D0000}"/>
    <cellStyle name="Salida 2 2 8 2 2 2" xfId="28378" xr:uid="{00000000-0005-0000-0000-0000CF5D0000}"/>
    <cellStyle name="Salida 2 2 8 2 3" xfId="16934" xr:uid="{00000000-0005-0000-0000-0000D05D0000}"/>
    <cellStyle name="Salida 2 2 8 2 3 2" xfId="32042" xr:uid="{00000000-0005-0000-0000-0000D15D0000}"/>
    <cellStyle name="Salida 2 2 8 2 4" xfId="22067" xr:uid="{00000000-0005-0000-0000-0000D25D0000}"/>
    <cellStyle name="Salida 2 2 8 3" xfId="10704" xr:uid="{00000000-0005-0000-0000-0000D35D0000}"/>
    <cellStyle name="Salida 2 2 8 3 2" xfId="25812" xr:uid="{00000000-0005-0000-0000-0000D45D0000}"/>
    <cellStyle name="Salida 2 2 8 4" xfId="9172" xr:uid="{00000000-0005-0000-0000-0000D55D0000}"/>
    <cellStyle name="Salida 2 2 8 4 2" xfId="24280" xr:uid="{00000000-0005-0000-0000-0000D65D0000}"/>
    <cellStyle name="Salida 2 2 8 5" xfId="19430" xr:uid="{00000000-0005-0000-0000-0000D75D0000}"/>
    <cellStyle name="Salida 2 2 9" xfId="4574" xr:uid="{00000000-0005-0000-0000-0000D85D0000}"/>
    <cellStyle name="Salida 2 2 9 2" xfId="10956" xr:uid="{00000000-0005-0000-0000-0000D95D0000}"/>
    <cellStyle name="Salida 2 2 9 2 2" xfId="26064" xr:uid="{00000000-0005-0000-0000-0000DA5D0000}"/>
    <cellStyle name="Salida 2 2 9 3" xfId="15347" xr:uid="{00000000-0005-0000-0000-0000DB5D0000}"/>
    <cellStyle name="Salida 2 2 9 3 2" xfId="30455" xr:uid="{00000000-0005-0000-0000-0000DC5D0000}"/>
    <cellStyle name="Salida 2 2 9 4" xfId="19682" xr:uid="{00000000-0005-0000-0000-0000DD5D0000}"/>
    <cellStyle name="Salida 2 3" xfId="1796" xr:uid="{00000000-0005-0000-0000-0000DE5D0000}"/>
    <cellStyle name="Salida 2 3 10" xfId="8297" xr:uid="{00000000-0005-0000-0000-0000DF5D0000}"/>
    <cellStyle name="Salida 2 3 10 2" xfId="23405" xr:uid="{00000000-0005-0000-0000-0000E05D0000}"/>
    <cellStyle name="Salida 2 3 11" xfId="13666" xr:uid="{00000000-0005-0000-0000-0000E15D0000}"/>
    <cellStyle name="Salida 2 3 11 2" xfId="28774" xr:uid="{00000000-0005-0000-0000-0000E25D0000}"/>
    <cellStyle name="Salida 2 3 12" xfId="14750" xr:uid="{00000000-0005-0000-0000-0000E35D0000}"/>
    <cellStyle name="Salida 2 3 12 2" xfId="29858" xr:uid="{00000000-0005-0000-0000-0000E45D0000}"/>
    <cellStyle name="Salida 2 3 13" xfId="17021" xr:uid="{00000000-0005-0000-0000-0000E55D0000}"/>
    <cellStyle name="Salida 2 3 2" xfId="2356" xr:uid="{00000000-0005-0000-0000-0000E65D0000}"/>
    <cellStyle name="Salida 2 3 2 2" xfId="4993" xr:uid="{00000000-0005-0000-0000-0000E75D0000}"/>
    <cellStyle name="Salida 2 3 2 2 2" xfId="11357" xr:uid="{00000000-0005-0000-0000-0000E85D0000}"/>
    <cellStyle name="Salida 2 3 2 2 2 2" xfId="26465" xr:uid="{00000000-0005-0000-0000-0000E95D0000}"/>
    <cellStyle name="Salida 2 3 2 2 3" xfId="7731" xr:uid="{00000000-0005-0000-0000-0000EA5D0000}"/>
    <cellStyle name="Salida 2 3 2 2 3 2" xfId="22839" xr:uid="{00000000-0005-0000-0000-0000EB5D0000}"/>
    <cellStyle name="Salida 2 3 2 2 4" xfId="20101" xr:uid="{00000000-0005-0000-0000-0000EC5D0000}"/>
    <cellStyle name="Salida 2 3 2 3" xfId="8823" xr:uid="{00000000-0005-0000-0000-0000ED5D0000}"/>
    <cellStyle name="Salida 2 3 2 3 2" xfId="23931" xr:uid="{00000000-0005-0000-0000-0000EE5D0000}"/>
    <cellStyle name="Salida 2 3 3" xfId="2263" xr:uid="{00000000-0005-0000-0000-0000EF5D0000}"/>
    <cellStyle name="Salida 2 3 3 2" xfId="4900" xr:uid="{00000000-0005-0000-0000-0000F05D0000}"/>
    <cellStyle name="Salida 2 3 3 2 2" xfId="11264" xr:uid="{00000000-0005-0000-0000-0000F15D0000}"/>
    <cellStyle name="Salida 2 3 3 2 2 2" xfId="26372" xr:uid="{00000000-0005-0000-0000-0000F25D0000}"/>
    <cellStyle name="Salida 2 3 3 2 3" xfId="13825" xr:uid="{00000000-0005-0000-0000-0000F35D0000}"/>
    <cellStyle name="Salida 2 3 3 2 3 2" xfId="28933" xr:uid="{00000000-0005-0000-0000-0000F45D0000}"/>
    <cellStyle name="Salida 2 3 3 2 4" xfId="20008" xr:uid="{00000000-0005-0000-0000-0000F55D0000}"/>
    <cellStyle name="Salida 2 3 3 3" xfId="13959" xr:uid="{00000000-0005-0000-0000-0000F65D0000}"/>
    <cellStyle name="Salida 2 3 3 3 2" xfId="29067" xr:uid="{00000000-0005-0000-0000-0000F75D0000}"/>
    <cellStyle name="Salida 2 3 3 4" xfId="17488" xr:uid="{00000000-0005-0000-0000-0000F85D0000}"/>
    <cellStyle name="Salida 2 3 4" xfId="2333" xr:uid="{00000000-0005-0000-0000-0000F95D0000}"/>
    <cellStyle name="Salida 2 3 4 2" xfId="4970" xr:uid="{00000000-0005-0000-0000-0000FA5D0000}"/>
    <cellStyle name="Salida 2 3 4 2 2" xfId="11334" xr:uid="{00000000-0005-0000-0000-0000FB5D0000}"/>
    <cellStyle name="Salida 2 3 4 2 2 2" xfId="26442" xr:uid="{00000000-0005-0000-0000-0000FC5D0000}"/>
    <cellStyle name="Salida 2 3 4 2 3" xfId="7720" xr:uid="{00000000-0005-0000-0000-0000FD5D0000}"/>
    <cellStyle name="Salida 2 3 4 2 3 2" xfId="22828" xr:uid="{00000000-0005-0000-0000-0000FE5D0000}"/>
    <cellStyle name="Salida 2 3 4 2 4" xfId="20078" xr:uid="{00000000-0005-0000-0000-0000FF5D0000}"/>
    <cellStyle name="Salida 2 3 4 3" xfId="8800" xr:uid="{00000000-0005-0000-0000-0000005E0000}"/>
    <cellStyle name="Salida 2 3 4 3 2" xfId="23908" xr:uid="{00000000-0005-0000-0000-0000015E0000}"/>
    <cellStyle name="Salida 2 3 4 4" xfId="7365" xr:uid="{00000000-0005-0000-0000-0000025E0000}"/>
    <cellStyle name="Salida 2 3 4 4 2" xfId="22473" xr:uid="{00000000-0005-0000-0000-0000035E0000}"/>
    <cellStyle name="Salida 2 3 4 5" xfId="17558" xr:uid="{00000000-0005-0000-0000-0000045E0000}"/>
    <cellStyle name="Salida 2 3 5" xfId="2277" xr:uid="{00000000-0005-0000-0000-0000055E0000}"/>
    <cellStyle name="Salida 2 3 5 2" xfId="4914" xr:uid="{00000000-0005-0000-0000-0000065E0000}"/>
    <cellStyle name="Salida 2 3 5 2 2" xfId="11278" xr:uid="{00000000-0005-0000-0000-0000075E0000}"/>
    <cellStyle name="Salida 2 3 5 2 2 2" xfId="26386" xr:uid="{00000000-0005-0000-0000-0000085E0000}"/>
    <cellStyle name="Salida 2 3 5 2 3" xfId="14936" xr:uid="{00000000-0005-0000-0000-0000095E0000}"/>
    <cellStyle name="Salida 2 3 5 2 3 2" xfId="30044" xr:uid="{00000000-0005-0000-0000-00000A5E0000}"/>
    <cellStyle name="Salida 2 3 5 2 4" xfId="20022" xr:uid="{00000000-0005-0000-0000-00000B5E0000}"/>
    <cellStyle name="Salida 2 3 5 3" xfId="8744" xr:uid="{00000000-0005-0000-0000-00000C5E0000}"/>
    <cellStyle name="Salida 2 3 5 3 2" xfId="23852" xr:uid="{00000000-0005-0000-0000-00000D5E0000}"/>
    <cellStyle name="Salida 2 3 5 4" xfId="15315" xr:uid="{00000000-0005-0000-0000-00000E5E0000}"/>
    <cellStyle name="Salida 2 3 5 4 2" xfId="30423" xr:uid="{00000000-0005-0000-0000-00000F5E0000}"/>
    <cellStyle name="Salida 2 3 5 5" xfId="17502" xr:uid="{00000000-0005-0000-0000-0000105E0000}"/>
    <cellStyle name="Salida 2 3 6" xfId="2299" xr:uid="{00000000-0005-0000-0000-0000115E0000}"/>
    <cellStyle name="Salida 2 3 6 2" xfId="4936" xr:uid="{00000000-0005-0000-0000-0000125E0000}"/>
    <cellStyle name="Salida 2 3 6 2 2" xfId="11300" xr:uid="{00000000-0005-0000-0000-0000135E0000}"/>
    <cellStyle name="Salida 2 3 6 2 2 2" xfId="26408" xr:uid="{00000000-0005-0000-0000-0000145E0000}"/>
    <cellStyle name="Salida 2 3 6 2 3" xfId="15204" xr:uid="{00000000-0005-0000-0000-0000155E0000}"/>
    <cellStyle name="Salida 2 3 6 2 3 2" xfId="30312" xr:uid="{00000000-0005-0000-0000-0000165E0000}"/>
    <cellStyle name="Salida 2 3 6 2 4" xfId="20044" xr:uid="{00000000-0005-0000-0000-0000175E0000}"/>
    <cellStyle name="Salida 2 3 6 3" xfId="8766" xr:uid="{00000000-0005-0000-0000-0000185E0000}"/>
    <cellStyle name="Salida 2 3 6 3 2" xfId="23874" xr:uid="{00000000-0005-0000-0000-0000195E0000}"/>
    <cellStyle name="Salida 2 3 6 4" xfId="15674" xr:uid="{00000000-0005-0000-0000-00001A5E0000}"/>
    <cellStyle name="Salida 2 3 6 4 2" xfId="30782" xr:uid="{00000000-0005-0000-0000-00001B5E0000}"/>
    <cellStyle name="Salida 2 3 6 5" xfId="17524" xr:uid="{00000000-0005-0000-0000-00001C5E0000}"/>
    <cellStyle name="Salida 2 3 7" xfId="3868" xr:uid="{00000000-0005-0000-0000-00001D5E0000}"/>
    <cellStyle name="Salida 2 3 7 2" xfId="6505" xr:uid="{00000000-0005-0000-0000-00001E5E0000}"/>
    <cellStyle name="Salida 2 3 7 2 2" xfId="12816" xr:uid="{00000000-0005-0000-0000-00001F5E0000}"/>
    <cellStyle name="Salida 2 3 7 2 2 2" xfId="27924" xr:uid="{00000000-0005-0000-0000-0000205E0000}"/>
    <cellStyle name="Salida 2 3 7 2 3" xfId="13942" xr:uid="{00000000-0005-0000-0000-0000215E0000}"/>
    <cellStyle name="Salida 2 3 7 2 3 2" xfId="29050" xr:uid="{00000000-0005-0000-0000-0000225E0000}"/>
    <cellStyle name="Salida 2 3 7 2 4" xfId="21613" xr:uid="{00000000-0005-0000-0000-0000235E0000}"/>
    <cellStyle name="Salida 2 3 7 3" xfId="10250" xr:uid="{00000000-0005-0000-0000-0000245E0000}"/>
    <cellStyle name="Salida 2 3 7 3 2" xfId="25358" xr:uid="{00000000-0005-0000-0000-0000255E0000}"/>
    <cellStyle name="Salida 2 3 7 4" xfId="14800" xr:uid="{00000000-0005-0000-0000-0000265E0000}"/>
    <cellStyle name="Salida 2 3 7 4 2" xfId="29908" xr:uid="{00000000-0005-0000-0000-0000275E0000}"/>
    <cellStyle name="Salida 2 3 7 5" xfId="18976" xr:uid="{00000000-0005-0000-0000-0000285E0000}"/>
    <cellStyle name="Salida 2 3 8" xfId="4250" xr:uid="{00000000-0005-0000-0000-0000295E0000}"/>
    <cellStyle name="Salida 2 3 8 2" xfId="6887" xr:uid="{00000000-0005-0000-0000-00002A5E0000}"/>
    <cellStyle name="Salida 2 3 8 2 2" xfId="13198" xr:uid="{00000000-0005-0000-0000-00002B5E0000}"/>
    <cellStyle name="Salida 2 3 8 2 2 2" xfId="28306" xr:uid="{00000000-0005-0000-0000-00002C5E0000}"/>
    <cellStyle name="Salida 2 3 8 2 3" xfId="16862" xr:uid="{00000000-0005-0000-0000-00002D5E0000}"/>
    <cellStyle name="Salida 2 3 8 2 3 2" xfId="31970" xr:uid="{00000000-0005-0000-0000-00002E5E0000}"/>
    <cellStyle name="Salida 2 3 8 2 4" xfId="21995" xr:uid="{00000000-0005-0000-0000-00002F5E0000}"/>
    <cellStyle name="Salida 2 3 8 3" xfId="10632" xr:uid="{00000000-0005-0000-0000-0000305E0000}"/>
    <cellStyle name="Salida 2 3 8 3 2" xfId="25740" xr:uid="{00000000-0005-0000-0000-0000315E0000}"/>
    <cellStyle name="Salida 2 3 8 4" xfId="15779" xr:uid="{00000000-0005-0000-0000-0000325E0000}"/>
    <cellStyle name="Salida 2 3 8 4 2" xfId="30887" xr:uid="{00000000-0005-0000-0000-0000335E0000}"/>
    <cellStyle name="Salida 2 3 8 5" xfId="19358" xr:uid="{00000000-0005-0000-0000-0000345E0000}"/>
    <cellStyle name="Salida 2 3 9" xfId="4433" xr:uid="{00000000-0005-0000-0000-0000355E0000}"/>
    <cellStyle name="Salida 2 3 9 2" xfId="10815" xr:uid="{00000000-0005-0000-0000-0000365E0000}"/>
    <cellStyle name="Salida 2 3 9 2 2" xfId="25923" xr:uid="{00000000-0005-0000-0000-0000375E0000}"/>
    <cellStyle name="Salida 2 3 9 3" xfId="15558" xr:uid="{00000000-0005-0000-0000-0000385E0000}"/>
    <cellStyle name="Salida 2 3 9 3 2" xfId="30666" xr:uid="{00000000-0005-0000-0000-0000395E0000}"/>
    <cellStyle name="Salida 2 3 9 4" xfId="19541" xr:uid="{00000000-0005-0000-0000-00003A5E0000}"/>
    <cellStyle name="Salida 2 4" xfId="2128" xr:uid="{00000000-0005-0000-0000-00003B5E0000}"/>
    <cellStyle name="Salida 2 4 10" xfId="13778" xr:uid="{00000000-0005-0000-0000-00003C5E0000}"/>
    <cellStyle name="Salida 2 4 10 2" xfId="28886" xr:uid="{00000000-0005-0000-0000-00003D5E0000}"/>
    <cellStyle name="Salida 2 4 11" xfId="13804" xr:uid="{00000000-0005-0000-0000-00003E5E0000}"/>
    <cellStyle name="Salida 2 4 11 2" xfId="28912" xr:uid="{00000000-0005-0000-0000-00003F5E0000}"/>
    <cellStyle name="Salida 2 4 12" xfId="17353" xr:uid="{00000000-0005-0000-0000-0000405E0000}"/>
    <cellStyle name="Salida 2 4 2" xfId="2618" xr:uid="{00000000-0005-0000-0000-0000415E0000}"/>
    <cellStyle name="Salida 2 4 2 2" xfId="5255" xr:uid="{00000000-0005-0000-0000-0000425E0000}"/>
    <cellStyle name="Salida 2 4 2 2 2" xfId="11619" xr:uid="{00000000-0005-0000-0000-0000435E0000}"/>
    <cellStyle name="Salida 2 4 2 2 2 2" xfId="26727" xr:uid="{00000000-0005-0000-0000-0000445E0000}"/>
    <cellStyle name="Salida 2 4 2 2 3" xfId="14199" xr:uid="{00000000-0005-0000-0000-0000455E0000}"/>
    <cellStyle name="Salida 2 4 2 2 3 2" xfId="29307" xr:uid="{00000000-0005-0000-0000-0000465E0000}"/>
    <cellStyle name="Salida 2 4 2 2 4" xfId="20363" xr:uid="{00000000-0005-0000-0000-0000475E0000}"/>
    <cellStyle name="Salida 2 4 2 3" xfId="9085" xr:uid="{00000000-0005-0000-0000-0000485E0000}"/>
    <cellStyle name="Salida 2 4 2 3 2" xfId="24193" xr:uid="{00000000-0005-0000-0000-0000495E0000}"/>
    <cellStyle name="Salida 2 4 2 4" xfId="11821" xr:uid="{00000000-0005-0000-0000-00004A5E0000}"/>
    <cellStyle name="Salida 2 4 2 4 2" xfId="26929" xr:uid="{00000000-0005-0000-0000-00004B5E0000}"/>
    <cellStyle name="Salida 2 4 2 5" xfId="7856" xr:uid="{00000000-0005-0000-0000-00004C5E0000}"/>
    <cellStyle name="Salida 2 4 2 5 2" xfId="22964" xr:uid="{00000000-0005-0000-0000-00004D5E0000}"/>
    <cellStyle name="Salida 2 4 2 6" xfId="17726" xr:uid="{00000000-0005-0000-0000-00004E5E0000}"/>
    <cellStyle name="Salida 2 4 3" xfId="2883" xr:uid="{00000000-0005-0000-0000-00004F5E0000}"/>
    <cellStyle name="Salida 2 4 3 2" xfId="5520" xr:uid="{00000000-0005-0000-0000-0000505E0000}"/>
    <cellStyle name="Salida 2 4 3 2 2" xfId="11831" xr:uid="{00000000-0005-0000-0000-0000515E0000}"/>
    <cellStyle name="Salida 2 4 3 2 2 2" xfId="26939" xr:uid="{00000000-0005-0000-0000-0000525E0000}"/>
    <cellStyle name="Salida 2 4 3 2 3" xfId="15220" xr:uid="{00000000-0005-0000-0000-0000535E0000}"/>
    <cellStyle name="Salida 2 4 3 2 3 2" xfId="30328" xr:uid="{00000000-0005-0000-0000-0000545E0000}"/>
    <cellStyle name="Salida 2 4 3 2 4" xfId="20628" xr:uid="{00000000-0005-0000-0000-0000555E0000}"/>
    <cellStyle name="Salida 2 4 3 3" xfId="8120" xr:uid="{00000000-0005-0000-0000-0000565E0000}"/>
    <cellStyle name="Salida 2 4 3 3 2" xfId="23228" xr:uid="{00000000-0005-0000-0000-0000575E0000}"/>
    <cellStyle name="Salida 2 4 3 4" xfId="17991" xr:uid="{00000000-0005-0000-0000-0000585E0000}"/>
    <cellStyle name="Salida 2 4 4" xfId="3186" xr:uid="{00000000-0005-0000-0000-0000595E0000}"/>
    <cellStyle name="Salida 2 4 4 2" xfId="5823" xr:uid="{00000000-0005-0000-0000-00005A5E0000}"/>
    <cellStyle name="Salida 2 4 4 2 2" xfId="12134" xr:uid="{00000000-0005-0000-0000-00005B5E0000}"/>
    <cellStyle name="Salida 2 4 4 2 2 2" xfId="27242" xr:uid="{00000000-0005-0000-0000-00005C5E0000}"/>
    <cellStyle name="Salida 2 4 4 2 3" xfId="11213" xr:uid="{00000000-0005-0000-0000-00005D5E0000}"/>
    <cellStyle name="Salida 2 4 4 2 3 2" xfId="26321" xr:uid="{00000000-0005-0000-0000-00005E5E0000}"/>
    <cellStyle name="Salida 2 4 4 2 4" xfId="20931" xr:uid="{00000000-0005-0000-0000-00005F5E0000}"/>
    <cellStyle name="Salida 2 4 4 3" xfId="9568" xr:uid="{00000000-0005-0000-0000-0000605E0000}"/>
    <cellStyle name="Salida 2 4 4 3 2" xfId="24676" xr:uid="{00000000-0005-0000-0000-0000615E0000}"/>
    <cellStyle name="Salida 2 4 4 4" xfId="9272" xr:uid="{00000000-0005-0000-0000-0000625E0000}"/>
    <cellStyle name="Salida 2 4 4 4 2" xfId="24380" xr:uid="{00000000-0005-0000-0000-0000635E0000}"/>
    <cellStyle name="Salida 2 4 4 5" xfId="18294" xr:uid="{00000000-0005-0000-0000-0000645E0000}"/>
    <cellStyle name="Salida 2 4 5" xfId="3512" xr:uid="{00000000-0005-0000-0000-0000655E0000}"/>
    <cellStyle name="Salida 2 4 5 2" xfId="6149" xr:uid="{00000000-0005-0000-0000-0000665E0000}"/>
    <cellStyle name="Salida 2 4 5 2 2" xfId="12460" xr:uid="{00000000-0005-0000-0000-0000675E0000}"/>
    <cellStyle name="Salida 2 4 5 2 2 2" xfId="27568" xr:uid="{00000000-0005-0000-0000-0000685E0000}"/>
    <cellStyle name="Salida 2 4 5 2 3" xfId="15024" xr:uid="{00000000-0005-0000-0000-0000695E0000}"/>
    <cellStyle name="Salida 2 4 5 2 3 2" xfId="30132" xr:uid="{00000000-0005-0000-0000-00006A5E0000}"/>
    <cellStyle name="Salida 2 4 5 2 4" xfId="21257" xr:uid="{00000000-0005-0000-0000-00006B5E0000}"/>
    <cellStyle name="Salida 2 4 5 3" xfId="9894" xr:uid="{00000000-0005-0000-0000-00006C5E0000}"/>
    <cellStyle name="Salida 2 4 5 3 2" xfId="25002" xr:uid="{00000000-0005-0000-0000-00006D5E0000}"/>
    <cellStyle name="Salida 2 4 5 4" xfId="15176" xr:uid="{00000000-0005-0000-0000-00006E5E0000}"/>
    <cellStyle name="Salida 2 4 5 4 2" xfId="30284" xr:uid="{00000000-0005-0000-0000-00006F5E0000}"/>
    <cellStyle name="Salida 2 4 5 5" xfId="18620" xr:uid="{00000000-0005-0000-0000-0000705E0000}"/>
    <cellStyle name="Salida 2 4 6" xfId="3818" xr:uid="{00000000-0005-0000-0000-0000715E0000}"/>
    <cellStyle name="Salida 2 4 6 2" xfId="6455" xr:uid="{00000000-0005-0000-0000-0000725E0000}"/>
    <cellStyle name="Salida 2 4 6 2 2" xfId="12766" xr:uid="{00000000-0005-0000-0000-0000735E0000}"/>
    <cellStyle name="Salida 2 4 6 2 2 2" xfId="27874" xr:uid="{00000000-0005-0000-0000-0000745E0000}"/>
    <cellStyle name="Salida 2 4 6 2 3" xfId="11216" xr:uid="{00000000-0005-0000-0000-0000755E0000}"/>
    <cellStyle name="Salida 2 4 6 2 3 2" xfId="26324" xr:uid="{00000000-0005-0000-0000-0000765E0000}"/>
    <cellStyle name="Salida 2 4 6 2 4" xfId="21563" xr:uid="{00000000-0005-0000-0000-0000775E0000}"/>
    <cellStyle name="Salida 2 4 6 3" xfId="10200" xr:uid="{00000000-0005-0000-0000-0000785E0000}"/>
    <cellStyle name="Salida 2 4 6 3 2" xfId="25308" xr:uid="{00000000-0005-0000-0000-0000795E0000}"/>
    <cellStyle name="Salida 2 4 6 4" xfId="14557" xr:uid="{00000000-0005-0000-0000-00007A5E0000}"/>
    <cellStyle name="Salida 2 4 6 4 2" xfId="29665" xr:uid="{00000000-0005-0000-0000-00007B5E0000}"/>
    <cellStyle name="Salida 2 4 6 5" xfId="18926" xr:uid="{00000000-0005-0000-0000-00007C5E0000}"/>
    <cellStyle name="Salida 2 4 7" xfId="4200" xr:uid="{00000000-0005-0000-0000-00007D5E0000}"/>
    <cellStyle name="Salida 2 4 7 2" xfId="6837" xr:uid="{00000000-0005-0000-0000-00007E5E0000}"/>
    <cellStyle name="Salida 2 4 7 2 2" xfId="13148" xr:uid="{00000000-0005-0000-0000-00007F5E0000}"/>
    <cellStyle name="Salida 2 4 7 2 2 2" xfId="28256" xr:uid="{00000000-0005-0000-0000-0000805E0000}"/>
    <cellStyle name="Salida 2 4 7 2 3" xfId="16817" xr:uid="{00000000-0005-0000-0000-0000815E0000}"/>
    <cellStyle name="Salida 2 4 7 2 3 2" xfId="31925" xr:uid="{00000000-0005-0000-0000-0000825E0000}"/>
    <cellStyle name="Salida 2 4 7 2 4" xfId="21945" xr:uid="{00000000-0005-0000-0000-0000835E0000}"/>
    <cellStyle name="Salida 2 4 7 3" xfId="10582" xr:uid="{00000000-0005-0000-0000-0000845E0000}"/>
    <cellStyle name="Salida 2 4 7 3 2" xfId="25690" xr:uid="{00000000-0005-0000-0000-0000855E0000}"/>
    <cellStyle name="Salida 2 4 7 4" xfId="16389" xr:uid="{00000000-0005-0000-0000-0000865E0000}"/>
    <cellStyle name="Salida 2 4 7 4 2" xfId="31497" xr:uid="{00000000-0005-0000-0000-0000875E0000}"/>
    <cellStyle name="Salida 2 4 7 5" xfId="19308" xr:uid="{00000000-0005-0000-0000-0000885E0000}"/>
    <cellStyle name="Salida 2 4 8" xfId="4765" xr:uid="{00000000-0005-0000-0000-0000895E0000}"/>
    <cellStyle name="Salida 2 4 8 2" xfId="11147" xr:uid="{00000000-0005-0000-0000-00008A5E0000}"/>
    <cellStyle name="Salida 2 4 8 2 2" xfId="26255" xr:uid="{00000000-0005-0000-0000-00008B5E0000}"/>
    <cellStyle name="Salida 2 4 8 3" xfId="7821" xr:uid="{00000000-0005-0000-0000-00008C5E0000}"/>
    <cellStyle name="Salida 2 4 8 3 2" xfId="22929" xr:uid="{00000000-0005-0000-0000-00008D5E0000}"/>
    <cellStyle name="Salida 2 4 8 4" xfId="19873" xr:uid="{00000000-0005-0000-0000-00008E5E0000}"/>
    <cellStyle name="Salida 2 4 9" xfId="8626" xr:uid="{00000000-0005-0000-0000-00008F5E0000}"/>
    <cellStyle name="Salida 2 4 9 2" xfId="23734" xr:uid="{00000000-0005-0000-0000-0000905E0000}"/>
    <cellStyle name="Salida 2 5" xfId="1996" xr:uid="{00000000-0005-0000-0000-0000915E0000}"/>
    <cellStyle name="Salida 2 5 10" xfId="14956" xr:uid="{00000000-0005-0000-0000-0000925E0000}"/>
    <cellStyle name="Salida 2 5 10 2" xfId="30064" xr:uid="{00000000-0005-0000-0000-0000935E0000}"/>
    <cellStyle name="Salida 2 5 11" xfId="17221" xr:uid="{00000000-0005-0000-0000-0000945E0000}"/>
    <cellStyle name="Salida 2 5 2" xfId="2758" xr:uid="{00000000-0005-0000-0000-0000955E0000}"/>
    <cellStyle name="Salida 2 5 2 2" xfId="5395" xr:uid="{00000000-0005-0000-0000-0000965E0000}"/>
    <cellStyle name="Salida 2 5 2 2 2" xfId="11744" xr:uid="{00000000-0005-0000-0000-0000975E0000}"/>
    <cellStyle name="Salida 2 5 2 2 2 2" xfId="26852" xr:uid="{00000000-0005-0000-0000-0000985E0000}"/>
    <cellStyle name="Salida 2 5 2 2 3" xfId="14560" xr:uid="{00000000-0005-0000-0000-0000995E0000}"/>
    <cellStyle name="Salida 2 5 2 2 3 2" xfId="29668" xr:uid="{00000000-0005-0000-0000-00009A5E0000}"/>
    <cellStyle name="Salida 2 5 2 2 4" xfId="20503" xr:uid="{00000000-0005-0000-0000-00009B5E0000}"/>
    <cellStyle name="Salida 2 5 2 3" xfId="7593" xr:uid="{00000000-0005-0000-0000-00009C5E0000}"/>
    <cellStyle name="Salida 2 5 2 3 2" xfId="22701" xr:uid="{00000000-0005-0000-0000-00009D5E0000}"/>
    <cellStyle name="Salida 2 5 2 4" xfId="17866" xr:uid="{00000000-0005-0000-0000-00009E5E0000}"/>
    <cellStyle name="Salida 2 5 3" xfId="3061" xr:uid="{00000000-0005-0000-0000-00009F5E0000}"/>
    <cellStyle name="Salida 2 5 3 2" xfId="5698" xr:uid="{00000000-0005-0000-0000-0000A05E0000}"/>
    <cellStyle name="Salida 2 5 3 2 2" xfId="12009" xr:uid="{00000000-0005-0000-0000-0000A15E0000}"/>
    <cellStyle name="Salida 2 5 3 2 2 2" xfId="27117" xr:uid="{00000000-0005-0000-0000-0000A25E0000}"/>
    <cellStyle name="Salida 2 5 3 2 3" xfId="16482" xr:uid="{00000000-0005-0000-0000-0000A35E0000}"/>
    <cellStyle name="Salida 2 5 3 2 3 2" xfId="31590" xr:uid="{00000000-0005-0000-0000-0000A45E0000}"/>
    <cellStyle name="Salida 2 5 3 2 4" xfId="20806" xr:uid="{00000000-0005-0000-0000-0000A55E0000}"/>
    <cellStyle name="Salida 2 5 3 3" xfId="9443" xr:uid="{00000000-0005-0000-0000-0000A65E0000}"/>
    <cellStyle name="Salida 2 5 3 3 2" xfId="24551" xr:uid="{00000000-0005-0000-0000-0000A75E0000}"/>
    <cellStyle name="Salida 2 5 3 4" xfId="14005" xr:uid="{00000000-0005-0000-0000-0000A85E0000}"/>
    <cellStyle name="Salida 2 5 3 4 2" xfId="29113" xr:uid="{00000000-0005-0000-0000-0000A95E0000}"/>
    <cellStyle name="Salida 2 5 3 5" xfId="18169" xr:uid="{00000000-0005-0000-0000-0000AA5E0000}"/>
    <cellStyle name="Salida 2 5 4" xfId="3387" xr:uid="{00000000-0005-0000-0000-0000AB5E0000}"/>
    <cellStyle name="Salida 2 5 4 2" xfId="6024" xr:uid="{00000000-0005-0000-0000-0000AC5E0000}"/>
    <cellStyle name="Salida 2 5 4 2 2" xfId="12335" xr:uid="{00000000-0005-0000-0000-0000AD5E0000}"/>
    <cellStyle name="Salida 2 5 4 2 2 2" xfId="27443" xr:uid="{00000000-0005-0000-0000-0000AE5E0000}"/>
    <cellStyle name="Salida 2 5 4 2 3" xfId="8152" xr:uid="{00000000-0005-0000-0000-0000AF5E0000}"/>
    <cellStyle name="Salida 2 5 4 2 3 2" xfId="23260" xr:uid="{00000000-0005-0000-0000-0000B05E0000}"/>
    <cellStyle name="Salida 2 5 4 2 4" xfId="21132" xr:uid="{00000000-0005-0000-0000-0000B15E0000}"/>
    <cellStyle name="Salida 2 5 4 3" xfId="9769" xr:uid="{00000000-0005-0000-0000-0000B25E0000}"/>
    <cellStyle name="Salida 2 5 4 3 2" xfId="24877" xr:uid="{00000000-0005-0000-0000-0000B35E0000}"/>
    <cellStyle name="Salida 2 5 4 4" xfId="7438" xr:uid="{00000000-0005-0000-0000-0000B45E0000}"/>
    <cellStyle name="Salida 2 5 4 4 2" xfId="22546" xr:uid="{00000000-0005-0000-0000-0000B55E0000}"/>
    <cellStyle name="Salida 2 5 4 5" xfId="18495" xr:uid="{00000000-0005-0000-0000-0000B65E0000}"/>
    <cellStyle name="Salida 2 5 5" xfId="3693" xr:uid="{00000000-0005-0000-0000-0000B75E0000}"/>
    <cellStyle name="Salida 2 5 5 2" xfId="6330" xr:uid="{00000000-0005-0000-0000-0000B85E0000}"/>
    <cellStyle name="Salida 2 5 5 2 2" xfId="12641" xr:uid="{00000000-0005-0000-0000-0000B95E0000}"/>
    <cellStyle name="Salida 2 5 5 2 2 2" xfId="27749" xr:uid="{00000000-0005-0000-0000-0000BA5E0000}"/>
    <cellStyle name="Salida 2 5 5 2 3" xfId="15240" xr:uid="{00000000-0005-0000-0000-0000BB5E0000}"/>
    <cellStyle name="Salida 2 5 5 2 3 2" xfId="30348" xr:uid="{00000000-0005-0000-0000-0000BC5E0000}"/>
    <cellStyle name="Salida 2 5 5 2 4" xfId="21438" xr:uid="{00000000-0005-0000-0000-0000BD5E0000}"/>
    <cellStyle name="Salida 2 5 5 3" xfId="10075" xr:uid="{00000000-0005-0000-0000-0000BE5E0000}"/>
    <cellStyle name="Salida 2 5 5 3 2" xfId="25183" xr:uid="{00000000-0005-0000-0000-0000BF5E0000}"/>
    <cellStyle name="Salida 2 5 5 4" xfId="14190" xr:uid="{00000000-0005-0000-0000-0000C05E0000}"/>
    <cellStyle name="Salida 2 5 5 4 2" xfId="29298" xr:uid="{00000000-0005-0000-0000-0000C15E0000}"/>
    <cellStyle name="Salida 2 5 5 5" xfId="18801" xr:uid="{00000000-0005-0000-0000-0000C25E0000}"/>
    <cellStyle name="Salida 2 5 6" xfId="4068" xr:uid="{00000000-0005-0000-0000-0000C35E0000}"/>
    <cellStyle name="Salida 2 5 6 2" xfId="6705" xr:uid="{00000000-0005-0000-0000-0000C45E0000}"/>
    <cellStyle name="Salida 2 5 6 2 2" xfId="13016" xr:uid="{00000000-0005-0000-0000-0000C55E0000}"/>
    <cellStyle name="Salida 2 5 6 2 2 2" xfId="28124" xr:uid="{00000000-0005-0000-0000-0000C65E0000}"/>
    <cellStyle name="Salida 2 5 6 2 3" xfId="16692" xr:uid="{00000000-0005-0000-0000-0000C75E0000}"/>
    <cellStyle name="Salida 2 5 6 2 3 2" xfId="31800" xr:uid="{00000000-0005-0000-0000-0000C85E0000}"/>
    <cellStyle name="Salida 2 5 6 2 4" xfId="21813" xr:uid="{00000000-0005-0000-0000-0000C95E0000}"/>
    <cellStyle name="Salida 2 5 6 3" xfId="10450" xr:uid="{00000000-0005-0000-0000-0000CA5E0000}"/>
    <cellStyle name="Salida 2 5 6 3 2" xfId="25558" xr:uid="{00000000-0005-0000-0000-0000CB5E0000}"/>
    <cellStyle name="Salida 2 5 6 4" xfId="14374" xr:uid="{00000000-0005-0000-0000-0000CC5E0000}"/>
    <cellStyle name="Salida 2 5 6 4 2" xfId="29482" xr:uid="{00000000-0005-0000-0000-0000CD5E0000}"/>
    <cellStyle name="Salida 2 5 6 5" xfId="19176" xr:uid="{00000000-0005-0000-0000-0000CE5E0000}"/>
    <cellStyle name="Salida 2 5 7" xfId="4633" xr:uid="{00000000-0005-0000-0000-0000CF5E0000}"/>
    <cellStyle name="Salida 2 5 7 2" xfId="11015" xr:uid="{00000000-0005-0000-0000-0000D05E0000}"/>
    <cellStyle name="Salida 2 5 7 2 2" xfId="26123" xr:uid="{00000000-0005-0000-0000-0000D15E0000}"/>
    <cellStyle name="Salida 2 5 7 3" xfId="8709" xr:uid="{00000000-0005-0000-0000-0000D25E0000}"/>
    <cellStyle name="Salida 2 5 7 3 2" xfId="23817" xr:uid="{00000000-0005-0000-0000-0000D35E0000}"/>
    <cellStyle name="Salida 2 5 7 4" xfId="19741" xr:uid="{00000000-0005-0000-0000-0000D45E0000}"/>
    <cellStyle name="Salida 2 5 8" xfId="8494" xr:uid="{00000000-0005-0000-0000-0000D55E0000}"/>
    <cellStyle name="Salida 2 5 8 2" xfId="23602" xr:uid="{00000000-0005-0000-0000-0000D65E0000}"/>
    <cellStyle name="Salida 2 5 9" xfId="11795" xr:uid="{00000000-0005-0000-0000-0000D75E0000}"/>
    <cellStyle name="Salida 2 5 9 2" xfId="26903" xr:uid="{00000000-0005-0000-0000-0000D85E0000}"/>
    <cellStyle name="Salida 3" xfId="1512" xr:uid="{00000000-0005-0000-0000-0000D95E0000}"/>
    <cellStyle name="Salida 3 2" xfId="1938" xr:uid="{00000000-0005-0000-0000-0000DA5E0000}"/>
    <cellStyle name="Salida 3 2 10" xfId="8439" xr:uid="{00000000-0005-0000-0000-0000DB5E0000}"/>
    <cellStyle name="Salida 3 2 10 2" xfId="23547" xr:uid="{00000000-0005-0000-0000-0000DC5E0000}"/>
    <cellStyle name="Salida 3 2 11" xfId="15225" xr:uid="{00000000-0005-0000-0000-0000DD5E0000}"/>
    <cellStyle name="Salida 3 2 11 2" xfId="30333" xr:uid="{00000000-0005-0000-0000-0000DE5E0000}"/>
    <cellStyle name="Salida 3 2 12" xfId="13873" xr:uid="{00000000-0005-0000-0000-0000DF5E0000}"/>
    <cellStyle name="Salida 3 2 12 2" xfId="28981" xr:uid="{00000000-0005-0000-0000-0000E05E0000}"/>
    <cellStyle name="Salida 3 2 13" xfId="17163" xr:uid="{00000000-0005-0000-0000-0000E15E0000}"/>
    <cellStyle name="Salida 3 2 2" xfId="2498" xr:uid="{00000000-0005-0000-0000-0000E25E0000}"/>
    <cellStyle name="Salida 3 2 2 2" xfId="5135" xr:uid="{00000000-0005-0000-0000-0000E35E0000}"/>
    <cellStyle name="Salida 3 2 2 2 2" xfId="11499" xr:uid="{00000000-0005-0000-0000-0000E45E0000}"/>
    <cellStyle name="Salida 3 2 2 2 2 2" xfId="26607" xr:uid="{00000000-0005-0000-0000-0000E55E0000}"/>
    <cellStyle name="Salida 3 2 2 2 3" xfId="16171" xr:uid="{00000000-0005-0000-0000-0000E65E0000}"/>
    <cellStyle name="Salida 3 2 2 2 3 2" xfId="31279" xr:uid="{00000000-0005-0000-0000-0000E75E0000}"/>
    <cellStyle name="Salida 3 2 2 2 4" xfId="20243" xr:uid="{00000000-0005-0000-0000-0000E85E0000}"/>
    <cellStyle name="Salida 3 2 2 3" xfId="8965" xr:uid="{00000000-0005-0000-0000-0000E95E0000}"/>
    <cellStyle name="Salida 3 2 2 3 2" xfId="24073" xr:uid="{00000000-0005-0000-0000-0000EA5E0000}"/>
    <cellStyle name="Salida 3 2 3" xfId="2714" xr:uid="{00000000-0005-0000-0000-0000EB5E0000}"/>
    <cellStyle name="Salida 3 2 3 2" xfId="5351" xr:uid="{00000000-0005-0000-0000-0000EC5E0000}"/>
    <cellStyle name="Salida 3 2 3 2 2" xfId="11700" xr:uid="{00000000-0005-0000-0000-0000ED5E0000}"/>
    <cellStyle name="Salida 3 2 3 2 2 2" xfId="26808" xr:uid="{00000000-0005-0000-0000-0000EE5E0000}"/>
    <cellStyle name="Salida 3 2 3 2 3" xfId="14694" xr:uid="{00000000-0005-0000-0000-0000EF5E0000}"/>
    <cellStyle name="Salida 3 2 3 2 3 2" xfId="29802" xr:uid="{00000000-0005-0000-0000-0000F05E0000}"/>
    <cellStyle name="Salida 3 2 3 2 4" xfId="20459" xr:uid="{00000000-0005-0000-0000-0000F15E0000}"/>
    <cellStyle name="Salida 3 2 3 3" xfId="14459" xr:uid="{00000000-0005-0000-0000-0000F25E0000}"/>
    <cellStyle name="Salida 3 2 3 3 2" xfId="29567" xr:uid="{00000000-0005-0000-0000-0000F35E0000}"/>
    <cellStyle name="Salida 3 2 3 4" xfId="17822" xr:uid="{00000000-0005-0000-0000-0000F45E0000}"/>
    <cellStyle name="Salida 3 2 4" xfId="3017" xr:uid="{00000000-0005-0000-0000-0000F55E0000}"/>
    <cellStyle name="Salida 3 2 4 2" xfId="5654" xr:uid="{00000000-0005-0000-0000-0000F65E0000}"/>
    <cellStyle name="Salida 3 2 4 2 2" xfId="11965" xr:uid="{00000000-0005-0000-0000-0000F75E0000}"/>
    <cellStyle name="Salida 3 2 4 2 2 2" xfId="27073" xr:uid="{00000000-0005-0000-0000-0000F85E0000}"/>
    <cellStyle name="Salida 3 2 4 2 3" xfId="15670" xr:uid="{00000000-0005-0000-0000-0000F95E0000}"/>
    <cellStyle name="Salida 3 2 4 2 3 2" xfId="30778" xr:uid="{00000000-0005-0000-0000-0000FA5E0000}"/>
    <cellStyle name="Salida 3 2 4 2 4" xfId="20762" xr:uid="{00000000-0005-0000-0000-0000FB5E0000}"/>
    <cellStyle name="Salida 3 2 4 3" xfId="9399" xr:uid="{00000000-0005-0000-0000-0000FC5E0000}"/>
    <cellStyle name="Salida 3 2 4 3 2" xfId="24507" xr:uid="{00000000-0005-0000-0000-0000FD5E0000}"/>
    <cellStyle name="Salida 3 2 4 4" xfId="14410" xr:uid="{00000000-0005-0000-0000-0000FE5E0000}"/>
    <cellStyle name="Salida 3 2 4 4 2" xfId="29518" xr:uid="{00000000-0005-0000-0000-0000FF5E0000}"/>
    <cellStyle name="Salida 3 2 4 5" xfId="18125" xr:uid="{00000000-0005-0000-0000-0000005F0000}"/>
    <cellStyle name="Salida 3 2 5" xfId="3343" xr:uid="{00000000-0005-0000-0000-0000015F0000}"/>
    <cellStyle name="Salida 3 2 5 2" xfId="5980" xr:uid="{00000000-0005-0000-0000-0000025F0000}"/>
    <cellStyle name="Salida 3 2 5 2 2" xfId="12291" xr:uid="{00000000-0005-0000-0000-0000035F0000}"/>
    <cellStyle name="Salida 3 2 5 2 2 2" xfId="27399" xr:uid="{00000000-0005-0000-0000-0000045F0000}"/>
    <cellStyle name="Salida 3 2 5 2 3" xfId="8264" xr:uid="{00000000-0005-0000-0000-0000055F0000}"/>
    <cellStyle name="Salida 3 2 5 2 3 2" xfId="23372" xr:uid="{00000000-0005-0000-0000-0000065F0000}"/>
    <cellStyle name="Salida 3 2 5 2 4" xfId="21088" xr:uid="{00000000-0005-0000-0000-0000075F0000}"/>
    <cellStyle name="Salida 3 2 5 3" xfId="9725" xr:uid="{00000000-0005-0000-0000-0000085F0000}"/>
    <cellStyle name="Salida 3 2 5 3 2" xfId="24833" xr:uid="{00000000-0005-0000-0000-0000095F0000}"/>
    <cellStyle name="Salida 3 2 5 4" xfId="8234" xr:uid="{00000000-0005-0000-0000-00000A5F0000}"/>
    <cellStyle name="Salida 3 2 5 4 2" xfId="23342" xr:uid="{00000000-0005-0000-0000-00000B5F0000}"/>
    <cellStyle name="Salida 3 2 5 5" xfId="18451" xr:uid="{00000000-0005-0000-0000-00000C5F0000}"/>
    <cellStyle name="Salida 3 2 6" xfId="3649" xr:uid="{00000000-0005-0000-0000-00000D5F0000}"/>
    <cellStyle name="Salida 3 2 6 2" xfId="6286" xr:uid="{00000000-0005-0000-0000-00000E5F0000}"/>
    <cellStyle name="Salida 3 2 6 2 2" xfId="12597" xr:uid="{00000000-0005-0000-0000-00000F5F0000}"/>
    <cellStyle name="Salida 3 2 6 2 2 2" xfId="27705" xr:uid="{00000000-0005-0000-0000-0000105F0000}"/>
    <cellStyle name="Salida 3 2 6 2 3" xfId="16347" xr:uid="{00000000-0005-0000-0000-0000115F0000}"/>
    <cellStyle name="Salida 3 2 6 2 3 2" xfId="31455" xr:uid="{00000000-0005-0000-0000-0000125F0000}"/>
    <cellStyle name="Salida 3 2 6 2 4" xfId="21394" xr:uid="{00000000-0005-0000-0000-0000135F0000}"/>
    <cellStyle name="Salida 3 2 6 3" xfId="10031" xr:uid="{00000000-0005-0000-0000-0000145F0000}"/>
    <cellStyle name="Salida 3 2 6 3 2" xfId="25139" xr:uid="{00000000-0005-0000-0000-0000155F0000}"/>
    <cellStyle name="Salida 3 2 6 4" xfId="13828" xr:uid="{00000000-0005-0000-0000-0000165F0000}"/>
    <cellStyle name="Salida 3 2 6 4 2" xfId="28936" xr:uid="{00000000-0005-0000-0000-0000175F0000}"/>
    <cellStyle name="Salida 3 2 6 5" xfId="18757" xr:uid="{00000000-0005-0000-0000-0000185F0000}"/>
    <cellStyle name="Salida 3 2 7" xfId="4010" xr:uid="{00000000-0005-0000-0000-0000195F0000}"/>
    <cellStyle name="Salida 3 2 7 2" xfId="6647" xr:uid="{00000000-0005-0000-0000-00001A5F0000}"/>
    <cellStyle name="Salida 3 2 7 2 2" xfId="12958" xr:uid="{00000000-0005-0000-0000-00001B5F0000}"/>
    <cellStyle name="Salida 3 2 7 2 2 2" xfId="28066" xr:uid="{00000000-0005-0000-0000-00001C5F0000}"/>
    <cellStyle name="Salida 3 2 7 2 3" xfId="16648" xr:uid="{00000000-0005-0000-0000-00001D5F0000}"/>
    <cellStyle name="Salida 3 2 7 2 3 2" xfId="31756" xr:uid="{00000000-0005-0000-0000-00001E5F0000}"/>
    <cellStyle name="Salida 3 2 7 2 4" xfId="21755" xr:uid="{00000000-0005-0000-0000-00001F5F0000}"/>
    <cellStyle name="Salida 3 2 7 3" xfId="10392" xr:uid="{00000000-0005-0000-0000-0000205F0000}"/>
    <cellStyle name="Salida 3 2 7 3 2" xfId="25500" xr:uid="{00000000-0005-0000-0000-0000215F0000}"/>
    <cellStyle name="Salida 3 2 7 4" xfId="16166" xr:uid="{00000000-0005-0000-0000-0000225F0000}"/>
    <cellStyle name="Salida 3 2 7 4 2" xfId="31274" xr:uid="{00000000-0005-0000-0000-0000235F0000}"/>
    <cellStyle name="Salida 3 2 7 5" xfId="19118" xr:uid="{00000000-0005-0000-0000-0000245F0000}"/>
    <cellStyle name="Salida 3 2 8" xfId="4323" xr:uid="{00000000-0005-0000-0000-0000255F0000}"/>
    <cellStyle name="Salida 3 2 8 2" xfId="6960" xr:uid="{00000000-0005-0000-0000-0000265F0000}"/>
    <cellStyle name="Salida 3 2 8 2 2" xfId="13271" xr:uid="{00000000-0005-0000-0000-0000275F0000}"/>
    <cellStyle name="Salida 3 2 8 2 2 2" xfId="28379" xr:uid="{00000000-0005-0000-0000-0000285F0000}"/>
    <cellStyle name="Salida 3 2 8 2 3" xfId="16935" xr:uid="{00000000-0005-0000-0000-0000295F0000}"/>
    <cellStyle name="Salida 3 2 8 2 3 2" xfId="32043" xr:uid="{00000000-0005-0000-0000-00002A5F0000}"/>
    <cellStyle name="Salida 3 2 8 2 4" xfId="22068" xr:uid="{00000000-0005-0000-0000-00002B5F0000}"/>
    <cellStyle name="Salida 3 2 8 3" xfId="10705" xr:uid="{00000000-0005-0000-0000-00002C5F0000}"/>
    <cellStyle name="Salida 3 2 8 3 2" xfId="25813" xr:uid="{00000000-0005-0000-0000-00002D5F0000}"/>
    <cellStyle name="Salida 3 2 8 4" xfId="16039" xr:uid="{00000000-0005-0000-0000-00002E5F0000}"/>
    <cellStyle name="Salida 3 2 8 4 2" xfId="31147" xr:uid="{00000000-0005-0000-0000-00002F5F0000}"/>
    <cellStyle name="Salida 3 2 8 5" xfId="19431" xr:uid="{00000000-0005-0000-0000-0000305F0000}"/>
    <cellStyle name="Salida 3 2 9" xfId="4575" xr:uid="{00000000-0005-0000-0000-0000315F0000}"/>
    <cellStyle name="Salida 3 2 9 2" xfId="10957" xr:uid="{00000000-0005-0000-0000-0000325F0000}"/>
    <cellStyle name="Salida 3 2 9 2 2" xfId="26065" xr:uid="{00000000-0005-0000-0000-0000335F0000}"/>
    <cellStyle name="Salida 3 2 9 3" xfId="15079" xr:uid="{00000000-0005-0000-0000-0000345F0000}"/>
    <cellStyle name="Salida 3 2 9 3 2" xfId="30187" xr:uid="{00000000-0005-0000-0000-0000355F0000}"/>
    <cellStyle name="Salida 3 2 9 4" xfId="19683" xr:uid="{00000000-0005-0000-0000-0000365F0000}"/>
    <cellStyle name="Salida 3 3" xfId="1795" xr:uid="{00000000-0005-0000-0000-0000375F0000}"/>
    <cellStyle name="Salida 3 3 10" xfId="8272" xr:uid="{00000000-0005-0000-0000-0000385F0000}"/>
    <cellStyle name="Salida 3 3 10 2" xfId="23380" xr:uid="{00000000-0005-0000-0000-0000395F0000}"/>
    <cellStyle name="Salida 3 3 11" xfId="16187" xr:uid="{00000000-0005-0000-0000-00003A5F0000}"/>
    <cellStyle name="Salida 3 3 11 2" xfId="31295" xr:uid="{00000000-0005-0000-0000-00003B5F0000}"/>
    <cellStyle name="Salida 3 3 12" xfId="15316" xr:uid="{00000000-0005-0000-0000-00003C5F0000}"/>
    <cellStyle name="Salida 3 3 12 2" xfId="30424" xr:uid="{00000000-0005-0000-0000-00003D5F0000}"/>
    <cellStyle name="Salida 3 3 13" xfId="17020" xr:uid="{00000000-0005-0000-0000-00003E5F0000}"/>
    <cellStyle name="Salida 3 3 2" xfId="2355" xr:uid="{00000000-0005-0000-0000-00003F5F0000}"/>
    <cellStyle name="Salida 3 3 2 2" xfId="4992" xr:uid="{00000000-0005-0000-0000-0000405F0000}"/>
    <cellStyle name="Salida 3 3 2 2 2" xfId="11356" xr:uid="{00000000-0005-0000-0000-0000415F0000}"/>
    <cellStyle name="Salida 3 3 2 2 2 2" xfId="26464" xr:uid="{00000000-0005-0000-0000-0000425F0000}"/>
    <cellStyle name="Salida 3 3 2 2 3" xfId="7143" xr:uid="{00000000-0005-0000-0000-0000435F0000}"/>
    <cellStyle name="Salida 3 3 2 2 3 2" xfId="22251" xr:uid="{00000000-0005-0000-0000-0000445F0000}"/>
    <cellStyle name="Salida 3 3 2 2 4" xfId="20100" xr:uid="{00000000-0005-0000-0000-0000455F0000}"/>
    <cellStyle name="Salida 3 3 2 3" xfId="8822" xr:uid="{00000000-0005-0000-0000-0000465F0000}"/>
    <cellStyle name="Salida 3 3 2 3 2" xfId="23930" xr:uid="{00000000-0005-0000-0000-0000475F0000}"/>
    <cellStyle name="Salida 3 3 3" xfId="2264" xr:uid="{00000000-0005-0000-0000-0000485F0000}"/>
    <cellStyle name="Salida 3 3 3 2" xfId="4901" xr:uid="{00000000-0005-0000-0000-0000495F0000}"/>
    <cellStyle name="Salida 3 3 3 2 2" xfId="11265" xr:uid="{00000000-0005-0000-0000-00004A5F0000}"/>
    <cellStyle name="Salida 3 3 3 2 2 2" xfId="26373" xr:uid="{00000000-0005-0000-0000-00004B5F0000}"/>
    <cellStyle name="Salida 3 3 3 2 3" xfId="15641" xr:uid="{00000000-0005-0000-0000-00004C5F0000}"/>
    <cellStyle name="Salida 3 3 3 2 3 2" xfId="30749" xr:uid="{00000000-0005-0000-0000-00004D5F0000}"/>
    <cellStyle name="Salida 3 3 3 2 4" xfId="20009" xr:uid="{00000000-0005-0000-0000-00004E5F0000}"/>
    <cellStyle name="Salida 3 3 3 3" xfId="11688" xr:uid="{00000000-0005-0000-0000-00004F5F0000}"/>
    <cellStyle name="Salida 3 3 3 3 2" xfId="26796" xr:uid="{00000000-0005-0000-0000-0000505F0000}"/>
    <cellStyle name="Salida 3 3 3 4" xfId="17489" xr:uid="{00000000-0005-0000-0000-0000515F0000}"/>
    <cellStyle name="Salida 3 3 4" xfId="2332" xr:uid="{00000000-0005-0000-0000-0000525F0000}"/>
    <cellStyle name="Salida 3 3 4 2" xfId="4969" xr:uid="{00000000-0005-0000-0000-0000535F0000}"/>
    <cellStyle name="Salida 3 3 4 2 2" xfId="11333" xr:uid="{00000000-0005-0000-0000-0000545F0000}"/>
    <cellStyle name="Salida 3 3 4 2 2 2" xfId="26441" xr:uid="{00000000-0005-0000-0000-0000555F0000}"/>
    <cellStyle name="Salida 3 3 4 2 3" xfId="14901" xr:uid="{00000000-0005-0000-0000-0000565F0000}"/>
    <cellStyle name="Salida 3 3 4 2 3 2" xfId="30009" xr:uid="{00000000-0005-0000-0000-0000575F0000}"/>
    <cellStyle name="Salida 3 3 4 2 4" xfId="20077" xr:uid="{00000000-0005-0000-0000-0000585F0000}"/>
    <cellStyle name="Salida 3 3 4 3" xfId="8799" xr:uid="{00000000-0005-0000-0000-0000595F0000}"/>
    <cellStyle name="Salida 3 3 4 3 2" xfId="23907" xr:uid="{00000000-0005-0000-0000-00005A5F0000}"/>
    <cellStyle name="Salida 3 3 4 4" xfId="8218" xr:uid="{00000000-0005-0000-0000-00005B5F0000}"/>
    <cellStyle name="Salida 3 3 4 4 2" xfId="23326" xr:uid="{00000000-0005-0000-0000-00005C5F0000}"/>
    <cellStyle name="Salida 3 3 4 5" xfId="17557" xr:uid="{00000000-0005-0000-0000-00005D5F0000}"/>
    <cellStyle name="Salida 3 3 5" xfId="2278" xr:uid="{00000000-0005-0000-0000-00005E5F0000}"/>
    <cellStyle name="Salida 3 3 5 2" xfId="4915" xr:uid="{00000000-0005-0000-0000-00005F5F0000}"/>
    <cellStyle name="Salida 3 3 5 2 2" xfId="11279" xr:uid="{00000000-0005-0000-0000-0000605F0000}"/>
    <cellStyle name="Salida 3 3 5 2 2 2" xfId="26387" xr:uid="{00000000-0005-0000-0000-0000615F0000}"/>
    <cellStyle name="Salida 3 3 5 2 3" xfId="16530" xr:uid="{00000000-0005-0000-0000-0000625F0000}"/>
    <cellStyle name="Salida 3 3 5 2 3 2" xfId="31638" xr:uid="{00000000-0005-0000-0000-0000635F0000}"/>
    <cellStyle name="Salida 3 3 5 2 4" xfId="20023" xr:uid="{00000000-0005-0000-0000-0000645F0000}"/>
    <cellStyle name="Salida 3 3 5 3" xfId="8745" xr:uid="{00000000-0005-0000-0000-0000655F0000}"/>
    <cellStyle name="Salida 3 3 5 3 2" xfId="23853" xr:uid="{00000000-0005-0000-0000-0000665F0000}"/>
    <cellStyle name="Salida 3 3 5 4" xfId="7521" xr:uid="{00000000-0005-0000-0000-0000675F0000}"/>
    <cellStyle name="Salida 3 3 5 4 2" xfId="22629" xr:uid="{00000000-0005-0000-0000-0000685F0000}"/>
    <cellStyle name="Salida 3 3 5 5" xfId="17503" xr:uid="{00000000-0005-0000-0000-0000695F0000}"/>
    <cellStyle name="Salida 3 3 6" xfId="2298" xr:uid="{00000000-0005-0000-0000-00006A5F0000}"/>
    <cellStyle name="Salida 3 3 6 2" xfId="4935" xr:uid="{00000000-0005-0000-0000-00006B5F0000}"/>
    <cellStyle name="Salida 3 3 6 2 2" xfId="11299" xr:uid="{00000000-0005-0000-0000-00006C5F0000}"/>
    <cellStyle name="Salida 3 3 6 2 2 2" xfId="26407" xr:uid="{00000000-0005-0000-0000-00006D5F0000}"/>
    <cellStyle name="Salida 3 3 6 2 3" xfId="13548" xr:uid="{00000000-0005-0000-0000-00006E5F0000}"/>
    <cellStyle name="Salida 3 3 6 2 3 2" xfId="28656" xr:uid="{00000000-0005-0000-0000-00006F5F0000}"/>
    <cellStyle name="Salida 3 3 6 2 4" xfId="20043" xr:uid="{00000000-0005-0000-0000-0000705F0000}"/>
    <cellStyle name="Salida 3 3 6 3" xfId="8765" xr:uid="{00000000-0005-0000-0000-0000715F0000}"/>
    <cellStyle name="Salida 3 3 6 3 2" xfId="23873" xr:uid="{00000000-0005-0000-0000-0000725F0000}"/>
    <cellStyle name="Salida 3 3 6 4" xfId="13427" xr:uid="{00000000-0005-0000-0000-0000735F0000}"/>
    <cellStyle name="Salida 3 3 6 4 2" xfId="28535" xr:uid="{00000000-0005-0000-0000-0000745F0000}"/>
    <cellStyle name="Salida 3 3 6 5" xfId="17523" xr:uid="{00000000-0005-0000-0000-0000755F0000}"/>
    <cellStyle name="Salida 3 3 7" xfId="3867" xr:uid="{00000000-0005-0000-0000-0000765F0000}"/>
    <cellStyle name="Salida 3 3 7 2" xfId="6504" xr:uid="{00000000-0005-0000-0000-0000775F0000}"/>
    <cellStyle name="Salida 3 3 7 2 2" xfId="12815" xr:uid="{00000000-0005-0000-0000-0000785F0000}"/>
    <cellStyle name="Salida 3 3 7 2 2 2" xfId="27923" xr:uid="{00000000-0005-0000-0000-0000795F0000}"/>
    <cellStyle name="Salida 3 3 7 2 3" xfId="9199" xr:uid="{00000000-0005-0000-0000-00007A5F0000}"/>
    <cellStyle name="Salida 3 3 7 2 3 2" xfId="24307" xr:uid="{00000000-0005-0000-0000-00007B5F0000}"/>
    <cellStyle name="Salida 3 3 7 2 4" xfId="21612" xr:uid="{00000000-0005-0000-0000-00007C5F0000}"/>
    <cellStyle name="Salida 3 3 7 3" xfId="10249" xr:uid="{00000000-0005-0000-0000-00007D5F0000}"/>
    <cellStyle name="Salida 3 3 7 3 2" xfId="25357" xr:uid="{00000000-0005-0000-0000-00007E5F0000}"/>
    <cellStyle name="Salida 3 3 7 4" xfId="13465" xr:uid="{00000000-0005-0000-0000-00007F5F0000}"/>
    <cellStyle name="Salida 3 3 7 4 2" xfId="28573" xr:uid="{00000000-0005-0000-0000-0000805F0000}"/>
    <cellStyle name="Salida 3 3 7 5" xfId="18975" xr:uid="{00000000-0005-0000-0000-0000815F0000}"/>
    <cellStyle name="Salida 3 3 8" xfId="4249" xr:uid="{00000000-0005-0000-0000-0000825F0000}"/>
    <cellStyle name="Salida 3 3 8 2" xfId="6886" xr:uid="{00000000-0005-0000-0000-0000835F0000}"/>
    <cellStyle name="Salida 3 3 8 2 2" xfId="13197" xr:uid="{00000000-0005-0000-0000-0000845F0000}"/>
    <cellStyle name="Salida 3 3 8 2 2 2" xfId="28305" xr:uid="{00000000-0005-0000-0000-0000855F0000}"/>
    <cellStyle name="Salida 3 3 8 2 3" xfId="16861" xr:uid="{00000000-0005-0000-0000-0000865F0000}"/>
    <cellStyle name="Salida 3 3 8 2 3 2" xfId="31969" xr:uid="{00000000-0005-0000-0000-0000875F0000}"/>
    <cellStyle name="Salida 3 3 8 2 4" xfId="21994" xr:uid="{00000000-0005-0000-0000-0000885F0000}"/>
    <cellStyle name="Salida 3 3 8 3" xfId="10631" xr:uid="{00000000-0005-0000-0000-0000895F0000}"/>
    <cellStyle name="Salida 3 3 8 3 2" xfId="25739" xr:uid="{00000000-0005-0000-0000-00008A5F0000}"/>
    <cellStyle name="Salida 3 3 8 4" xfId="7431" xr:uid="{00000000-0005-0000-0000-00008B5F0000}"/>
    <cellStyle name="Salida 3 3 8 4 2" xfId="22539" xr:uid="{00000000-0005-0000-0000-00008C5F0000}"/>
    <cellStyle name="Salida 3 3 8 5" xfId="19357" xr:uid="{00000000-0005-0000-0000-00008D5F0000}"/>
    <cellStyle name="Salida 3 3 9" xfId="4432" xr:uid="{00000000-0005-0000-0000-00008E5F0000}"/>
    <cellStyle name="Salida 3 3 9 2" xfId="10814" xr:uid="{00000000-0005-0000-0000-00008F5F0000}"/>
    <cellStyle name="Salida 3 3 9 2 2" xfId="25922" xr:uid="{00000000-0005-0000-0000-0000905F0000}"/>
    <cellStyle name="Salida 3 3 9 3" xfId="14497" xr:uid="{00000000-0005-0000-0000-0000915F0000}"/>
    <cellStyle name="Salida 3 3 9 3 2" xfId="29605" xr:uid="{00000000-0005-0000-0000-0000925F0000}"/>
    <cellStyle name="Salida 3 3 9 4" xfId="19540" xr:uid="{00000000-0005-0000-0000-0000935F0000}"/>
    <cellStyle name="Salida 3 4" xfId="2131" xr:uid="{00000000-0005-0000-0000-0000945F0000}"/>
    <cellStyle name="Salida 3 4 10" xfId="13928" xr:uid="{00000000-0005-0000-0000-0000955F0000}"/>
    <cellStyle name="Salida 3 4 10 2" xfId="29036" xr:uid="{00000000-0005-0000-0000-0000965F0000}"/>
    <cellStyle name="Salida 3 4 11" xfId="8036" xr:uid="{00000000-0005-0000-0000-0000975F0000}"/>
    <cellStyle name="Salida 3 4 11 2" xfId="23144" xr:uid="{00000000-0005-0000-0000-0000985F0000}"/>
    <cellStyle name="Salida 3 4 12" xfId="17356" xr:uid="{00000000-0005-0000-0000-0000995F0000}"/>
    <cellStyle name="Salida 3 4 2" xfId="2621" xr:uid="{00000000-0005-0000-0000-00009A5F0000}"/>
    <cellStyle name="Salida 3 4 2 2" xfId="5258" xr:uid="{00000000-0005-0000-0000-00009B5F0000}"/>
    <cellStyle name="Salida 3 4 2 2 2" xfId="11622" xr:uid="{00000000-0005-0000-0000-00009C5F0000}"/>
    <cellStyle name="Salida 3 4 2 2 2 2" xfId="26730" xr:uid="{00000000-0005-0000-0000-00009D5F0000}"/>
    <cellStyle name="Salida 3 4 2 2 3" xfId="15475" xr:uid="{00000000-0005-0000-0000-00009E5F0000}"/>
    <cellStyle name="Salida 3 4 2 2 3 2" xfId="30583" xr:uid="{00000000-0005-0000-0000-00009F5F0000}"/>
    <cellStyle name="Salida 3 4 2 2 4" xfId="20366" xr:uid="{00000000-0005-0000-0000-0000A05F0000}"/>
    <cellStyle name="Salida 3 4 2 3" xfId="9088" xr:uid="{00000000-0005-0000-0000-0000A15F0000}"/>
    <cellStyle name="Salida 3 4 2 3 2" xfId="24196" xr:uid="{00000000-0005-0000-0000-0000A25F0000}"/>
    <cellStyle name="Salida 3 4 2 4" xfId="14720" xr:uid="{00000000-0005-0000-0000-0000A35F0000}"/>
    <cellStyle name="Salida 3 4 2 4 2" xfId="29828" xr:uid="{00000000-0005-0000-0000-0000A45F0000}"/>
    <cellStyle name="Salida 3 4 2 5" xfId="14680" xr:uid="{00000000-0005-0000-0000-0000A55F0000}"/>
    <cellStyle name="Salida 3 4 2 5 2" xfId="29788" xr:uid="{00000000-0005-0000-0000-0000A65F0000}"/>
    <cellStyle name="Salida 3 4 2 6" xfId="17729" xr:uid="{00000000-0005-0000-0000-0000A75F0000}"/>
    <cellStyle name="Salida 3 4 3" xfId="2886" xr:uid="{00000000-0005-0000-0000-0000A85F0000}"/>
    <cellStyle name="Salida 3 4 3 2" xfId="5523" xr:uid="{00000000-0005-0000-0000-0000A95F0000}"/>
    <cellStyle name="Salida 3 4 3 2 2" xfId="11834" xr:uid="{00000000-0005-0000-0000-0000AA5F0000}"/>
    <cellStyle name="Salida 3 4 3 2 2 2" xfId="26942" xr:uid="{00000000-0005-0000-0000-0000AB5F0000}"/>
    <cellStyle name="Salida 3 4 3 2 3" xfId="13709" xr:uid="{00000000-0005-0000-0000-0000AC5F0000}"/>
    <cellStyle name="Salida 3 4 3 2 3 2" xfId="28817" xr:uid="{00000000-0005-0000-0000-0000AD5F0000}"/>
    <cellStyle name="Salida 3 4 3 2 4" xfId="20631" xr:uid="{00000000-0005-0000-0000-0000AE5F0000}"/>
    <cellStyle name="Salida 3 4 3 3" xfId="13435" xr:uid="{00000000-0005-0000-0000-0000AF5F0000}"/>
    <cellStyle name="Salida 3 4 3 3 2" xfId="28543" xr:uid="{00000000-0005-0000-0000-0000B05F0000}"/>
    <cellStyle name="Salida 3 4 3 4" xfId="17994" xr:uid="{00000000-0005-0000-0000-0000B15F0000}"/>
    <cellStyle name="Salida 3 4 4" xfId="3189" xr:uid="{00000000-0005-0000-0000-0000B25F0000}"/>
    <cellStyle name="Salida 3 4 4 2" xfId="5826" xr:uid="{00000000-0005-0000-0000-0000B35F0000}"/>
    <cellStyle name="Salida 3 4 4 2 2" xfId="12137" xr:uid="{00000000-0005-0000-0000-0000B45F0000}"/>
    <cellStyle name="Salida 3 4 4 2 2 2" xfId="27245" xr:uid="{00000000-0005-0000-0000-0000B55F0000}"/>
    <cellStyle name="Salida 3 4 4 2 3" xfId="15981" xr:uid="{00000000-0005-0000-0000-0000B65F0000}"/>
    <cellStyle name="Salida 3 4 4 2 3 2" xfId="31089" xr:uid="{00000000-0005-0000-0000-0000B75F0000}"/>
    <cellStyle name="Salida 3 4 4 2 4" xfId="20934" xr:uid="{00000000-0005-0000-0000-0000B85F0000}"/>
    <cellStyle name="Salida 3 4 4 3" xfId="9571" xr:uid="{00000000-0005-0000-0000-0000B95F0000}"/>
    <cellStyle name="Salida 3 4 4 3 2" xfId="24679" xr:uid="{00000000-0005-0000-0000-0000BA5F0000}"/>
    <cellStyle name="Salida 3 4 4 4" xfId="14850" xr:uid="{00000000-0005-0000-0000-0000BB5F0000}"/>
    <cellStyle name="Salida 3 4 4 4 2" xfId="29958" xr:uid="{00000000-0005-0000-0000-0000BC5F0000}"/>
    <cellStyle name="Salida 3 4 4 5" xfId="18297" xr:uid="{00000000-0005-0000-0000-0000BD5F0000}"/>
    <cellStyle name="Salida 3 4 5" xfId="3515" xr:uid="{00000000-0005-0000-0000-0000BE5F0000}"/>
    <cellStyle name="Salida 3 4 5 2" xfId="6152" xr:uid="{00000000-0005-0000-0000-0000BF5F0000}"/>
    <cellStyle name="Salida 3 4 5 2 2" xfId="12463" xr:uid="{00000000-0005-0000-0000-0000C05F0000}"/>
    <cellStyle name="Salida 3 4 5 2 2 2" xfId="27571" xr:uid="{00000000-0005-0000-0000-0000C15F0000}"/>
    <cellStyle name="Salida 3 4 5 2 3" xfId="13564" xr:uid="{00000000-0005-0000-0000-0000C25F0000}"/>
    <cellStyle name="Salida 3 4 5 2 3 2" xfId="28672" xr:uid="{00000000-0005-0000-0000-0000C35F0000}"/>
    <cellStyle name="Salida 3 4 5 2 4" xfId="21260" xr:uid="{00000000-0005-0000-0000-0000C45F0000}"/>
    <cellStyle name="Salida 3 4 5 3" xfId="9897" xr:uid="{00000000-0005-0000-0000-0000C55F0000}"/>
    <cellStyle name="Salida 3 4 5 3 2" xfId="25005" xr:uid="{00000000-0005-0000-0000-0000C65F0000}"/>
    <cellStyle name="Salida 3 4 5 4" xfId="14687" xr:uid="{00000000-0005-0000-0000-0000C75F0000}"/>
    <cellStyle name="Salida 3 4 5 4 2" xfId="29795" xr:uid="{00000000-0005-0000-0000-0000C85F0000}"/>
    <cellStyle name="Salida 3 4 5 5" xfId="18623" xr:uid="{00000000-0005-0000-0000-0000C95F0000}"/>
    <cellStyle name="Salida 3 4 6" xfId="3821" xr:uid="{00000000-0005-0000-0000-0000CA5F0000}"/>
    <cellStyle name="Salida 3 4 6 2" xfId="6458" xr:uid="{00000000-0005-0000-0000-0000CB5F0000}"/>
    <cellStyle name="Salida 3 4 6 2 2" xfId="12769" xr:uid="{00000000-0005-0000-0000-0000CC5F0000}"/>
    <cellStyle name="Salida 3 4 6 2 2 2" xfId="27877" xr:uid="{00000000-0005-0000-0000-0000CD5F0000}"/>
    <cellStyle name="Salida 3 4 6 2 3" xfId="13360" xr:uid="{00000000-0005-0000-0000-0000CE5F0000}"/>
    <cellStyle name="Salida 3 4 6 2 3 2" xfId="28468" xr:uid="{00000000-0005-0000-0000-0000CF5F0000}"/>
    <cellStyle name="Salida 3 4 6 2 4" xfId="21566" xr:uid="{00000000-0005-0000-0000-0000D05F0000}"/>
    <cellStyle name="Salida 3 4 6 3" xfId="10203" xr:uid="{00000000-0005-0000-0000-0000D15F0000}"/>
    <cellStyle name="Salida 3 4 6 3 2" xfId="25311" xr:uid="{00000000-0005-0000-0000-0000D25F0000}"/>
    <cellStyle name="Salida 3 4 6 4" xfId="14812" xr:uid="{00000000-0005-0000-0000-0000D35F0000}"/>
    <cellStyle name="Salida 3 4 6 4 2" xfId="29920" xr:uid="{00000000-0005-0000-0000-0000D45F0000}"/>
    <cellStyle name="Salida 3 4 6 5" xfId="18929" xr:uid="{00000000-0005-0000-0000-0000D55F0000}"/>
    <cellStyle name="Salida 3 4 7" xfId="4203" xr:uid="{00000000-0005-0000-0000-0000D65F0000}"/>
    <cellStyle name="Salida 3 4 7 2" xfId="6840" xr:uid="{00000000-0005-0000-0000-0000D75F0000}"/>
    <cellStyle name="Salida 3 4 7 2 2" xfId="13151" xr:uid="{00000000-0005-0000-0000-0000D85F0000}"/>
    <cellStyle name="Salida 3 4 7 2 2 2" xfId="28259" xr:uid="{00000000-0005-0000-0000-0000D95F0000}"/>
    <cellStyle name="Salida 3 4 7 2 3" xfId="16820" xr:uid="{00000000-0005-0000-0000-0000DA5F0000}"/>
    <cellStyle name="Salida 3 4 7 2 3 2" xfId="31928" xr:uid="{00000000-0005-0000-0000-0000DB5F0000}"/>
    <cellStyle name="Salida 3 4 7 2 4" xfId="21948" xr:uid="{00000000-0005-0000-0000-0000DC5F0000}"/>
    <cellStyle name="Salida 3 4 7 3" xfId="10585" xr:uid="{00000000-0005-0000-0000-0000DD5F0000}"/>
    <cellStyle name="Salida 3 4 7 3 2" xfId="25693" xr:uid="{00000000-0005-0000-0000-0000DE5F0000}"/>
    <cellStyle name="Salida 3 4 7 4" xfId="15731" xr:uid="{00000000-0005-0000-0000-0000DF5F0000}"/>
    <cellStyle name="Salida 3 4 7 4 2" xfId="30839" xr:uid="{00000000-0005-0000-0000-0000E05F0000}"/>
    <cellStyle name="Salida 3 4 7 5" xfId="19311" xr:uid="{00000000-0005-0000-0000-0000E15F0000}"/>
    <cellStyle name="Salida 3 4 8" xfId="4768" xr:uid="{00000000-0005-0000-0000-0000E25F0000}"/>
    <cellStyle name="Salida 3 4 8 2" xfId="11150" xr:uid="{00000000-0005-0000-0000-0000E35F0000}"/>
    <cellStyle name="Salida 3 4 8 2 2" xfId="26258" xr:uid="{00000000-0005-0000-0000-0000E45F0000}"/>
    <cellStyle name="Salida 3 4 8 3" xfId="15571" xr:uid="{00000000-0005-0000-0000-0000E55F0000}"/>
    <cellStyle name="Salida 3 4 8 3 2" xfId="30679" xr:uid="{00000000-0005-0000-0000-0000E65F0000}"/>
    <cellStyle name="Salida 3 4 8 4" xfId="19876" xr:uid="{00000000-0005-0000-0000-0000E75F0000}"/>
    <cellStyle name="Salida 3 4 9" xfId="8629" xr:uid="{00000000-0005-0000-0000-0000E85F0000}"/>
    <cellStyle name="Salida 3 4 9 2" xfId="23737" xr:uid="{00000000-0005-0000-0000-0000E95F0000}"/>
    <cellStyle name="Salida 3 5" xfId="1995" xr:uid="{00000000-0005-0000-0000-0000EA5F0000}"/>
    <cellStyle name="Salida 3 5 10" xfId="15453" xr:uid="{00000000-0005-0000-0000-0000EB5F0000}"/>
    <cellStyle name="Salida 3 5 10 2" xfId="30561" xr:uid="{00000000-0005-0000-0000-0000EC5F0000}"/>
    <cellStyle name="Salida 3 5 11" xfId="17220" xr:uid="{00000000-0005-0000-0000-0000ED5F0000}"/>
    <cellStyle name="Salida 3 5 2" xfId="2757" xr:uid="{00000000-0005-0000-0000-0000EE5F0000}"/>
    <cellStyle name="Salida 3 5 2 2" xfId="5394" xr:uid="{00000000-0005-0000-0000-0000EF5F0000}"/>
    <cellStyle name="Salida 3 5 2 2 2" xfId="11743" xr:uid="{00000000-0005-0000-0000-0000F05F0000}"/>
    <cellStyle name="Salida 3 5 2 2 2 2" xfId="26851" xr:uid="{00000000-0005-0000-0000-0000F15F0000}"/>
    <cellStyle name="Salida 3 5 2 2 3" xfId="16295" xr:uid="{00000000-0005-0000-0000-0000F25F0000}"/>
    <cellStyle name="Salida 3 5 2 2 3 2" xfId="31403" xr:uid="{00000000-0005-0000-0000-0000F35F0000}"/>
    <cellStyle name="Salida 3 5 2 2 4" xfId="20502" xr:uid="{00000000-0005-0000-0000-0000F45F0000}"/>
    <cellStyle name="Salida 3 5 2 3" xfId="16241" xr:uid="{00000000-0005-0000-0000-0000F55F0000}"/>
    <cellStyle name="Salida 3 5 2 3 2" xfId="31349" xr:uid="{00000000-0005-0000-0000-0000F65F0000}"/>
    <cellStyle name="Salida 3 5 2 4" xfId="17865" xr:uid="{00000000-0005-0000-0000-0000F75F0000}"/>
    <cellStyle name="Salida 3 5 3" xfId="3060" xr:uid="{00000000-0005-0000-0000-0000F85F0000}"/>
    <cellStyle name="Salida 3 5 3 2" xfId="5697" xr:uid="{00000000-0005-0000-0000-0000F95F0000}"/>
    <cellStyle name="Salida 3 5 3 2 2" xfId="12008" xr:uid="{00000000-0005-0000-0000-0000FA5F0000}"/>
    <cellStyle name="Salida 3 5 3 2 2 2" xfId="27116" xr:uid="{00000000-0005-0000-0000-0000FB5F0000}"/>
    <cellStyle name="Salida 3 5 3 2 3" xfId="14719" xr:uid="{00000000-0005-0000-0000-0000FC5F0000}"/>
    <cellStyle name="Salida 3 5 3 2 3 2" xfId="29827" xr:uid="{00000000-0005-0000-0000-0000FD5F0000}"/>
    <cellStyle name="Salida 3 5 3 2 4" xfId="20805" xr:uid="{00000000-0005-0000-0000-0000FE5F0000}"/>
    <cellStyle name="Salida 3 5 3 3" xfId="9442" xr:uid="{00000000-0005-0000-0000-0000FF5F0000}"/>
    <cellStyle name="Salida 3 5 3 3 2" xfId="24550" xr:uid="{00000000-0005-0000-0000-000000600000}"/>
    <cellStyle name="Salida 3 5 3 4" xfId="15802" xr:uid="{00000000-0005-0000-0000-000001600000}"/>
    <cellStyle name="Salida 3 5 3 4 2" xfId="30910" xr:uid="{00000000-0005-0000-0000-000002600000}"/>
    <cellStyle name="Salida 3 5 3 5" xfId="18168" xr:uid="{00000000-0005-0000-0000-000003600000}"/>
    <cellStyle name="Salida 3 5 4" xfId="3386" xr:uid="{00000000-0005-0000-0000-000004600000}"/>
    <cellStyle name="Salida 3 5 4 2" xfId="6023" xr:uid="{00000000-0005-0000-0000-000005600000}"/>
    <cellStyle name="Salida 3 5 4 2 2" xfId="12334" xr:uid="{00000000-0005-0000-0000-000006600000}"/>
    <cellStyle name="Salida 3 5 4 2 2 2" xfId="27442" xr:uid="{00000000-0005-0000-0000-000007600000}"/>
    <cellStyle name="Salida 3 5 4 2 3" xfId="15583" xr:uid="{00000000-0005-0000-0000-000008600000}"/>
    <cellStyle name="Salida 3 5 4 2 3 2" xfId="30691" xr:uid="{00000000-0005-0000-0000-000009600000}"/>
    <cellStyle name="Salida 3 5 4 2 4" xfId="21131" xr:uid="{00000000-0005-0000-0000-00000A600000}"/>
    <cellStyle name="Salida 3 5 4 3" xfId="9768" xr:uid="{00000000-0005-0000-0000-00000B600000}"/>
    <cellStyle name="Salida 3 5 4 3 2" xfId="24876" xr:uid="{00000000-0005-0000-0000-00000C600000}"/>
    <cellStyle name="Salida 3 5 4 4" xfId="15993" xr:uid="{00000000-0005-0000-0000-00000D600000}"/>
    <cellStyle name="Salida 3 5 4 4 2" xfId="31101" xr:uid="{00000000-0005-0000-0000-00000E600000}"/>
    <cellStyle name="Salida 3 5 4 5" xfId="18494" xr:uid="{00000000-0005-0000-0000-00000F600000}"/>
    <cellStyle name="Salida 3 5 5" xfId="3692" xr:uid="{00000000-0005-0000-0000-000010600000}"/>
    <cellStyle name="Salida 3 5 5 2" xfId="6329" xr:uid="{00000000-0005-0000-0000-000011600000}"/>
    <cellStyle name="Salida 3 5 5 2 2" xfId="12640" xr:uid="{00000000-0005-0000-0000-000012600000}"/>
    <cellStyle name="Salida 3 5 5 2 2 2" xfId="27748" xr:uid="{00000000-0005-0000-0000-000013600000}"/>
    <cellStyle name="Salida 3 5 5 2 3" xfId="7570" xr:uid="{00000000-0005-0000-0000-000014600000}"/>
    <cellStyle name="Salida 3 5 5 2 3 2" xfId="22678" xr:uid="{00000000-0005-0000-0000-000015600000}"/>
    <cellStyle name="Salida 3 5 5 2 4" xfId="21437" xr:uid="{00000000-0005-0000-0000-000016600000}"/>
    <cellStyle name="Salida 3 5 5 3" xfId="10074" xr:uid="{00000000-0005-0000-0000-000017600000}"/>
    <cellStyle name="Salida 3 5 5 3 2" xfId="25182" xr:uid="{00000000-0005-0000-0000-000018600000}"/>
    <cellStyle name="Salida 3 5 5 4" xfId="14250" xr:uid="{00000000-0005-0000-0000-000019600000}"/>
    <cellStyle name="Salida 3 5 5 4 2" xfId="29358" xr:uid="{00000000-0005-0000-0000-00001A600000}"/>
    <cellStyle name="Salida 3 5 5 5" xfId="18800" xr:uid="{00000000-0005-0000-0000-00001B600000}"/>
    <cellStyle name="Salida 3 5 6" xfId="4067" xr:uid="{00000000-0005-0000-0000-00001C600000}"/>
    <cellStyle name="Salida 3 5 6 2" xfId="6704" xr:uid="{00000000-0005-0000-0000-00001D600000}"/>
    <cellStyle name="Salida 3 5 6 2 2" xfId="13015" xr:uid="{00000000-0005-0000-0000-00001E600000}"/>
    <cellStyle name="Salida 3 5 6 2 2 2" xfId="28123" xr:uid="{00000000-0005-0000-0000-00001F600000}"/>
    <cellStyle name="Salida 3 5 6 2 3" xfId="16691" xr:uid="{00000000-0005-0000-0000-000020600000}"/>
    <cellStyle name="Salida 3 5 6 2 3 2" xfId="31799" xr:uid="{00000000-0005-0000-0000-000021600000}"/>
    <cellStyle name="Salida 3 5 6 2 4" xfId="21812" xr:uid="{00000000-0005-0000-0000-000022600000}"/>
    <cellStyle name="Salida 3 5 6 3" xfId="10449" xr:uid="{00000000-0005-0000-0000-000023600000}"/>
    <cellStyle name="Salida 3 5 6 3 2" xfId="25557" xr:uid="{00000000-0005-0000-0000-000024600000}"/>
    <cellStyle name="Salida 3 5 6 4" xfId="15596" xr:uid="{00000000-0005-0000-0000-000025600000}"/>
    <cellStyle name="Salida 3 5 6 4 2" xfId="30704" xr:uid="{00000000-0005-0000-0000-000026600000}"/>
    <cellStyle name="Salida 3 5 6 5" xfId="19175" xr:uid="{00000000-0005-0000-0000-000027600000}"/>
    <cellStyle name="Salida 3 5 7" xfId="4632" xr:uid="{00000000-0005-0000-0000-000028600000}"/>
    <cellStyle name="Salida 3 5 7 2" xfId="11014" xr:uid="{00000000-0005-0000-0000-000029600000}"/>
    <cellStyle name="Salida 3 5 7 2 2" xfId="26122" xr:uid="{00000000-0005-0000-0000-00002A600000}"/>
    <cellStyle name="Salida 3 5 7 3" xfId="15598" xr:uid="{00000000-0005-0000-0000-00002B600000}"/>
    <cellStyle name="Salida 3 5 7 3 2" xfId="30706" xr:uid="{00000000-0005-0000-0000-00002C600000}"/>
    <cellStyle name="Salida 3 5 7 4" xfId="19740" xr:uid="{00000000-0005-0000-0000-00002D600000}"/>
    <cellStyle name="Salida 3 5 8" xfId="8493" xr:uid="{00000000-0005-0000-0000-00002E600000}"/>
    <cellStyle name="Salida 3 5 8 2" xfId="23601" xr:uid="{00000000-0005-0000-0000-00002F600000}"/>
    <cellStyle name="Salida 3 5 9" xfId="15831" xr:uid="{00000000-0005-0000-0000-000030600000}"/>
    <cellStyle name="Salida 3 5 9 2" xfId="30939" xr:uid="{00000000-0005-0000-0000-000031600000}"/>
    <cellStyle name="Salida 4" xfId="1513" xr:uid="{00000000-0005-0000-0000-000032600000}"/>
    <cellStyle name="Salida 4 2" xfId="1939" xr:uid="{00000000-0005-0000-0000-000033600000}"/>
    <cellStyle name="Salida 4 2 10" xfId="8440" xr:uid="{00000000-0005-0000-0000-000034600000}"/>
    <cellStyle name="Salida 4 2 10 2" xfId="23548" xr:uid="{00000000-0005-0000-0000-000035600000}"/>
    <cellStyle name="Salida 4 2 11" xfId="7780" xr:uid="{00000000-0005-0000-0000-000036600000}"/>
    <cellStyle name="Salida 4 2 11 2" xfId="22888" xr:uid="{00000000-0005-0000-0000-000037600000}"/>
    <cellStyle name="Salida 4 2 12" xfId="15415" xr:uid="{00000000-0005-0000-0000-000038600000}"/>
    <cellStyle name="Salida 4 2 12 2" xfId="30523" xr:uid="{00000000-0005-0000-0000-000039600000}"/>
    <cellStyle name="Salida 4 2 13" xfId="17164" xr:uid="{00000000-0005-0000-0000-00003A600000}"/>
    <cellStyle name="Salida 4 2 2" xfId="2499" xr:uid="{00000000-0005-0000-0000-00003B600000}"/>
    <cellStyle name="Salida 4 2 2 2" xfId="5136" xr:uid="{00000000-0005-0000-0000-00003C600000}"/>
    <cellStyle name="Salida 4 2 2 2 2" xfId="11500" xr:uid="{00000000-0005-0000-0000-00003D600000}"/>
    <cellStyle name="Salida 4 2 2 2 2 2" xfId="26608" xr:uid="{00000000-0005-0000-0000-00003E600000}"/>
    <cellStyle name="Salida 4 2 2 2 3" xfId="7744" xr:uid="{00000000-0005-0000-0000-00003F600000}"/>
    <cellStyle name="Salida 4 2 2 2 3 2" xfId="22852" xr:uid="{00000000-0005-0000-0000-000040600000}"/>
    <cellStyle name="Salida 4 2 2 2 4" xfId="20244" xr:uid="{00000000-0005-0000-0000-000041600000}"/>
    <cellStyle name="Salida 4 2 2 3" xfId="8966" xr:uid="{00000000-0005-0000-0000-000042600000}"/>
    <cellStyle name="Salida 4 2 2 3 2" xfId="24074" xr:uid="{00000000-0005-0000-0000-000043600000}"/>
    <cellStyle name="Salida 4 2 3" xfId="2715" xr:uid="{00000000-0005-0000-0000-000044600000}"/>
    <cellStyle name="Salida 4 2 3 2" xfId="5352" xr:uid="{00000000-0005-0000-0000-000045600000}"/>
    <cellStyle name="Salida 4 2 3 2 2" xfId="11701" xr:uid="{00000000-0005-0000-0000-000046600000}"/>
    <cellStyle name="Salida 4 2 3 2 2 2" xfId="26809" xr:uid="{00000000-0005-0000-0000-000047600000}"/>
    <cellStyle name="Salida 4 2 3 2 3" xfId="15570" xr:uid="{00000000-0005-0000-0000-000048600000}"/>
    <cellStyle name="Salida 4 2 3 2 3 2" xfId="30678" xr:uid="{00000000-0005-0000-0000-000049600000}"/>
    <cellStyle name="Salida 4 2 3 2 4" xfId="20460" xr:uid="{00000000-0005-0000-0000-00004A600000}"/>
    <cellStyle name="Salida 4 2 3 3" xfId="8157" xr:uid="{00000000-0005-0000-0000-00004B600000}"/>
    <cellStyle name="Salida 4 2 3 3 2" xfId="23265" xr:uid="{00000000-0005-0000-0000-00004C600000}"/>
    <cellStyle name="Salida 4 2 3 4" xfId="17823" xr:uid="{00000000-0005-0000-0000-00004D600000}"/>
    <cellStyle name="Salida 4 2 4" xfId="3018" xr:uid="{00000000-0005-0000-0000-00004E600000}"/>
    <cellStyle name="Salida 4 2 4 2" xfId="5655" xr:uid="{00000000-0005-0000-0000-00004F600000}"/>
    <cellStyle name="Salida 4 2 4 2 2" xfId="11966" xr:uid="{00000000-0005-0000-0000-000050600000}"/>
    <cellStyle name="Salida 4 2 4 2 2 2" xfId="27074" xr:uid="{00000000-0005-0000-0000-000051600000}"/>
    <cellStyle name="Salida 4 2 4 2 3" xfId="7596" xr:uid="{00000000-0005-0000-0000-000052600000}"/>
    <cellStyle name="Salida 4 2 4 2 3 2" xfId="22704" xr:uid="{00000000-0005-0000-0000-000053600000}"/>
    <cellStyle name="Salida 4 2 4 2 4" xfId="20763" xr:uid="{00000000-0005-0000-0000-000054600000}"/>
    <cellStyle name="Salida 4 2 4 3" xfId="9400" xr:uid="{00000000-0005-0000-0000-000055600000}"/>
    <cellStyle name="Salida 4 2 4 3 2" xfId="24508" xr:uid="{00000000-0005-0000-0000-000056600000}"/>
    <cellStyle name="Salida 4 2 4 4" xfId="7117" xr:uid="{00000000-0005-0000-0000-000057600000}"/>
    <cellStyle name="Salida 4 2 4 4 2" xfId="22225" xr:uid="{00000000-0005-0000-0000-000058600000}"/>
    <cellStyle name="Salida 4 2 4 5" xfId="18126" xr:uid="{00000000-0005-0000-0000-000059600000}"/>
    <cellStyle name="Salida 4 2 5" xfId="3344" xr:uid="{00000000-0005-0000-0000-00005A600000}"/>
    <cellStyle name="Salida 4 2 5 2" xfId="5981" xr:uid="{00000000-0005-0000-0000-00005B600000}"/>
    <cellStyle name="Salida 4 2 5 2 2" xfId="12292" xr:uid="{00000000-0005-0000-0000-00005C600000}"/>
    <cellStyle name="Salida 4 2 5 2 2 2" xfId="27400" xr:uid="{00000000-0005-0000-0000-00005D600000}"/>
    <cellStyle name="Salida 4 2 5 2 3" xfId="7353" xr:uid="{00000000-0005-0000-0000-00005E600000}"/>
    <cellStyle name="Salida 4 2 5 2 3 2" xfId="22461" xr:uid="{00000000-0005-0000-0000-00005F600000}"/>
    <cellStyle name="Salida 4 2 5 2 4" xfId="21089" xr:uid="{00000000-0005-0000-0000-000060600000}"/>
    <cellStyle name="Salida 4 2 5 3" xfId="9726" xr:uid="{00000000-0005-0000-0000-000061600000}"/>
    <cellStyle name="Salida 4 2 5 3 2" xfId="24834" xr:uid="{00000000-0005-0000-0000-000062600000}"/>
    <cellStyle name="Salida 4 2 5 4" xfId="16193" xr:uid="{00000000-0005-0000-0000-000063600000}"/>
    <cellStyle name="Salida 4 2 5 4 2" xfId="31301" xr:uid="{00000000-0005-0000-0000-000064600000}"/>
    <cellStyle name="Salida 4 2 5 5" xfId="18452" xr:uid="{00000000-0005-0000-0000-000065600000}"/>
    <cellStyle name="Salida 4 2 6" xfId="3650" xr:uid="{00000000-0005-0000-0000-000066600000}"/>
    <cellStyle name="Salida 4 2 6 2" xfId="6287" xr:uid="{00000000-0005-0000-0000-000067600000}"/>
    <cellStyle name="Salida 4 2 6 2 2" xfId="12598" xr:uid="{00000000-0005-0000-0000-000068600000}"/>
    <cellStyle name="Salida 4 2 6 2 2 2" xfId="27706" xr:uid="{00000000-0005-0000-0000-000069600000}"/>
    <cellStyle name="Salida 4 2 6 2 3" xfId="13376" xr:uid="{00000000-0005-0000-0000-00006A600000}"/>
    <cellStyle name="Salida 4 2 6 2 3 2" xfId="28484" xr:uid="{00000000-0005-0000-0000-00006B600000}"/>
    <cellStyle name="Salida 4 2 6 2 4" xfId="21395" xr:uid="{00000000-0005-0000-0000-00006C600000}"/>
    <cellStyle name="Salida 4 2 6 3" xfId="10032" xr:uid="{00000000-0005-0000-0000-00006D600000}"/>
    <cellStyle name="Salida 4 2 6 3 2" xfId="25140" xr:uid="{00000000-0005-0000-0000-00006E600000}"/>
    <cellStyle name="Salida 4 2 6 4" xfId="13919" xr:uid="{00000000-0005-0000-0000-00006F600000}"/>
    <cellStyle name="Salida 4 2 6 4 2" xfId="29027" xr:uid="{00000000-0005-0000-0000-000070600000}"/>
    <cellStyle name="Salida 4 2 6 5" xfId="18758" xr:uid="{00000000-0005-0000-0000-000071600000}"/>
    <cellStyle name="Salida 4 2 7" xfId="4011" xr:uid="{00000000-0005-0000-0000-000072600000}"/>
    <cellStyle name="Salida 4 2 7 2" xfId="6648" xr:uid="{00000000-0005-0000-0000-000073600000}"/>
    <cellStyle name="Salida 4 2 7 2 2" xfId="12959" xr:uid="{00000000-0005-0000-0000-000074600000}"/>
    <cellStyle name="Salida 4 2 7 2 2 2" xfId="28067" xr:uid="{00000000-0005-0000-0000-000075600000}"/>
    <cellStyle name="Salida 4 2 7 2 3" xfId="16649" xr:uid="{00000000-0005-0000-0000-000076600000}"/>
    <cellStyle name="Salida 4 2 7 2 3 2" xfId="31757" xr:uid="{00000000-0005-0000-0000-000077600000}"/>
    <cellStyle name="Salida 4 2 7 2 4" xfId="21756" xr:uid="{00000000-0005-0000-0000-000078600000}"/>
    <cellStyle name="Salida 4 2 7 3" xfId="10393" xr:uid="{00000000-0005-0000-0000-000079600000}"/>
    <cellStyle name="Salida 4 2 7 3 2" xfId="25501" xr:uid="{00000000-0005-0000-0000-00007A600000}"/>
    <cellStyle name="Salida 4 2 7 4" xfId="14393" xr:uid="{00000000-0005-0000-0000-00007B600000}"/>
    <cellStyle name="Salida 4 2 7 4 2" xfId="29501" xr:uid="{00000000-0005-0000-0000-00007C600000}"/>
    <cellStyle name="Salida 4 2 7 5" xfId="19119" xr:uid="{00000000-0005-0000-0000-00007D600000}"/>
    <cellStyle name="Salida 4 2 8" xfId="4324" xr:uid="{00000000-0005-0000-0000-00007E600000}"/>
    <cellStyle name="Salida 4 2 8 2" xfId="6961" xr:uid="{00000000-0005-0000-0000-00007F600000}"/>
    <cellStyle name="Salida 4 2 8 2 2" xfId="13272" xr:uid="{00000000-0005-0000-0000-000080600000}"/>
    <cellStyle name="Salida 4 2 8 2 2 2" xfId="28380" xr:uid="{00000000-0005-0000-0000-000081600000}"/>
    <cellStyle name="Salida 4 2 8 2 3" xfId="16936" xr:uid="{00000000-0005-0000-0000-000082600000}"/>
    <cellStyle name="Salida 4 2 8 2 3 2" xfId="32044" xr:uid="{00000000-0005-0000-0000-000083600000}"/>
    <cellStyle name="Salida 4 2 8 2 4" xfId="22069" xr:uid="{00000000-0005-0000-0000-000084600000}"/>
    <cellStyle name="Salida 4 2 8 3" xfId="10706" xr:uid="{00000000-0005-0000-0000-000085600000}"/>
    <cellStyle name="Salida 4 2 8 3 2" xfId="25814" xr:uid="{00000000-0005-0000-0000-000086600000}"/>
    <cellStyle name="Salida 4 2 8 4" xfId="7362" xr:uid="{00000000-0005-0000-0000-000087600000}"/>
    <cellStyle name="Salida 4 2 8 4 2" xfId="22470" xr:uid="{00000000-0005-0000-0000-000088600000}"/>
    <cellStyle name="Salida 4 2 8 5" xfId="19432" xr:uid="{00000000-0005-0000-0000-000089600000}"/>
    <cellStyle name="Salida 4 2 9" xfId="4576" xr:uid="{00000000-0005-0000-0000-00008A600000}"/>
    <cellStyle name="Salida 4 2 9 2" xfId="10958" xr:uid="{00000000-0005-0000-0000-00008B600000}"/>
    <cellStyle name="Salida 4 2 9 2 2" xfId="26066" xr:uid="{00000000-0005-0000-0000-00008C600000}"/>
    <cellStyle name="Salida 4 2 9 3" xfId="7082" xr:uid="{00000000-0005-0000-0000-00008D600000}"/>
    <cellStyle name="Salida 4 2 9 3 2" xfId="22190" xr:uid="{00000000-0005-0000-0000-00008E600000}"/>
    <cellStyle name="Salida 4 2 9 4" xfId="19684" xr:uid="{00000000-0005-0000-0000-00008F600000}"/>
    <cellStyle name="Salida 4 3" xfId="1794" xr:uid="{00000000-0005-0000-0000-000090600000}"/>
    <cellStyle name="Salida 4 3 10" xfId="8271" xr:uid="{00000000-0005-0000-0000-000091600000}"/>
    <cellStyle name="Salida 4 3 10 2" xfId="23379" xr:uid="{00000000-0005-0000-0000-000092600000}"/>
    <cellStyle name="Salida 4 3 11" xfId="14325" xr:uid="{00000000-0005-0000-0000-000093600000}"/>
    <cellStyle name="Salida 4 3 11 2" xfId="29433" xr:uid="{00000000-0005-0000-0000-000094600000}"/>
    <cellStyle name="Salida 4 3 12" xfId="15165" xr:uid="{00000000-0005-0000-0000-000095600000}"/>
    <cellStyle name="Salida 4 3 12 2" xfId="30273" xr:uid="{00000000-0005-0000-0000-000096600000}"/>
    <cellStyle name="Salida 4 3 13" xfId="17019" xr:uid="{00000000-0005-0000-0000-000097600000}"/>
    <cellStyle name="Salida 4 3 2" xfId="2354" xr:uid="{00000000-0005-0000-0000-000098600000}"/>
    <cellStyle name="Salida 4 3 2 2" xfId="4991" xr:uid="{00000000-0005-0000-0000-000099600000}"/>
    <cellStyle name="Salida 4 3 2 2 2" xfId="11355" xr:uid="{00000000-0005-0000-0000-00009A600000}"/>
    <cellStyle name="Salida 4 3 2 2 2 2" xfId="26463" xr:uid="{00000000-0005-0000-0000-00009B600000}"/>
    <cellStyle name="Salida 4 3 2 2 3" xfId="7407" xr:uid="{00000000-0005-0000-0000-00009C600000}"/>
    <cellStyle name="Salida 4 3 2 2 3 2" xfId="22515" xr:uid="{00000000-0005-0000-0000-00009D600000}"/>
    <cellStyle name="Salida 4 3 2 2 4" xfId="20099" xr:uid="{00000000-0005-0000-0000-00009E600000}"/>
    <cellStyle name="Salida 4 3 2 3" xfId="8821" xr:uid="{00000000-0005-0000-0000-00009F600000}"/>
    <cellStyle name="Salida 4 3 2 3 2" xfId="23929" xr:uid="{00000000-0005-0000-0000-0000A0600000}"/>
    <cellStyle name="Salida 4 3 3" xfId="2265" xr:uid="{00000000-0005-0000-0000-0000A1600000}"/>
    <cellStyle name="Salida 4 3 3 2" xfId="4902" xr:uid="{00000000-0005-0000-0000-0000A2600000}"/>
    <cellStyle name="Salida 4 3 3 2 2" xfId="11266" xr:uid="{00000000-0005-0000-0000-0000A3600000}"/>
    <cellStyle name="Salida 4 3 3 2 2 2" xfId="26374" xr:uid="{00000000-0005-0000-0000-0000A4600000}"/>
    <cellStyle name="Salida 4 3 3 2 3" xfId="8141" xr:uid="{00000000-0005-0000-0000-0000A5600000}"/>
    <cellStyle name="Salida 4 3 3 2 3 2" xfId="23249" xr:uid="{00000000-0005-0000-0000-0000A6600000}"/>
    <cellStyle name="Salida 4 3 3 2 4" xfId="20010" xr:uid="{00000000-0005-0000-0000-0000A7600000}"/>
    <cellStyle name="Salida 4 3 3 3" xfId="14550" xr:uid="{00000000-0005-0000-0000-0000A8600000}"/>
    <cellStyle name="Salida 4 3 3 3 2" xfId="29658" xr:uid="{00000000-0005-0000-0000-0000A9600000}"/>
    <cellStyle name="Salida 4 3 3 4" xfId="17490" xr:uid="{00000000-0005-0000-0000-0000AA600000}"/>
    <cellStyle name="Salida 4 3 4" xfId="2331" xr:uid="{00000000-0005-0000-0000-0000AB600000}"/>
    <cellStyle name="Salida 4 3 4 2" xfId="4968" xr:uid="{00000000-0005-0000-0000-0000AC600000}"/>
    <cellStyle name="Salida 4 3 4 2 2" xfId="11332" xr:uid="{00000000-0005-0000-0000-0000AD600000}"/>
    <cellStyle name="Salida 4 3 4 2 2 2" xfId="26440" xr:uid="{00000000-0005-0000-0000-0000AE600000}"/>
    <cellStyle name="Salida 4 3 4 2 3" xfId="14150" xr:uid="{00000000-0005-0000-0000-0000AF600000}"/>
    <cellStyle name="Salida 4 3 4 2 3 2" xfId="29258" xr:uid="{00000000-0005-0000-0000-0000B0600000}"/>
    <cellStyle name="Salida 4 3 4 2 4" xfId="20076" xr:uid="{00000000-0005-0000-0000-0000B1600000}"/>
    <cellStyle name="Salida 4 3 4 3" xfId="8798" xr:uid="{00000000-0005-0000-0000-0000B2600000}"/>
    <cellStyle name="Salida 4 3 4 3 2" xfId="23906" xr:uid="{00000000-0005-0000-0000-0000B3600000}"/>
    <cellStyle name="Salida 4 3 4 4" xfId="13710" xr:uid="{00000000-0005-0000-0000-0000B4600000}"/>
    <cellStyle name="Salida 4 3 4 4 2" xfId="28818" xr:uid="{00000000-0005-0000-0000-0000B5600000}"/>
    <cellStyle name="Salida 4 3 4 5" xfId="17556" xr:uid="{00000000-0005-0000-0000-0000B6600000}"/>
    <cellStyle name="Salida 4 3 5" xfId="2279" xr:uid="{00000000-0005-0000-0000-0000B7600000}"/>
    <cellStyle name="Salida 4 3 5 2" xfId="4916" xr:uid="{00000000-0005-0000-0000-0000B8600000}"/>
    <cellStyle name="Salida 4 3 5 2 2" xfId="11280" xr:uid="{00000000-0005-0000-0000-0000B9600000}"/>
    <cellStyle name="Salida 4 3 5 2 2 2" xfId="26388" xr:uid="{00000000-0005-0000-0000-0000BA600000}"/>
    <cellStyle name="Salida 4 3 5 2 3" xfId="7204" xr:uid="{00000000-0005-0000-0000-0000BB600000}"/>
    <cellStyle name="Salida 4 3 5 2 3 2" xfId="22312" xr:uid="{00000000-0005-0000-0000-0000BC600000}"/>
    <cellStyle name="Salida 4 3 5 2 4" xfId="20024" xr:uid="{00000000-0005-0000-0000-0000BD600000}"/>
    <cellStyle name="Salida 4 3 5 3" xfId="8746" xr:uid="{00000000-0005-0000-0000-0000BE600000}"/>
    <cellStyle name="Salida 4 3 5 3 2" xfId="23854" xr:uid="{00000000-0005-0000-0000-0000BF600000}"/>
    <cellStyle name="Salida 4 3 5 4" xfId="15956" xr:uid="{00000000-0005-0000-0000-0000C0600000}"/>
    <cellStyle name="Salida 4 3 5 4 2" xfId="31064" xr:uid="{00000000-0005-0000-0000-0000C1600000}"/>
    <cellStyle name="Salida 4 3 5 5" xfId="17504" xr:uid="{00000000-0005-0000-0000-0000C2600000}"/>
    <cellStyle name="Salida 4 3 6" xfId="2297" xr:uid="{00000000-0005-0000-0000-0000C3600000}"/>
    <cellStyle name="Salida 4 3 6 2" xfId="4934" xr:uid="{00000000-0005-0000-0000-0000C4600000}"/>
    <cellStyle name="Salida 4 3 6 2 2" xfId="11298" xr:uid="{00000000-0005-0000-0000-0000C5600000}"/>
    <cellStyle name="Salida 4 3 6 2 2 2" xfId="26406" xr:uid="{00000000-0005-0000-0000-0000C6600000}"/>
    <cellStyle name="Salida 4 3 6 2 3" xfId="15947" xr:uid="{00000000-0005-0000-0000-0000C7600000}"/>
    <cellStyle name="Salida 4 3 6 2 3 2" xfId="31055" xr:uid="{00000000-0005-0000-0000-0000C8600000}"/>
    <cellStyle name="Salida 4 3 6 2 4" xfId="20042" xr:uid="{00000000-0005-0000-0000-0000C9600000}"/>
    <cellStyle name="Salida 4 3 6 3" xfId="8764" xr:uid="{00000000-0005-0000-0000-0000CA600000}"/>
    <cellStyle name="Salida 4 3 6 3 2" xfId="23872" xr:uid="{00000000-0005-0000-0000-0000CB600000}"/>
    <cellStyle name="Salida 4 3 6 4" xfId="14838" xr:uid="{00000000-0005-0000-0000-0000CC600000}"/>
    <cellStyle name="Salida 4 3 6 4 2" xfId="29946" xr:uid="{00000000-0005-0000-0000-0000CD600000}"/>
    <cellStyle name="Salida 4 3 6 5" xfId="17522" xr:uid="{00000000-0005-0000-0000-0000CE600000}"/>
    <cellStyle name="Salida 4 3 7" xfId="3866" xr:uid="{00000000-0005-0000-0000-0000CF600000}"/>
    <cellStyle name="Salida 4 3 7 2" xfId="6503" xr:uid="{00000000-0005-0000-0000-0000D0600000}"/>
    <cellStyle name="Salida 4 3 7 2 2" xfId="12814" xr:uid="{00000000-0005-0000-0000-0000D1600000}"/>
    <cellStyle name="Salida 4 3 7 2 2 2" xfId="27922" xr:uid="{00000000-0005-0000-0000-0000D2600000}"/>
    <cellStyle name="Salida 4 3 7 2 3" xfId="15417" xr:uid="{00000000-0005-0000-0000-0000D3600000}"/>
    <cellStyle name="Salida 4 3 7 2 3 2" xfId="30525" xr:uid="{00000000-0005-0000-0000-0000D4600000}"/>
    <cellStyle name="Salida 4 3 7 2 4" xfId="21611" xr:uid="{00000000-0005-0000-0000-0000D5600000}"/>
    <cellStyle name="Salida 4 3 7 3" xfId="10248" xr:uid="{00000000-0005-0000-0000-0000D6600000}"/>
    <cellStyle name="Salida 4 3 7 3 2" xfId="25356" xr:uid="{00000000-0005-0000-0000-0000D7600000}"/>
    <cellStyle name="Salida 4 3 7 4" xfId="13451" xr:uid="{00000000-0005-0000-0000-0000D8600000}"/>
    <cellStyle name="Salida 4 3 7 4 2" xfId="28559" xr:uid="{00000000-0005-0000-0000-0000D9600000}"/>
    <cellStyle name="Salida 4 3 7 5" xfId="18974" xr:uid="{00000000-0005-0000-0000-0000DA600000}"/>
    <cellStyle name="Salida 4 3 8" xfId="4248" xr:uid="{00000000-0005-0000-0000-0000DB600000}"/>
    <cellStyle name="Salida 4 3 8 2" xfId="6885" xr:uid="{00000000-0005-0000-0000-0000DC600000}"/>
    <cellStyle name="Salida 4 3 8 2 2" xfId="13196" xr:uid="{00000000-0005-0000-0000-0000DD600000}"/>
    <cellStyle name="Salida 4 3 8 2 2 2" xfId="28304" xr:uid="{00000000-0005-0000-0000-0000DE600000}"/>
    <cellStyle name="Salida 4 3 8 2 3" xfId="16860" xr:uid="{00000000-0005-0000-0000-0000DF600000}"/>
    <cellStyle name="Salida 4 3 8 2 3 2" xfId="31968" xr:uid="{00000000-0005-0000-0000-0000E0600000}"/>
    <cellStyle name="Salida 4 3 8 2 4" xfId="21993" xr:uid="{00000000-0005-0000-0000-0000E1600000}"/>
    <cellStyle name="Salida 4 3 8 3" xfId="10630" xr:uid="{00000000-0005-0000-0000-0000E2600000}"/>
    <cellStyle name="Salida 4 3 8 3 2" xfId="25738" xr:uid="{00000000-0005-0000-0000-0000E3600000}"/>
    <cellStyle name="Salida 4 3 8 4" xfId="14842" xr:uid="{00000000-0005-0000-0000-0000E4600000}"/>
    <cellStyle name="Salida 4 3 8 4 2" xfId="29950" xr:uid="{00000000-0005-0000-0000-0000E5600000}"/>
    <cellStyle name="Salida 4 3 8 5" xfId="19356" xr:uid="{00000000-0005-0000-0000-0000E6600000}"/>
    <cellStyle name="Salida 4 3 9" xfId="4431" xr:uid="{00000000-0005-0000-0000-0000E7600000}"/>
    <cellStyle name="Salida 4 3 9 2" xfId="10813" xr:uid="{00000000-0005-0000-0000-0000E8600000}"/>
    <cellStyle name="Salida 4 3 9 2 2" xfId="25921" xr:uid="{00000000-0005-0000-0000-0000E9600000}"/>
    <cellStyle name="Salida 4 3 9 3" xfId="13669" xr:uid="{00000000-0005-0000-0000-0000EA600000}"/>
    <cellStyle name="Salida 4 3 9 3 2" xfId="28777" xr:uid="{00000000-0005-0000-0000-0000EB600000}"/>
    <cellStyle name="Salida 4 3 9 4" xfId="19539" xr:uid="{00000000-0005-0000-0000-0000EC600000}"/>
    <cellStyle name="Salida 4 4" xfId="2129" xr:uid="{00000000-0005-0000-0000-0000ED600000}"/>
    <cellStyle name="Salida 4 4 10" xfId="15948" xr:uid="{00000000-0005-0000-0000-0000EE600000}"/>
    <cellStyle name="Salida 4 4 10 2" xfId="31056" xr:uid="{00000000-0005-0000-0000-0000EF600000}"/>
    <cellStyle name="Salida 4 4 11" xfId="15321" xr:uid="{00000000-0005-0000-0000-0000F0600000}"/>
    <cellStyle name="Salida 4 4 11 2" xfId="30429" xr:uid="{00000000-0005-0000-0000-0000F1600000}"/>
    <cellStyle name="Salida 4 4 12" xfId="17354" xr:uid="{00000000-0005-0000-0000-0000F2600000}"/>
    <cellStyle name="Salida 4 4 2" xfId="2619" xr:uid="{00000000-0005-0000-0000-0000F3600000}"/>
    <cellStyle name="Salida 4 4 2 2" xfId="5256" xr:uid="{00000000-0005-0000-0000-0000F4600000}"/>
    <cellStyle name="Salida 4 4 2 2 2" xfId="11620" xr:uid="{00000000-0005-0000-0000-0000F5600000}"/>
    <cellStyle name="Salida 4 4 2 2 2 2" xfId="26728" xr:uid="{00000000-0005-0000-0000-0000F6600000}"/>
    <cellStyle name="Salida 4 4 2 2 3" xfId="15217" xr:uid="{00000000-0005-0000-0000-0000F7600000}"/>
    <cellStyle name="Salida 4 4 2 2 3 2" xfId="30325" xr:uid="{00000000-0005-0000-0000-0000F8600000}"/>
    <cellStyle name="Salida 4 4 2 2 4" xfId="20364" xr:uid="{00000000-0005-0000-0000-0000F9600000}"/>
    <cellStyle name="Salida 4 4 2 3" xfId="9086" xr:uid="{00000000-0005-0000-0000-0000FA600000}"/>
    <cellStyle name="Salida 4 4 2 3 2" xfId="24194" xr:uid="{00000000-0005-0000-0000-0000FB600000}"/>
    <cellStyle name="Salida 4 4 2 4" xfId="16487" xr:uid="{00000000-0005-0000-0000-0000FC600000}"/>
    <cellStyle name="Salida 4 4 2 4 2" xfId="31595" xr:uid="{00000000-0005-0000-0000-0000FD600000}"/>
    <cellStyle name="Salida 4 4 2 5" xfId="16330" xr:uid="{00000000-0005-0000-0000-0000FE600000}"/>
    <cellStyle name="Salida 4 4 2 5 2" xfId="31438" xr:uid="{00000000-0005-0000-0000-0000FF600000}"/>
    <cellStyle name="Salida 4 4 2 6" xfId="17727" xr:uid="{00000000-0005-0000-0000-000000610000}"/>
    <cellStyle name="Salida 4 4 3" xfId="2884" xr:uid="{00000000-0005-0000-0000-000001610000}"/>
    <cellStyle name="Salida 4 4 3 2" xfId="5521" xr:uid="{00000000-0005-0000-0000-000002610000}"/>
    <cellStyle name="Salida 4 4 3 2 2" xfId="11832" xr:uid="{00000000-0005-0000-0000-000003610000}"/>
    <cellStyle name="Salida 4 4 3 2 2 2" xfId="26940" xr:uid="{00000000-0005-0000-0000-000004610000}"/>
    <cellStyle name="Salida 4 4 3 2 3" xfId="7061" xr:uid="{00000000-0005-0000-0000-000005610000}"/>
    <cellStyle name="Salida 4 4 3 2 3 2" xfId="22169" xr:uid="{00000000-0005-0000-0000-000006610000}"/>
    <cellStyle name="Salida 4 4 3 2 4" xfId="20629" xr:uid="{00000000-0005-0000-0000-000007610000}"/>
    <cellStyle name="Salida 4 4 3 3" xfId="13507" xr:uid="{00000000-0005-0000-0000-000008610000}"/>
    <cellStyle name="Salida 4 4 3 3 2" xfId="28615" xr:uid="{00000000-0005-0000-0000-000009610000}"/>
    <cellStyle name="Salida 4 4 3 4" xfId="17992" xr:uid="{00000000-0005-0000-0000-00000A610000}"/>
    <cellStyle name="Salida 4 4 4" xfId="3187" xr:uid="{00000000-0005-0000-0000-00000B610000}"/>
    <cellStyle name="Salida 4 4 4 2" xfId="5824" xr:uid="{00000000-0005-0000-0000-00000C610000}"/>
    <cellStyle name="Salida 4 4 4 2 2" xfId="12135" xr:uid="{00000000-0005-0000-0000-00000D610000}"/>
    <cellStyle name="Salida 4 4 4 2 2 2" xfId="27243" xr:uid="{00000000-0005-0000-0000-00000E610000}"/>
    <cellStyle name="Salida 4 4 4 2 3" xfId="14897" xr:uid="{00000000-0005-0000-0000-00000F610000}"/>
    <cellStyle name="Salida 4 4 4 2 3 2" xfId="30005" xr:uid="{00000000-0005-0000-0000-000010610000}"/>
    <cellStyle name="Salida 4 4 4 2 4" xfId="20932" xr:uid="{00000000-0005-0000-0000-000011610000}"/>
    <cellStyle name="Salida 4 4 4 3" xfId="9569" xr:uid="{00000000-0005-0000-0000-000012610000}"/>
    <cellStyle name="Salida 4 4 4 3 2" xfId="24677" xr:uid="{00000000-0005-0000-0000-000013610000}"/>
    <cellStyle name="Salida 4 4 4 4" xfId="14003" xr:uid="{00000000-0005-0000-0000-000014610000}"/>
    <cellStyle name="Salida 4 4 4 4 2" xfId="29111" xr:uid="{00000000-0005-0000-0000-000015610000}"/>
    <cellStyle name="Salida 4 4 4 5" xfId="18295" xr:uid="{00000000-0005-0000-0000-000016610000}"/>
    <cellStyle name="Salida 4 4 5" xfId="3513" xr:uid="{00000000-0005-0000-0000-000017610000}"/>
    <cellStyle name="Salida 4 4 5 2" xfId="6150" xr:uid="{00000000-0005-0000-0000-000018610000}"/>
    <cellStyle name="Salida 4 4 5 2 2" xfId="12461" xr:uid="{00000000-0005-0000-0000-000019610000}"/>
    <cellStyle name="Salida 4 4 5 2 2 2" xfId="27569" xr:uid="{00000000-0005-0000-0000-00001A610000}"/>
    <cellStyle name="Salida 4 4 5 2 3" xfId="13763" xr:uid="{00000000-0005-0000-0000-00001B610000}"/>
    <cellStyle name="Salida 4 4 5 2 3 2" xfId="28871" xr:uid="{00000000-0005-0000-0000-00001C610000}"/>
    <cellStyle name="Salida 4 4 5 2 4" xfId="21258" xr:uid="{00000000-0005-0000-0000-00001D610000}"/>
    <cellStyle name="Salida 4 4 5 3" xfId="9895" xr:uid="{00000000-0005-0000-0000-00001E610000}"/>
    <cellStyle name="Salida 4 4 5 3 2" xfId="25003" xr:uid="{00000000-0005-0000-0000-00001F610000}"/>
    <cellStyle name="Salida 4 4 5 4" xfId="14690" xr:uid="{00000000-0005-0000-0000-000020610000}"/>
    <cellStyle name="Salida 4 4 5 4 2" xfId="29798" xr:uid="{00000000-0005-0000-0000-000021610000}"/>
    <cellStyle name="Salida 4 4 5 5" xfId="18621" xr:uid="{00000000-0005-0000-0000-000022610000}"/>
    <cellStyle name="Salida 4 4 6" xfId="3819" xr:uid="{00000000-0005-0000-0000-000023610000}"/>
    <cellStyle name="Salida 4 4 6 2" xfId="6456" xr:uid="{00000000-0005-0000-0000-000024610000}"/>
    <cellStyle name="Salida 4 4 6 2 2" xfId="12767" xr:uid="{00000000-0005-0000-0000-000025610000}"/>
    <cellStyle name="Salida 4 4 6 2 2 2" xfId="27875" xr:uid="{00000000-0005-0000-0000-000026610000}"/>
    <cellStyle name="Salida 4 4 6 2 3" xfId="7086" xr:uid="{00000000-0005-0000-0000-000027610000}"/>
    <cellStyle name="Salida 4 4 6 2 3 2" xfId="22194" xr:uid="{00000000-0005-0000-0000-000028610000}"/>
    <cellStyle name="Salida 4 4 6 2 4" xfId="21564" xr:uid="{00000000-0005-0000-0000-000029610000}"/>
    <cellStyle name="Salida 4 4 6 3" xfId="10201" xr:uid="{00000000-0005-0000-0000-00002A610000}"/>
    <cellStyle name="Salida 4 4 6 3 2" xfId="25309" xr:uid="{00000000-0005-0000-0000-00002B610000}"/>
    <cellStyle name="Salida 4 4 6 4" xfId="14122" xr:uid="{00000000-0005-0000-0000-00002C610000}"/>
    <cellStyle name="Salida 4 4 6 4 2" xfId="29230" xr:uid="{00000000-0005-0000-0000-00002D610000}"/>
    <cellStyle name="Salida 4 4 6 5" xfId="18927" xr:uid="{00000000-0005-0000-0000-00002E610000}"/>
    <cellStyle name="Salida 4 4 7" xfId="4201" xr:uid="{00000000-0005-0000-0000-00002F610000}"/>
    <cellStyle name="Salida 4 4 7 2" xfId="6838" xr:uid="{00000000-0005-0000-0000-000030610000}"/>
    <cellStyle name="Salida 4 4 7 2 2" xfId="13149" xr:uid="{00000000-0005-0000-0000-000031610000}"/>
    <cellStyle name="Salida 4 4 7 2 2 2" xfId="28257" xr:uid="{00000000-0005-0000-0000-000032610000}"/>
    <cellStyle name="Salida 4 4 7 2 3" xfId="16818" xr:uid="{00000000-0005-0000-0000-000033610000}"/>
    <cellStyle name="Salida 4 4 7 2 3 2" xfId="31926" xr:uid="{00000000-0005-0000-0000-000034610000}"/>
    <cellStyle name="Salida 4 4 7 2 4" xfId="21946" xr:uid="{00000000-0005-0000-0000-000035610000}"/>
    <cellStyle name="Salida 4 4 7 3" xfId="10583" xr:uid="{00000000-0005-0000-0000-000036610000}"/>
    <cellStyle name="Salida 4 4 7 3 2" xfId="25691" xr:uid="{00000000-0005-0000-0000-000037610000}"/>
    <cellStyle name="Salida 4 4 7 4" xfId="8044" xr:uid="{00000000-0005-0000-0000-000038610000}"/>
    <cellStyle name="Salida 4 4 7 4 2" xfId="23152" xr:uid="{00000000-0005-0000-0000-000039610000}"/>
    <cellStyle name="Salida 4 4 7 5" xfId="19309" xr:uid="{00000000-0005-0000-0000-00003A610000}"/>
    <cellStyle name="Salida 4 4 8" xfId="4766" xr:uid="{00000000-0005-0000-0000-00003B610000}"/>
    <cellStyle name="Salida 4 4 8 2" xfId="11148" xr:uid="{00000000-0005-0000-0000-00003C610000}"/>
    <cellStyle name="Salida 4 4 8 2 2" xfId="26256" xr:uid="{00000000-0005-0000-0000-00003D610000}"/>
    <cellStyle name="Salida 4 4 8 3" xfId="13713" xr:uid="{00000000-0005-0000-0000-00003E610000}"/>
    <cellStyle name="Salida 4 4 8 3 2" xfId="28821" xr:uid="{00000000-0005-0000-0000-00003F610000}"/>
    <cellStyle name="Salida 4 4 8 4" xfId="19874" xr:uid="{00000000-0005-0000-0000-000040610000}"/>
    <cellStyle name="Salida 4 4 9" xfId="8627" xr:uid="{00000000-0005-0000-0000-000041610000}"/>
    <cellStyle name="Salida 4 4 9 2" xfId="23735" xr:uid="{00000000-0005-0000-0000-000042610000}"/>
    <cellStyle name="Salida 4 5" xfId="1994" xr:uid="{00000000-0005-0000-0000-000043610000}"/>
    <cellStyle name="Salida 4 5 10" xfId="7603" xr:uid="{00000000-0005-0000-0000-000044610000}"/>
    <cellStyle name="Salida 4 5 10 2" xfId="22711" xr:uid="{00000000-0005-0000-0000-000045610000}"/>
    <cellStyle name="Salida 4 5 11" xfId="17219" xr:uid="{00000000-0005-0000-0000-000046610000}"/>
    <cellStyle name="Salida 4 5 2" xfId="2756" xr:uid="{00000000-0005-0000-0000-000047610000}"/>
    <cellStyle name="Salida 4 5 2 2" xfId="5393" xr:uid="{00000000-0005-0000-0000-000048610000}"/>
    <cellStyle name="Salida 4 5 2 2 2" xfId="11742" xr:uid="{00000000-0005-0000-0000-000049610000}"/>
    <cellStyle name="Salida 4 5 2 2 2 2" xfId="26850" xr:uid="{00000000-0005-0000-0000-00004A610000}"/>
    <cellStyle name="Salida 4 5 2 2 3" xfId="15874" xr:uid="{00000000-0005-0000-0000-00004B610000}"/>
    <cellStyle name="Salida 4 5 2 2 3 2" xfId="30982" xr:uid="{00000000-0005-0000-0000-00004C610000}"/>
    <cellStyle name="Salida 4 5 2 2 4" xfId="20501" xr:uid="{00000000-0005-0000-0000-00004D610000}"/>
    <cellStyle name="Salida 4 5 2 3" xfId="15193" xr:uid="{00000000-0005-0000-0000-00004E610000}"/>
    <cellStyle name="Salida 4 5 2 3 2" xfId="30301" xr:uid="{00000000-0005-0000-0000-00004F610000}"/>
    <cellStyle name="Salida 4 5 2 4" xfId="17864" xr:uid="{00000000-0005-0000-0000-000050610000}"/>
    <cellStyle name="Salida 4 5 3" xfId="3059" xr:uid="{00000000-0005-0000-0000-000051610000}"/>
    <cellStyle name="Salida 4 5 3 2" xfId="5696" xr:uid="{00000000-0005-0000-0000-000052610000}"/>
    <cellStyle name="Salida 4 5 3 2 2" xfId="12007" xr:uid="{00000000-0005-0000-0000-000053610000}"/>
    <cellStyle name="Salida 4 5 3 2 2 2" xfId="27115" xr:uid="{00000000-0005-0000-0000-000054610000}"/>
    <cellStyle name="Salida 4 5 3 2 3" xfId="16335" xr:uid="{00000000-0005-0000-0000-000055610000}"/>
    <cellStyle name="Salida 4 5 3 2 3 2" xfId="31443" xr:uid="{00000000-0005-0000-0000-000056610000}"/>
    <cellStyle name="Salida 4 5 3 2 4" xfId="20804" xr:uid="{00000000-0005-0000-0000-000057610000}"/>
    <cellStyle name="Salida 4 5 3 3" xfId="9441" xr:uid="{00000000-0005-0000-0000-000058610000}"/>
    <cellStyle name="Salida 4 5 3 3 2" xfId="24549" xr:uid="{00000000-0005-0000-0000-000059610000}"/>
    <cellStyle name="Salida 4 5 3 4" xfId="14935" xr:uid="{00000000-0005-0000-0000-00005A610000}"/>
    <cellStyle name="Salida 4 5 3 4 2" xfId="30043" xr:uid="{00000000-0005-0000-0000-00005B610000}"/>
    <cellStyle name="Salida 4 5 3 5" xfId="18167" xr:uid="{00000000-0005-0000-0000-00005C610000}"/>
    <cellStyle name="Salida 4 5 4" xfId="3385" xr:uid="{00000000-0005-0000-0000-00005D610000}"/>
    <cellStyle name="Salida 4 5 4 2" xfId="6022" xr:uid="{00000000-0005-0000-0000-00005E610000}"/>
    <cellStyle name="Salida 4 5 4 2 2" xfId="12333" xr:uid="{00000000-0005-0000-0000-00005F610000}"/>
    <cellStyle name="Salida 4 5 4 2 2 2" xfId="27441" xr:uid="{00000000-0005-0000-0000-000060610000}"/>
    <cellStyle name="Salida 4 5 4 2 3" xfId="9142" xr:uid="{00000000-0005-0000-0000-000061610000}"/>
    <cellStyle name="Salida 4 5 4 2 3 2" xfId="24250" xr:uid="{00000000-0005-0000-0000-000062610000}"/>
    <cellStyle name="Salida 4 5 4 2 4" xfId="21130" xr:uid="{00000000-0005-0000-0000-000063610000}"/>
    <cellStyle name="Salida 4 5 4 3" xfId="9767" xr:uid="{00000000-0005-0000-0000-000064610000}"/>
    <cellStyle name="Salida 4 5 4 3 2" xfId="24875" xr:uid="{00000000-0005-0000-0000-000065610000}"/>
    <cellStyle name="Salida 4 5 4 4" xfId="7399" xr:uid="{00000000-0005-0000-0000-000066610000}"/>
    <cellStyle name="Salida 4 5 4 4 2" xfId="22507" xr:uid="{00000000-0005-0000-0000-000067610000}"/>
    <cellStyle name="Salida 4 5 4 5" xfId="18493" xr:uid="{00000000-0005-0000-0000-000068610000}"/>
    <cellStyle name="Salida 4 5 5" xfId="3691" xr:uid="{00000000-0005-0000-0000-000069610000}"/>
    <cellStyle name="Salida 4 5 5 2" xfId="6328" xr:uid="{00000000-0005-0000-0000-00006A610000}"/>
    <cellStyle name="Salida 4 5 5 2 2" xfId="12639" xr:uid="{00000000-0005-0000-0000-00006B610000}"/>
    <cellStyle name="Salida 4 5 5 2 2 2" xfId="27747" xr:uid="{00000000-0005-0000-0000-00006C610000}"/>
    <cellStyle name="Salida 4 5 5 2 3" xfId="11770" xr:uid="{00000000-0005-0000-0000-00006D610000}"/>
    <cellStyle name="Salida 4 5 5 2 3 2" xfId="26878" xr:uid="{00000000-0005-0000-0000-00006E610000}"/>
    <cellStyle name="Salida 4 5 5 2 4" xfId="21436" xr:uid="{00000000-0005-0000-0000-00006F610000}"/>
    <cellStyle name="Salida 4 5 5 3" xfId="10073" xr:uid="{00000000-0005-0000-0000-000070610000}"/>
    <cellStyle name="Salida 4 5 5 3 2" xfId="25181" xr:uid="{00000000-0005-0000-0000-000071610000}"/>
    <cellStyle name="Salida 4 5 5 4" xfId="15724" xr:uid="{00000000-0005-0000-0000-000072610000}"/>
    <cellStyle name="Salida 4 5 5 4 2" xfId="30832" xr:uid="{00000000-0005-0000-0000-000073610000}"/>
    <cellStyle name="Salida 4 5 5 5" xfId="18799" xr:uid="{00000000-0005-0000-0000-000074610000}"/>
    <cellStyle name="Salida 4 5 6" xfId="4066" xr:uid="{00000000-0005-0000-0000-000075610000}"/>
    <cellStyle name="Salida 4 5 6 2" xfId="6703" xr:uid="{00000000-0005-0000-0000-000076610000}"/>
    <cellStyle name="Salida 4 5 6 2 2" xfId="13014" xr:uid="{00000000-0005-0000-0000-000077610000}"/>
    <cellStyle name="Salida 4 5 6 2 2 2" xfId="28122" xr:uid="{00000000-0005-0000-0000-000078610000}"/>
    <cellStyle name="Salida 4 5 6 2 3" xfId="16690" xr:uid="{00000000-0005-0000-0000-000079610000}"/>
    <cellStyle name="Salida 4 5 6 2 3 2" xfId="31798" xr:uid="{00000000-0005-0000-0000-00007A610000}"/>
    <cellStyle name="Salida 4 5 6 2 4" xfId="21811" xr:uid="{00000000-0005-0000-0000-00007B610000}"/>
    <cellStyle name="Salida 4 5 6 3" xfId="10448" xr:uid="{00000000-0005-0000-0000-00007C610000}"/>
    <cellStyle name="Salida 4 5 6 3 2" xfId="25556" xr:uid="{00000000-0005-0000-0000-00007D610000}"/>
    <cellStyle name="Salida 4 5 6 4" xfId="15869" xr:uid="{00000000-0005-0000-0000-00007E610000}"/>
    <cellStyle name="Salida 4 5 6 4 2" xfId="30977" xr:uid="{00000000-0005-0000-0000-00007F610000}"/>
    <cellStyle name="Salida 4 5 6 5" xfId="19174" xr:uid="{00000000-0005-0000-0000-000080610000}"/>
    <cellStyle name="Salida 4 5 7" xfId="4631" xr:uid="{00000000-0005-0000-0000-000081610000}"/>
    <cellStyle name="Salida 4 5 7 2" xfId="11013" xr:uid="{00000000-0005-0000-0000-000082610000}"/>
    <cellStyle name="Salida 4 5 7 2 2" xfId="26121" xr:uid="{00000000-0005-0000-0000-000083610000}"/>
    <cellStyle name="Salida 4 5 7 3" xfId="7908" xr:uid="{00000000-0005-0000-0000-000084610000}"/>
    <cellStyle name="Salida 4 5 7 3 2" xfId="23016" xr:uid="{00000000-0005-0000-0000-000085610000}"/>
    <cellStyle name="Salida 4 5 7 4" xfId="19739" xr:uid="{00000000-0005-0000-0000-000086610000}"/>
    <cellStyle name="Salida 4 5 8" xfId="8492" xr:uid="{00000000-0005-0000-0000-000087610000}"/>
    <cellStyle name="Salida 4 5 8 2" xfId="23600" xr:uid="{00000000-0005-0000-0000-000088610000}"/>
    <cellStyle name="Salida 4 5 9" xfId="16116" xr:uid="{00000000-0005-0000-0000-000089610000}"/>
    <cellStyle name="Salida 4 5 9 2" xfId="31224" xr:uid="{00000000-0005-0000-0000-00008A610000}"/>
    <cellStyle name="Salida 5" xfId="1514" xr:uid="{00000000-0005-0000-0000-00008B610000}"/>
    <cellStyle name="Salida 5 2" xfId="1940" xr:uid="{00000000-0005-0000-0000-00008C610000}"/>
    <cellStyle name="Salida 5 2 10" xfId="8441" xr:uid="{00000000-0005-0000-0000-00008D610000}"/>
    <cellStyle name="Salida 5 2 10 2" xfId="23549" xr:uid="{00000000-0005-0000-0000-00008E610000}"/>
    <cellStyle name="Salida 5 2 11" xfId="16157" xr:uid="{00000000-0005-0000-0000-00008F610000}"/>
    <cellStyle name="Salida 5 2 11 2" xfId="31265" xr:uid="{00000000-0005-0000-0000-000090610000}"/>
    <cellStyle name="Salida 5 2 12" xfId="15872" xr:uid="{00000000-0005-0000-0000-000091610000}"/>
    <cellStyle name="Salida 5 2 12 2" xfId="30980" xr:uid="{00000000-0005-0000-0000-000092610000}"/>
    <cellStyle name="Salida 5 2 13" xfId="17165" xr:uid="{00000000-0005-0000-0000-000093610000}"/>
    <cellStyle name="Salida 5 2 2" xfId="2500" xr:uid="{00000000-0005-0000-0000-000094610000}"/>
    <cellStyle name="Salida 5 2 2 2" xfId="5137" xr:uid="{00000000-0005-0000-0000-000095610000}"/>
    <cellStyle name="Salida 5 2 2 2 2" xfId="11501" xr:uid="{00000000-0005-0000-0000-000096610000}"/>
    <cellStyle name="Salida 5 2 2 2 2 2" xfId="26609" xr:uid="{00000000-0005-0000-0000-000097610000}"/>
    <cellStyle name="Salida 5 2 2 2 3" xfId="14514" xr:uid="{00000000-0005-0000-0000-000098610000}"/>
    <cellStyle name="Salida 5 2 2 2 3 2" xfId="29622" xr:uid="{00000000-0005-0000-0000-000099610000}"/>
    <cellStyle name="Salida 5 2 2 2 4" xfId="20245" xr:uid="{00000000-0005-0000-0000-00009A610000}"/>
    <cellStyle name="Salida 5 2 2 3" xfId="8967" xr:uid="{00000000-0005-0000-0000-00009B610000}"/>
    <cellStyle name="Salida 5 2 2 3 2" xfId="24075" xr:uid="{00000000-0005-0000-0000-00009C610000}"/>
    <cellStyle name="Salida 5 2 3" xfId="2716" xr:uid="{00000000-0005-0000-0000-00009D610000}"/>
    <cellStyle name="Salida 5 2 3 2" xfId="5353" xr:uid="{00000000-0005-0000-0000-00009E610000}"/>
    <cellStyle name="Salida 5 2 3 2 2" xfId="11702" xr:uid="{00000000-0005-0000-0000-00009F610000}"/>
    <cellStyle name="Salida 5 2 3 2 2 2" xfId="26810" xr:uid="{00000000-0005-0000-0000-0000A0610000}"/>
    <cellStyle name="Salida 5 2 3 2 3" xfId="13954" xr:uid="{00000000-0005-0000-0000-0000A1610000}"/>
    <cellStyle name="Salida 5 2 3 2 3 2" xfId="29062" xr:uid="{00000000-0005-0000-0000-0000A2610000}"/>
    <cellStyle name="Salida 5 2 3 2 4" xfId="20461" xr:uid="{00000000-0005-0000-0000-0000A3610000}"/>
    <cellStyle name="Salida 5 2 3 3" xfId="14310" xr:uid="{00000000-0005-0000-0000-0000A4610000}"/>
    <cellStyle name="Salida 5 2 3 3 2" xfId="29418" xr:uid="{00000000-0005-0000-0000-0000A5610000}"/>
    <cellStyle name="Salida 5 2 3 4" xfId="17824" xr:uid="{00000000-0005-0000-0000-0000A6610000}"/>
    <cellStyle name="Salida 5 2 4" xfId="3019" xr:uid="{00000000-0005-0000-0000-0000A7610000}"/>
    <cellStyle name="Salida 5 2 4 2" xfId="5656" xr:uid="{00000000-0005-0000-0000-0000A8610000}"/>
    <cellStyle name="Salida 5 2 4 2 2" xfId="11967" xr:uid="{00000000-0005-0000-0000-0000A9610000}"/>
    <cellStyle name="Salida 5 2 4 2 2 2" xfId="27075" xr:uid="{00000000-0005-0000-0000-0000AA610000}"/>
    <cellStyle name="Salida 5 2 4 2 3" xfId="7740" xr:uid="{00000000-0005-0000-0000-0000AB610000}"/>
    <cellStyle name="Salida 5 2 4 2 3 2" xfId="22848" xr:uid="{00000000-0005-0000-0000-0000AC610000}"/>
    <cellStyle name="Salida 5 2 4 2 4" xfId="20764" xr:uid="{00000000-0005-0000-0000-0000AD610000}"/>
    <cellStyle name="Salida 5 2 4 3" xfId="9401" xr:uid="{00000000-0005-0000-0000-0000AE610000}"/>
    <cellStyle name="Salida 5 2 4 3 2" xfId="24509" xr:uid="{00000000-0005-0000-0000-0000AF610000}"/>
    <cellStyle name="Salida 5 2 4 4" xfId="14531" xr:uid="{00000000-0005-0000-0000-0000B0610000}"/>
    <cellStyle name="Salida 5 2 4 4 2" xfId="29639" xr:uid="{00000000-0005-0000-0000-0000B1610000}"/>
    <cellStyle name="Salida 5 2 4 5" xfId="18127" xr:uid="{00000000-0005-0000-0000-0000B2610000}"/>
    <cellStyle name="Salida 5 2 5" xfId="3345" xr:uid="{00000000-0005-0000-0000-0000B3610000}"/>
    <cellStyle name="Salida 5 2 5 2" xfId="5982" xr:uid="{00000000-0005-0000-0000-0000B4610000}"/>
    <cellStyle name="Salida 5 2 5 2 2" xfId="12293" xr:uid="{00000000-0005-0000-0000-0000B5610000}"/>
    <cellStyle name="Salida 5 2 5 2 2 2" xfId="27401" xr:uid="{00000000-0005-0000-0000-0000B6610000}"/>
    <cellStyle name="Salida 5 2 5 2 3" xfId="7412" xr:uid="{00000000-0005-0000-0000-0000B7610000}"/>
    <cellStyle name="Salida 5 2 5 2 3 2" xfId="22520" xr:uid="{00000000-0005-0000-0000-0000B8610000}"/>
    <cellStyle name="Salida 5 2 5 2 4" xfId="21090" xr:uid="{00000000-0005-0000-0000-0000B9610000}"/>
    <cellStyle name="Salida 5 2 5 3" xfId="9727" xr:uid="{00000000-0005-0000-0000-0000BA610000}"/>
    <cellStyle name="Salida 5 2 5 3 2" xfId="24835" xr:uid="{00000000-0005-0000-0000-0000BB610000}"/>
    <cellStyle name="Salida 5 2 5 4" xfId="13826" xr:uid="{00000000-0005-0000-0000-0000BC610000}"/>
    <cellStyle name="Salida 5 2 5 4 2" xfId="28934" xr:uid="{00000000-0005-0000-0000-0000BD610000}"/>
    <cellStyle name="Salida 5 2 5 5" xfId="18453" xr:uid="{00000000-0005-0000-0000-0000BE610000}"/>
    <cellStyle name="Salida 5 2 6" xfId="3651" xr:uid="{00000000-0005-0000-0000-0000BF610000}"/>
    <cellStyle name="Salida 5 2 6 2" xfId="6288" xr:uid="{00000000-0005-0000-0000-0000C0610000}"/>
    <cellStyle name="Salida 5 2 6 2 2" xfId="12599" xr:uid="{00000000-0005-0000-0000-0000C1610000}"/>
    <cellStyle name="Salida 5 2 6 2 2 2" xfId="27707" xr:uid="{00000000-0005-0000-0000-0000C2610000}"/>
    <cellStyle name="Salida 5 2 6 2 3" xfId="7456" xr:uid="{00000000-0005-0000-0000-0000C3610000}"/>
    <cellStyle name="Salida 5 2 6 2 3 2" xfId="22564" xr:uid="{00000000-0005-0000-0000-0000C4610000}"/>
    <cellStyle name="Salida 5 2 6 2 4" xfId="21396" xr:uid="{00000000-0005-0000-0000-0000C5610000}"/>
    <cellStyle name="Salida 5 2 6 3" xfId="10033" xr:uid="{00000000-0005-0000-0000-0000C6610000}"/>
    <cellStyle name="Salida 5 2 6 3 2" xfId="25141" xr:uid="{00000000-0005-0000-0000-0000C7610000}"/>
    <cellStyle name="Salida 5 2 6 4" xfId="13558" xr:uid="{00000000-0005-0000-0000-0000C8610000}"/>
    <cellStyle name="Salida 5 2 6 4 2" xfId="28666" xr:uid="{00000000-0005-0000-0000-0000C9610000}"/>
    <cellStyle name="Salida 5 2 6 5" xfId="18759" xr:uid="{00000000-0005-0000-0000-0000CA610000}"/>
    <cellStyle name="Salida 5 2 7" xfId="4012" xr:uid="{00000000-0005-0000-0000-0000CB610000}"/>
    <cellStyle name="Salida 5 2 7 2" xfId="6649" xr:uid="{00000000-0005-0000-0000-0000CC610000}"/>
    <cellStyle name="Salida 5 2 7 2 2" xfId="12960" xr:uid="{00000000-0005-0000-0000-0000CD610000}"/>
    <cellStyle name="Salida 5 2 7 2 2 2" xfId="28068" xr:uid="{00000000-0005-0000-0000-0000CE610000}"/>
    <cellStyle name="Salida 5 2 7 2 3" xfId="16650" xr:uid="{00000000-0005-0000-0000-0000CF610000}"/>
    <cellStyle name="Salida 5 2 7 2 3 2" xfId="31758" xr:uid="{00000000-0005-0000-0000-0000D0610000}"/>
    <cellStyle name="Salida 5 2 7 2 4" xfId="21757" xr:uid="{00000000-0005-0000-0000-0000D1610000}"/>
    <cellStyle name="Salida 5 2 7 3" xfId="10394" xr:uid="{00000000-0005-0000-0000-0000D2610000}"/>
    <cellStyle name="Salida 5 2 7 3 2" xfId="25502" xr:uid="{00000000-0005-0000-0000-0000D3610000}"/>
    <cellStyle name="Salida 5 2 7 4" xfId="7729" xr:uid="{00000000-0005-0000-0000-0000D4610000}"/>
    <cellStyle name="Salida 5 2 7 4 2" xfId="22837" xr:uid="{00000000-0005-0000-0000-0000D5610000}"/>
    <cellStyle name="Salida 5 2 7 5" xfId="19120" xr:uid="{00000000-0005-0000-0000-0000D6610000}"/>
    <cellStyle name="Salida 5 2 8" xfId="4325" xr:uid="{00000000-0005-0000-0000-0000D7610000}"/>
    <cellStyle name="Salida 5 2 8 2" xfId="6962" xr:uid="{00000000-0005-0000-0000-0000D8610000}"/>
    <cellStyle name="Salida 5 2 8 2 2" xfId="13273" xr:uid="{00000000-0005-0000-0000-0000D9610000}"/>
    <cellStyle name="Salida 5 2 8 2 2 2" xfId="28381" xr:uid="{00000000-0005-0000-0000-0000DA610000}"/>
    <cellStyle name="Salida 5 2 8 2 3" xfId="16937" xr:uid="{00000000-0005-0000-0000-0000DB610000}"/>
    <cellStyle name="Salida 5 2 8 2 3 2" xfId="32045" xr:uid="{00000000-0005-0000-0000-0000DC610000}"/>
    <cellStyle name="Salida 5 2 8 2 4" xfId="22070" xr:uid="{00000000-0005-0000-0000-0000DD610000}"/>
    <cellStyle name="Salida 5 2 8 3" xfId="10707" xr:uid="{00000000-0005-0000-0000-0000DE610000}"/>
    <cellStyle name="Salida 5 2 8 3 2" xfId="25815" xr:uid="{00000000-0005-0000-0000-0000DF610000}"/>
    <cellStyle name="Salida 5 2 8 4" xfId="7761" xr:uid="{00000000-0005-0000-0000-0000E0610000}"/>
    <cellStyle name="Salida 5 2 8 4 2" xfId="22869" xr:uid="{00000000-0005-0000-0000-0000E1610000}"/>
    <cellStyle name="Salida 5 2 8 5" xfId="19433" xr:uid="{00000000-0005-0000-0000-0000E2610000}"/>
    <cellStyle name="Salida 5 2 9" xfId="4577" xr:uid="{00000000-0005-0000-0000-0000E3610000}"/>
    <cellStyle name="Salida 5 2 9 2" xfId="10959" xr:uid="{00000000-0005-0000-0000-0000E4610000}"/>
    <cellStyle name="Salida 5 2 9 2 2" xfId="26067" xr:uid="{00000000-0005-0000-0000-0000E5610000}"/>
    <cellStyle name="Salida 5 2 9 3" xfId="16096" xr:uid="{00000000-0005-0000-0000-0000E6610000}"/>
    <cellStyle name="Salida 5 2 9 3 2" xfId="31204" xr:uid="{00000000-0005-0000-0000-0000E7610000}"/>
    <cellStyle name="Salida 5 2 9 4" xfId="19685" xr:uid="{00000000-0005-0000-0000-0000E8610000}"/>
    <cellStyle name="Salida 5 3" xfId="1793" xr:uid="{00000000-0005-0000-0000-0000E9610000}"/>
    <cellStyle name="Salida 5 3 10" xfId="8270" xr:uid="{00000000-0005-0000-0000-0000EA610000}"/>
    <cellStyle name="Salida 5 3 10 2" xfId="23378" xr:uid="{00000000-0005-0000-0000-0000EB610000}"/>
    <cellStyle name="Salida 5 3 11" xfId="14066" xr:uid="{00000000-0005-0000-0000-0000EC610000}"/>
    <cellStyle name="Salida 5 3 11 2" xfId="29174" xr:uid="{00000000-0005-0000-0000-0000ED610000}"/>
    <cellStyle name="Salida 5 3 12" xfId="15855" xr:uid="{00000000-0005-0000-0000-0000EE610000}"/>
    <cellStyle name="Salida 5 3 12 2" xfId="30963" xr:uid="{00000000-0005-0000-0000-0000EF610000}"/>
    <cellStyle name="Salida 5 3 13" xfId="17018" xr:uid="{00000000-0005-0000-0000-0000F0610000}"/>
    <cellStyle name="Salida 5 3 2" xfId="2353" xr:uid="{00000000-0005-0000-0000-0000F1610000}"/>
    <cellStyle name="Salida 5 3 2 2" xfId="4990" xr:uid="{00000000-0005-0000-0000-0000F2610000}"/>
    <cellStyle name="Salida 5 3 2 2 2" xfId="11354" xr:uid="{00000000-0005-0000-0000-0000F3610000}"/>
    <cellStyle name="Salida 5 3 2 2 2 2" xfId="26462" xr:uid="{00000000-0005-0000-0000-0000F4610000}"/>
    <cellStyle name="Salida 5 3 2 2 3" xfId="7193" xr:uid="{00000000-0005-0000-0000-0000F5610000}"/>
    <cellStyle name="Salida 5 3 2 2 3 2" xfId="22301" xr:uid="{00000000-0005-0000-0000-0000F6610000}"/>
    <cellStyle name="Salida 5 3 2 2 4" xfId="20098" xr:uid="{00000000-0005-0000-0000-0000F7610000}"/>
    <cellStyle name="Salida 5 3 2 3" xfId="8820" xr:uid="{00000000-0005-0000-0000-0000F8610000}"/>
    <cellStyle name="Salida 5 3 2 3 2" xfId="23928" xr:uid="{00000000-0005-0000-0000-0000F9610000}"/>
    <cellStyle name="Salida 5 3 3" xfId="2266" xr:uid="{00000000-0005-0000-0000-0000FA610000}"/>
    <cellStyle name="Salida 5 3 3 2" xfId="4903" xr:uid="{00000000-0005-0000-0000-0000FB610000}"/>
    <cellStyle name="Salida 5 3 3 2 2" xfId="11267" xr:uid="{00000000-0005-0000-0000-0000FC610000}"/>
    <cellStyle name="Salida 5 3 3 2 2 2" xfId="26375" xr:uid="{00000000-0005-0000-0000-0000FD610000}"/>
    <cellStyle name="Salida 5 3 3 2 3" xfId="15974" xr:uid="{00000000-0005-0000-0000-0000FE610000}"/>
    <cellStyle name="Salida 5 3 3 2 3 2" xfId="31082" xr:uid="{00000000-0005-0000-0000-0000FF610000}"/>
    <cellStyle name="Salida 5 3 3 2 4" xfId="20011" xr:uid="{00000000-0005-0000-0000-000000620000}"/>
    <cellStyle name="Salida 5 3 3 3" xfId="15721" xr:uid="{00000000-0005-0000-0000-000001620000}"/>
    <cellStyle name="Salida 5 3 3 3 2" xfId="30829" xr:uid="{00000000-0005-0000-0000-000002620000}"/>
    <cellStyle name="Salida 5 3 3 4" xfId="17491" xr:uid="{00000000-0005-0000-0000-000003620000}"/>
    <cellStyle name="Salida 5 3 4" xfId="2330" xr:uid="{00000000-0005-0000-0000-000004620000}"/>
    <cellStyle name="Salida 5 3 4 2" xfId="4967" xr:uid="{00000000-0005-0000-0000-000005620000}"/>
    <cellStyle name="Salida 5 3 4 2 2" xfId="11331" xr:uid="{00000000-0005-0000-0000-000006620000}"/>
    <cellStyle name="Salida 5 3 4 2 2 2" xfId="26439" xr:uid="{00000000-0005-0000-0000-000007620000}"/>
    <cellStyle name="Salida 5 3 4 2 3" xfId="13782" xr:uid="{00000000-0005-0000-0000-000008620000}"/>
    <cellStyle name="Salida 5 3 4 2 3 2" xfId="28890" xr:uid="{00000000-0005-0000-0000-000009620000}"/>
    <cellStyle name="Salida 5 3 4 2 4" xfId="20075" xr:uid="{00000000-0005-0000-0000-00000A620000}"/>
    <cellStyle name="Salida 5 3 4 3" xfId="8797" xr:uid="{00000000-0005-0000-0000-00000B620000}"/>
    <cellStyle name="Salida 5 3 4 3 2" xfId="23905" xr:uid="{00000000-0005-0000-0000-00000C620000}"/>
    <cellStyle name="Salida 5 3 4 4" xfId="7444" xr:uid="{00000000-0005-0000-0000-00000D620000}"/>
    <cellStyle name="Salida 5 3 4 4 2" xfId="22552" xr:uid="{00000000-0005-0000-0000-00000E620000}"/>
    <cellStyle name="Salida 5 3 4 5" xfId="17555" xr:uid="{00000000-0005-0000-0000-00000F620000}"/>
    <cellStyle name="Salida 5 3 5" xfId="2280" xr:uid="{00000000-0005-0000-0000-000010620000}"/>
    <cellStyle name="Salida 5 3 5 2" xfId="4917" xr:uid="{00000000-0005-0000-0000-000011620000}"/>
    <cellStyle name="Salida 5 3 5 2 2" xfId="11281" xr:uid="{00000000-0005-0000-0000-000012620000}"/>
    <cellStyle name="Salida 5 3 5 2 2 2" xfId="26389" xr:uid="{00000000-0005-0000-0000-000013620000}"/>
    <cellStyle name="Salida 5 3 5 2 3" xfId="14183" xr:uid="{00000000-0005-0000-0000-000014620000}"/>
    <cellStyle name="Salida 5 3 5 2 3 2" xfId="29291" xr:uid="{00000000-0005-0000-0000-000015620000}"/>
    <cellStyle name="Salida 5 3 5 2 4" xfId="20025" xr:uid="{00000000-0005-0000-0000-000016620000}"/>
    <cellStyle name="Salida 5 3 5 3" xfId="8747" xr:uid="{00000000-0005-0000-0000-000017620000}"/>
    <cellStyle name="Salida 5 3 5 3 2" xfId="23855" xr:uid="{00000000-0005-0000-0000-000018620000}"/>
    <cellStyle name="Salida 5 3 5 4" xfId="16314" xr:uid="{00000000-0005-0000-0000-000019620000}"/>
    <cellStyle name="Salida 5 3 5 4 2" xfId="31422" xr:uid="{00000000-0005-0000-0000-00001A620000}"/>
    <cellStyle name="Salida 5 3 5 5" xfId="17505" xr:uid="{00000000-0005-0000-0000-00001B620000}"/>
    <cellStyle name="Salida 5 3 6" xfId="2296" xr:uid="{00000000-0005-0000-0000-00001C620000}"/>
    <cellStyle name="Salida 5 3 6 2" xfId="4933" xr:uid="{00000000-0005-0000-0000-00001D620000}"/>
    <cellStyle name="Salida 5 3 6 2 2" xfId="11297" xr:uid="{00000000-0005-0000-0000-00001E620000}"/>
    <cellStyle name="Salida 5 3 6 2 2 2" xfId="26405" xr:uid="{00000000-0005-0000-0000-00001F620000}"/>
    <cellStyle name="Salida 5 3 6 2 3" xfId="15978" xr:uid="{00000000-0005-0000-0000-000020620000}"/>
    <cellStyle name="Salida 5 3 6 2 3 2" xfId="31086" xr:uid="{00000000-0005-0000-0000-000021620000}"/>
    <cellStyle name="Salida 5 3 6 2 4" xfId="20041" xr:uid="{00000000-0005-0000-0000-000022620000}"/>
    <cellStyle name="Salida 5 3 6 3" xfId="8763" xr:uid="{00000000-0005-0000-0000-000023620000}"/>
    <cellStyle name="Salida 5 3 6 3 2" xfId="23871" xr:uid="{00000000-0005-0000-0000-000024620000}"/>
    <cellStyle name="Salida 5 3 6 4" xfId="15277" xr:uid="{00000000-0005-0000-0000-000025620000}"/>
    <cellStyle name="Salida 5 3 6 4 2" xfId="30385" xr:uid="{00000000-0005-0000-0000-000026620000}"/>
    <cellStyle name="Salida 5 3 6 5" xfId="17521" xr:uid="{00000000-0005-0000-0000-000027620000}"/>
    <cellStyle name="Salida 5 3 7" xfId="3865" xr:uid="{00000000-0005-0000-0000-000028620000}"/>
    <cellStyle name="Salida 5 3 7 2" xfId="6502" xr:uid="{00000000-0005-0000-0000-000029620000}"/>
    <cellStyle name="Salida 5 3 7 2 2" xfId="12813" xr:uid="{00000000-0005-0000-0000-00002A620000}"/>
    <cellStyle name="Salida 5 3 7 2 2 2" xfId="27921" xr:uid="{00000000-0005-0000-0000-00002B620000}"/>
    <cellStyle name="Salida 5 3 7 2 3" xfId="15941" xr:uid="{00000000-0005-0000-0000-00002C620000}"/>
    <cellStyle name="Salida 5 3 7 2 3 2" xfId="31049" xr:uid="{00000000-0005-0000-0000-00002D620000}"/>
    <cellStyle name="Salida 5 3 7 2 4" xfId="21610" xr:uid="{00000000-0005-0000-0000-00002E620000}"/>
    <cellStyle name="Salida 5 3 7 3" xfId="10247" xr:uid="{00000000-0005-0000-0000-00002F620000}"/>
    <cellStyle name="Salida 5 3 7 3 2" xfId="25355" xr:uid="{00000000-0005-0000-0000-000030620000}"/>
    <cellStyle name="Salida 5 3 7 4" xfId="14676" xr:uid="{00000000-0005-0000-0000-000031620000}"/>
    <cellStyle name="Salida 5 3 7 4 2" xfId="29784" xr:uid="{00000000-0005-0000-0000-000032620000}"/>
    <cellStyle name="Salida 5 3 7 5" xfId="18973" xr:uid="{00000000-0005-0000-0000-000033620000}"/>
    <cellStyle name="Salida 5 3 8" xfId="4247" xr:uid="{00000000-0005-0000-0000-000034620000}"/>
    <cellStyle name="Salida 5 3 8 2" xfId="6884" xr:uid="{00000000-0005-0000-0000-000035620000}"/>
    <cellStyle name="Salida 5 3 8 2 2" xfId="13195" xr:uid="{00000000-0005-0000-0000-000036620000}"/>
    <cellStyle name="Salida 5 3 8 2 2 2" xfId="28303" xr:uid="{00000000-0005-0000-0000-000037620000}"/>
    <cellStyle name="Salida 5 3 8 2 3" xfId="16859" xr:uid="{00000000-0005-0000-0000-000038620000}"/>
    <cellStyle name="Salida 5 3 8 2 3 2" xfId="31967" xr:uid="{00000000-0005-0000-0000-000039620000}"/>
    <cellStyle name="Salida 5 3 8 2 4" xfId="21992" xr:uid="{00000000-0005-0000-0000-00003A620000}"/>
    <cellStyle name="Salida 5 3 8 3" xfId="10629" xr:uid="{00000000-0005-0000-0000-00003B620000}"/>
    <cellStyle name="Salida 5 3 8 3 2" xfId="25737" xr:uid="{00000000-0005-0000-0000-00003C620000}"/>
    <cellStyle name="Salida 5 3 8 4" xfId="7531" xr:uid="{00000000-0005-0000-0000-00003D620000}"/>
    <cellStyle name="Salida 5 3 8 4 2" xfId="22639" xr:uid="{00000000-0005-0000-0000-00003E620000}"/>
    <cellStyle name="Salida 5 3 8 5" xfId="19355" xr:uid="{00000000-0005-0000-0000-00003F620000}"/>
    <cellStyle name="Salida 5 3 9" xfId="4430" xr:uid="{00000000-0005-0000-0000-000040620000}"/>
    <cellStyle name="Salida 5 3 9 2" xfId="10812" xr:uid="{00000000-0005-0000-0000-000041620000}"/>
    <cellStyle name="Salida 5 3 9 2 2" xfId="25920" xr:uid="{00000000-0005-0000-0000-000042620000}"/>
    <cellStyle name="Salida 5 3 9 3" xfId="14460" xr:uid="{00000000-0005-0000-0000-000043620000}"/>
    <cellStyle name="Salida 5 3 9 3 2" xfId="29568" xr:uid="{00000000-0005-0000-0000-000044620000}"/>
    <cellStyle name="Salida 5 3 9 4" xfId="19538" xr:uid="{00000000-0005-0000-0000-000045620000}"/>
    <cellStyle name="Salida 5 4" xfId="2130" xr:uid="{00000000-0005-0000-0000-000046620000}"/>
    <cellStyle name="Salida 5 4 10" xfId="7503" xr:uid="{00000000-0005-0000-0000-000047620000}"/>
    <cellStyle name="Salida 5 4 10 2" xfId="22611" xr:uid="{00000000-0005-0000-0000-000048620000}"/>
    <cellStyle name="Salida 5 4 11" xfId="15745" xr:uid="{00000000-0005-0000-0000-000049620000}"/>
    <cellStyle name="Salida 5 4 11 2" xfId="30853" xr:uid="{00000000-0005-0000-0000-00004A620000}"/>
    <cellStyle name="Salida 5 4 12" xfId="17355" xr:uid="{00000000-0005-0000-0000-00004B620000}"/>
    <cellStyle name="Salida 5 4 2" xfId="2620" xr:uid="{00000000-0005-0000-0000-00004C620000}"/>
    <cellStyle name="Salida 5 4 2 2" xfId="5257" xr:uid="{00000000-0005-0000-0000-00004D620000}"/>
    <cellStyle name="Salida 5 4 2 2 2" xfId="11621" xr:uid="{00000000-0005-0000-0000-00004E620000}"/>
    <cellStyle name="Salida 5 4 2 2 2 2" xfId="26729" xr:uid="{00000000-0005-0000-0000-00004F620000}"/>
    <cellStyle name="Salida 5 4 2 2 3" xfId="13961" xr:uid="{00000000-0005-0000-0000-000050620000}"/>
    <cellStyle name="Salida 5 4 2 2 3 2" xfId="29069" xr:uid="{00000000-0005-0000-0000-000051620000}"/>
    <cellStyle name="Salida 5 4 2 2 4" xfId="20365" xr:uid="{00000000-0005-0000-0000-000052620000}"/>
    <cellStyle name="Salida 5 4 2 3" xfId="9087" xr:uid="{00000000-0005-0000-0000-000053620000}"/>
    <cellStyle name="Salida 5 4 2 3 2" xfId="24195" xr:uid="{00000000-0005-0000-0000-000054620000}"/>
    <cellStyle name="Salida 5 4 2 4" xfId="13889" xr:uid="{00000000-0005-0000-0000-000055620000}"/>
    <cellStyle name="Salida 5 4 2 4 2" xfId="28997" xr:uid="{00000000-0005-0000-0000-000056620000}"/>
    <cellStyle name="Salida 5 4 2 5" xfId="13519" xr:uid="{00000000-0005-0000-0000-000057620000}"/>
    <cellStyle name="Salida 5 4 2 5 2" xfId="28627" xr:uid="{00000000-0005-0000-0000-000058620000}"/>
    <cellStyle name="Salida 5 4 2 6" xfId="17728" xr:uid="{00000000-0005-0000-0000-000059620000}"/>
    <cellStyle name="Salida 5 4 3" xfId="2885" xr:uid="{00000000-0005-0000-0000-00005A620000}"/>
    <cellStyle name="Salida 5 4 3 2" xfId="5522" xr:uid="{00000000-0005-0000-0000-00005B620000}"/>
    <cellStyle name="Salida 5 4 3 2 2" xfId="11833" xr:uid="{00000000-0005-0000-0000-00005C620000}"/>
    <cellStyle name="Salida 5 4 3 2 2 2" xfId="26941" xr:uid="{00000000-0005-0000-0000-00005D620000}"/>
    <cellStyle name="Salida 5 4 3 2 3" xfId="15126" xr:uid="{00000000-0005-0000-0000-00005E620000}"/>
    <cellStyle name="Salida 5 4 3 2 3 2" xfId="30234" xr:uid="{00000000-0005-0000-0000-00005F620000}"/>
    <cellStyle name="Salida 5 4 3 2 4" xfId="20630" xr:uid="{00000000-0005-0000-0000-000060620000}"/>
    <cellStyle name="Salida 5 4 3 3" xfId="14008" xr:uid="{00000000-0005-0000-0000-000061620000}"/>
    <cellStyle name="Salida 5 4 3 3 2" xfId="29116" xr:uid="{00000000-0005-0000-0000-000062620000}"/>
    <cellStyle name="Salida 5 4 3 4" xfId="17993" xr:uid="{00000000-0005-0000-0000-000063620000}"/>
    <cellStyle name="Salida 5 4 4" xfId="3188" xr:uid="{00000000-0005-0000-0000-000064620000}"/>
    <cellStyle name="Salida 5 4 4 2" xfId="5825" xr:uid="{00000000-0005-0000-0000-000065620000}"/>
    <cellStyle name="Salida 5 4 4 2 2" xfId="12136" xr:uid="{00000000-0005-0000-0000-000066620000}"/>
    <cellStyle name="Salida 5 4 4 2 2 2" xfId="27244" xr:uid="{00000000-0005-0000-0000-000067620000}"/>
    <cellStyle name="Salida 5 4 4 2 3" xfId="11674" xr:uid="{00000000-0005-0000-0000-000068620000}"/>
    <cellStyle name="Salida 5 4 4 2 3 2" xfId="26782" xr:uid="{00000000-0005-0000-0000-000069620000}"/>
    <cellStyle name="Salida 5 4 4 2 4" xfId="20933" xr:uid="{00000000-0005-0000-0000-00006A620000}"/>
    <cellStyle name="Salida 5 4 4 3" xfId="9570" xr:uid="{00000000-0005-0000-0000-00006B620000}"/>
    <cellStyle name="Salida 5 4 4 3 2" xfId="24678" xr:uid="{00000000-0005-0000-0000-00006C620000}"/>
    <cellStyle name="Salida 5 4 4 4" xfId="11223" xr:uid="{00000000-0005-0000-0000-00006D620000}"/>
    <cellStyle name="Salida 5 4 4 4 2" xfId="26331" xr:uid="{00000000-0005-0000-0000-00006E620000}"/>
    <cellStyle name="Salida 5 4 4 5" xfId="18296" xr:uid="{00000000-0005-0000-0000-00006F620000}"/>
    <cellStyle name="Salida 5 4 5" xfId="3514" xr:uid="{00000000-0005-0000-0000-000070620000}"/>
    <cellStyle name="Salida 5 4 5 2" xfId="6151" xr:uid="{00000000-0005-0000-0000-000071620000}"/>
    <cellStyle name="Salida 5 4 5 2 2" xfId="12462" xr:uid="{00000000-0005-0000-0000-000072620000}"/>
    <cellStyle name="Salida 5 4 5 2 2 2" xfId="27570" xr:uid="{00000000-0005-0000-0000-000073620000}"/>
    <cellStyle name="Salida 5 4 5 2 3" xfId="16101" xr:uid="{00000000-0005-0000-0000-000074620000}"/>
    <cellStyle name="Salida 5 4 5 2 3 2" xfId="31209" xr:uid="{00000000-0005-0000-0000-000075620000}"/>
    <cellStyle name="Salida 5 4 5 2 4" xfId="21259" xr:uid="{00000000-0005-0000-0000-000076620000}"/>
    <cellStyle name="Salida 5 4 5 3" xfId="9896" xr:uid="{00000000-0005-0000-0000-000077620000}"/>
    <cellStyle name="Salida 5 4 5 3 2" xfId="25004" xr:uid="{00000000-0005-0000-0000-000078620000}"/>
    <cellStyle name="Salida 5 4 5 4" xfId="14847" xr:uid="{00000000-0005-0000-0000-000079620000}"/>
    <cellStyle name="Salida 5 4 5 4 2" xfId="29955" xr:uid="{00000000-0005-0000-0000-00007A620000}"/>
    <cellStyle name="Salida 5 4 5 5" xfId="18622" xr:uid="{00000000-0005-0000-0000-00007B620000}"/>
    <cellStyle name="Salida 5 4 6" xfId="3820" xr:uid="{00000000-0005-0000-0000-00007C620000}"/>
    <cellStyle name="Salida 5 4 6 2" xfId="6457" xr:uid="{00000000-0005-0000-0000-00007D620000}"/>
    <cellStyle name="Salida 5 4 6 2 2" xfId="12768" xr:uid="{00000000-0005-0000-0000-00007E620000}"/>
    <cellStyle name="Salida 5 4 6 2 2 2" xfId="27876" xr:uid="{00000000-0005-0000-0000-00007F620000}"/>
    <cellStyle name="Salida 5 4 6 2 3" xfId="14521" xr:uid="{00000000-0005-0000-0000-000080620000}"/>
    <cellStyle name="Salida 5 4 6 2 3 2" xfId="29629" xr:uid="{00000000-0005-0000-0000-000081620000}"/>
    <cellStyle name="Salida 5 4 6 2 4" xfId="21565" xr:uid="{00000000-0005-0000-0000-000082620000}"/>
    <cellStyle name="Salida 5 4 6 3" xfId="10202" xr:uid="{00000000-0005-0000-0000-000083620000}"/>
    <cellStyle name="Salida 5 4 6 3 2" xfId="25310" xr:uid="{00000000-0005-0000-0000-000084620000}"/>
    <cellStyle name="Salida 5 4 6 4" xfId="7594" xr:uid="{00000000-0005-0000-0000-000085620000}"/>
    <cellStyle name="Salida 5 4 6 4 2" xfId="22702" xr:uid="{00000000-0005-0000-0000-000086620000}"/>
    <cellStyle name="Salida 5 4 6 5" xfId="18928" xr:uid="{00000000-0005-0000-0000-000087620000}"/>
    <cellStyle name="Salida 5 4 7" xfId="4202" xr:uid="{00000000-0005-0000-0000-000088620000}"/>
    <cellStyle name="Salida 5 4 7 2" xfId="6839" xr:uid="{00000000-0005-0000-0000-000089620000}"/>
    <cellStyle name="Salida 5 4 7 2 2" xfId="13150" xr:uid="{00000000-0005-0000-0000-00008A620000}"/>
    <cellStyle name="Salida 5 4 7 2 2 2" xfId="28258" xr:uid="{00000000-0005-0000-0000-00008B620000}"/>
    <cellStyle name="Salida 5 4 7 2 3" xfId="16819" xr:uid="{00000000-0005-0000-0000-00008C620000}"/>
    <cellStyle name="Salida 5 4 7 2 3 2" xfId="31927" xr:uid="{00000000-0005-0000-0000-00008D620000}"/>
    <cellStyle name="Salida 5 4 7 2 4" xfId="21947" xr:uid="{00000000-0005-0000-0000-00008E620000}"/>
    <cellStyle name="Salida 5 4 7 3" xfId="10584" xr:uid="{00000000-0005-0000-0000-00008F620000}"/>
    <cellStyle name="Salida 5 4 7 3 2" xfId="25692" xr:uid="{00000000-0005-0000-0000-000090620000}"/>
    <cellStyle name="Salida 5 4 7 4" xfId="16287" xr:uid="{00000000-0005-0000-0000-000091620000}"/>
    <cellStyle name="Salida 5 4 7 4 2" xfId="31395" xr:uid="{00000000-0005-0000-0000-000092620000}"/>
    <cellStyle name="Salida 5 4 7 5" xfId="19310" xr:uid="{00000000-0005-0000-0000-000093620000}"/>
    <cellStyle name="Salida 5 4 8" xfId="4767" xr:uid="{00000000-0005-0000-0000-000094620000}"/>
    <cellStyle name="Salida 5 4 8 2" xfId="11149" xr:uid="{00000000-0005-0000-0000-000095620000}"/>
    <cellStyle name="Salida 5 4 8 2 2" xfId="26257" xr:uid="{00000000-0005-0000-0000-000096620000}"/>
    <cellStyle name="Salida 5 4 8 3" xfId="15092" xr:uid="{00000000-0005-0000-0000-000097620000}"/>
    <cellStyle name="Salida 5 4 8 3 2" xfId="30200" xr:uid="{00000000-0005-0000-0000-000098620000}"/>
    <cellStyle name="Salida 5 4 8 4" xfId="19875" xr:uid="{00000000-0005-0000-0000-000099620000}"/>
    <cellStyle name="Salida 5 4 9" xfId="8628" xr:uid="{00000000-0005-0000-0000-00009A620000}"/>
    <cellStyle name="Salida 5 4 9 2" xfId="23736" xr:uid="{00000000-0005-0000-0000-00009B620000}"/>
    <cellStyle name="Salida 5 5" xfId="1993" xr:uid="{00000000-0005-0000-0000-00009C620000}"/>
    <cellStyle name="Salida 5 5 10" xfId="8114" xr:uid="{00000000-0005-0000-0000-00009D620000}"/>
    <cellStyle name="Salida 5 5 10 2" xfId="23222" xr:uid="{00000000-0005-0000-0000-00009E620000}"/>
    <cellStyle name="Salida 5 5 11" xfId="17218" xr:uid="{00000000-0005-0000-0000-00009F620000}"/>
    <cellStyle name="Salida 5 5 2" xfId="2755" xr:uid="{00000000-0005-0000-0000-0000A0620000}"/>
    <cellStyle name="Salida 5 5 2 2" xfId="5392" xr:uid="{00000000-0005-0000-0000-0000A1620000}"/>
    <cellStyle name="Salida 5 5 2 2 2" xfId="11741" xr:uid="{00000000-0005-0000-0000-0000A2620000}"/>
    <cellStyle name="Salida 5 5 2 2 2 2" xfId="26849" xr:uid="{00000000-0005-0000-0000-0000A3620000}"/>
    <cellStyle name="Salida 5 5 2 2 3" xfId="8167" xr:uid="{00000000-0005-0000-0000-0000A4620000}"/>
    <cellStyle name="Salida 5 5 2 2 3 2" xfId="23275" xr:uid="{00000000-0005-0000-0000-0000A5620000}"/>
    <cellStyle name="Salida 5 5 2 2 4" xfId="20500" xr:uid="{00000000-0005-0000-0000-0000A6620000}"/>
    <cellStyle name="Salida 5 5 2 3" xfId="7197" xr:uid="{00000000-0005-0000-0000-0000A7620000}"/>
    <cellStyle name="Salida 5 5 2 3 2" xfId="22305" xr:uid="{00000000-0005-0000-0000-0000A8620000}"/>
    <cellStyle name="Salida 5 5 2 4" xfId="17863" xr:uid="{00000000-0005-0000-0000-0000A9620000}"/>
    <cellStyle name="Salida 5 5 3" xfId="3058" xr:uid="{00000000-0005-0000-0000-0000AA620000}"/>
    <cellStyle name="Salida 5 5 3 2" xfId="5695" xr:uid="{00000000-0005-0000-0000-0000AB620000}"/>
    <cellStyle name="Salida 5 5 3 2 2" xfId="12006" xr:uid="{00000000-0005-0000-0000-0000AC620000}"/>
    <cellStyle name="Salida 5 5 3 2 2 2" xfId="27114" xr:uid="{00000000-0005-0000-0000-0000AD620000}"/>
    <cellStyle name="Salida 5 5 3 2 3" xfId="8155" xr:uid="{00000000-0005-0000-0000-0000AE620000}"/>
    <cellStyle name="Salida 5 5 3 2 3 2" xfId="23263" xr:uid="{00000000-0005-0000-0000-0000AF620000}"/>
    <cellStyle name="Salida 5 5 3 2 4" xfId="20803" xr:uid="{00000000-0005-0000-0000-0000B0620000}"/>
    <cellStyle name="Salida 5 5 3 3" xfId="9440" xr:uid="{00000000-0005-0000-0000-0000B1620000}"/>
    <cellStyle name="Salida 5 5 3 3 2" xfId="24548" xr:uid="{00000000-0005-0000-0000-0000B2620000}"/>
    <cellStyle name="Salida 5 5 3 4" xfId="15701" xr:uid="{00000000-0005-0000-0000-0000B3620000}"/>
    <cellStyle name="Salida 5 5 3 4 2" xfId="30809" xr:uid="{00000000-0005-0000-0000-0000B4620000}"/>
    <cellStyle name="Salida 5 5 3 5" xfId="18166" xr:uid="{00000000-0005-0000-0000-0000B5620000}"/>
    <cellStyle name="Salida 5 5 4" xfId="3384" xr:uid="{00000000-0005-0000-0000-0000B6620000}"/>
    <cellStyle name="Salida 5 5 4 2" xfId="6021" xr:uid="{00000000-0005-0000-0000-0000B7620000}"/>
    <cellStyle name="Salida 5 5 4 2 2" xfId="12332" xr:uid="{00000000-0005-0000-0000-0000B8620000}"/>
    <cellStyle name="Salida 5 5 4 2 2 2" xfId="27440" xr:uid="{00000000-0005-0000-0000-0000B9620000}"/>
    <cellStyle name="Salida 5 5 4 2 3" xfId="16566" xr:uid="{00000000-0005-0000-0000-0000BA620000}"/>
    <cellStyle name="Salida 5 5 4 2 3 2" xfId="31674" xr:uid="{00000000-0005-0000-0000-0000BB620000}"/>
    <cellStyle name="Salida 5 5 4 2 4" xfId="21129" xr:uid="{00000000-0005-0000-0000-0000BC620000}"/>
    <cellStyle name="Salida 5 5 4 3" xfId="9766" xr:uid="{00000000-0005-0000-0000-0000BD620000}"/>
    <cellStyle name="Salida 5 5 4 3 2" xfId="24874" xr:uid="{00000000-0005-0000-0000-0000BE620000}"/>
    <cellStyle name="Salida 5 5 4 4" xfId="15388" xr:uid="{00000000-0005-0000-0000-0000BF620000}"/>
    <cellStyle name="Salida 5 5 4 4 2" xfId="30496" xr:uid="{00000000-0005-0000-0000-0000C0620000}"/>
    <cellStyle name="Salida 5 5 4 5" xfId="18492" xr:uid="{00000000-0005-0000-0000-0000C1620000}"/>
    <cellStyle name="Salida 5 5 5" xfId="3690" xr:uid="{00000000-0005-0000-0000-0000C2620000}"/>
    <cellStyle name="Salida 5 5 5 2" xfId="6327" xr:uid="{00000000-0005-0000-0000-0000C3620000}"/>
    <cellStyle name="Salida 5 5 5 2 2" xfId="12638" xr:uid="{00000000-0005-0000-0000-0000C4620000}"/>
    <cellStyle name="Salida 5 5 5 2 2 2" xfId="27746" xr:uid="{00000000-0005-0000-0000-0000C5620000}"/>
    <cellStyle name="Salida 5 5 5 2 3" xfId="15389" xr:uid="{00000000-0005-0000-0000-0000C6620000}"/>
    <cellStyle name="Salida 5 5 5 2 3 2" xfId="30497" xr:uid="{00000000-0005-0000-0000-0000C7620000}"/>
    <cellStyle name="Salida 5 5 5 2 4" xfId="21435" xr:uid="{00000000-0005-0000-0000-0000C8620000}"/>
    <cellStyle name="Salida 5 5 5 3" xfId="10072" xr:uid="{00000000-0005-0000-0000-0000C9620000}"/>
    <cellStyle name="Salida 5 5 5 3 2" xfId="25180" xr:uid="{00000000-0005-0000-0000-0000CA620000}"/>
    <cellStyle name="Salida 5 5 5 4" xfId="7754" xr:uid="{00000000-0005-0000-0000-0000CB620000}"/>
    <cellStyle name="Salida 5 5 5 4 2" xfId="22862" xr:uid="{00000000-0005-0000-0000-0000CC620000}"/>
    <cellStyle name="Salida 5 5 5 5" xfId="18798" xr:uid="{00000000-0005-0000-0000-0000CD620000}"/>
    <cellStyle name="Salida 5 5 6" xfId="4065" xr:uid="{00000000-0005-0000-0000-0000CE620000}"/>
    <cellStyle name="Salida 5 5 6 2" xfId="6702" xr:uid="{00000000-0005-0000-0000-0000CF620000}"/>
    <cellStyle name="Salida 5 5 6 2 2" xfId="13013" xr:uid="{00000000-0005-0000-0000-0000D0620000}"/>
    <cellStyle name="Salida 5 5 6 2 2 2" xfId="28121" xr:uid="{00000000-0005-0000-0000-0000D1620000}"/>
    <cellStyle name="Salida 5 5 6 2 3" xfId="16689" xr:uid="{00000000-0005-0000-0000-0000D2620000}"/>
    <cellStyle name="Salida 5 5 6 2 3 2" xfId="31797" xr:uid="{00000000-0005-0000-0000-0000D3620000}"/>
    <cellStyle name="Salida 5 5 6 2 4" xfId="21810" xr:uid="{00000000-0005-0000-0000-0000D4620000}"/>
    <cellStyle name="Salida 5 5 6 3" xfId="10447" xr:uid="{00000000-0005-0000-0000-0000D5620000}"/>
    <cellStyle name="Salida 5 5 6 3 2" xfId="25555" xr:uid="{00000000-0005-0000-0000-0000D6620000}"/>
    <cellStyle name="Salida 5 5 6 4" xfId="9265" xr:uid="{00000000-0005-0000-0000-0000D7620000}"/>
    <cellStyle name="Salida 5 5 6 4 2" xfId="24373" xr:uid="{00000000-0005-0000-0000-0000D8620000}"/>
    <cellStyle name="Salida 5 5 6 5" xfId="19173" xr:uid="{00000000-0005-0000-0000-0000D9620000}"/>
    <cellStyle name="Salida 5 5 7" xfId="4630" xr:uid="{00000000-0005-0000-0000-0000DA620000}"/>
    <cellStyle name="Salida 5 5 7 2" xfId="11012" xr:uid="{00000000-0005-0000-0000-0000DB620000}"/>
    <cellStyle name="Salida 5 5 7 2 2" xfId="26120" xr:uid="{00000000-0005-0000-0000-0000DC620000}"/>
    <cellStyle name="Salida 5 5 7 3" xfId="13441" xr:uid="{00000000-0005-0000-0000-0000DD620000}"/>
    <cellStyle name="Salida 5 5 7 3 2" xfId="28549" xr:uid="{00000000-0005-0000-0000-0000DE620000}"/>
    <cellStyle name="Salida 5 5 7 4" xfId="19738" xr:uid="{00000000-0005-0000-0000-0000DF620000}"/>
    <cellStyle name="Salida 5 5 8" xfId="8491" xr:uid="{00000000-0005-0000-0000-0000E0620000}"/>
    <cellStyle name="Salida 5 5 8 2" xfId="23599" xr:uid="{00000000-0005-0000-0000-0000E1620000}"/>
    <cellStyle name="Salida 5 5 9" xfId="14149" xr:uid="{00000000-0005-0000-0000-0000E2620000}"/>
    <cellStyle name="Salida 5 5 9 2" xfId="29257" xr:uid="{00000000-0005-0000-0000-0000E3620000}"/>
    <cellStyle name="Salida 6" xfId="1515" xr:uid="{00000000-0005-0000-0000-0000E4620000}"/>
    <cellStyle name="Salida 6 2" xfId="1941" xr:uid="{00000000-0005-0000-0000-0000E5620000}"/>
    <cellStyle name="Salida 6 2 10" xfId="8442" xr:uid="{00000000-0005-0000-0000-0000E6620000}"/>
    <cellStyle name="Salida 6 2 10 2" xfId="23550" xr:uid="{00000000-0005-0000-0000-0000E7620000}"/>
    <cellStyle name="Salida 6 2 11" xfId="14272" xr:uid="{00000000-0005-0000-0000-0000E8620000}"/>
    <cellStyle name="Salida 6 2 11 2" xfId="29380" xr:uid="{00000000-0005-0000-0000-0000E9620000}"/>
    <cellStyle name="Salida 6 2 12" xfId="15005" xr:uid="{00000000-0005-0000-0000-0000EA620000}"/>
    <cellStyle name="Salida 6 2 12 2" xfId="30113" xr:uid="{00000000-0005-0000-0000-0000EB620000}"/>
    <cellStyle name="Salida 6 2 13" xfId="17166" xr:uid="{00000000-0005-0000-0000-0000EC620000}"/>
    <cellStyle name="Salida 6 2 2" xfId="2501" xr:uid="{00000000-0005-0000-0000-0000ED620000}"/>
    <cellStyle name="Salida 6 2 2 2" xfId="5138" xr:uid="{00000000-0005-0000-0000-0000EE620000}"/>
    <cellStyle name="Salida 6 2 2 2 2" xfId="11502" xr:uid="{00000000-0005-0000-0000-0000EF620000}"/>
    <cellStyle name="Salida 6 2 2 2 2 2" xfId="26610" xr:uid="{00000000-0005-0000-0000-0000F0620000}"/>
    <cellStyle name="Salida 6 2 2 2 3" xfId="15498" xr:uid="{00000000-0005-0000-0000-0000F1620000}"/>
    <cellStyle name="Salida 6 2 2 2 3 2" xfId="30606" xr:uid="{00000000-0005-0000-0000-0000F2620000}"/>
    <cellStyle name="Salida 6 2 2 2 4" xfId="20246" xr:uid="{00000000-0005-0000-0000-0000F3620000}"/>
    <cellStyle name="Salida 6 2 2 3" xfId="8968" xr:uid="{00000000-0005-0000-0000-0000F4620000}"/>
    <cellStyle name="Salida 6 2 2 3 2" xfId="24076" xr:uid="{00000000-0005-0000-0000-0000F5620000}"/>
    <cellStyle name="Salida 6 2 3" xfId="2717" xr:uid="{00000000-0005-0000-0000-0000F6620000}"/>
    <cellStyle name="Salida 6 2 3 2" xfId="5354" xr:uid="{00000000-0005-0000-0000-0000F7620000}"/>
    <cellStyle name="Salida 6 2 3 2 2" xfId="11703" xr:uid="{00000000-0005-0000-0000-0000F8620000}"/>
    <cellStyle name="Salida 6 2 3 2 2 2" xfId="26811" xr:uid="{00000000-0005-0000-0000-0000F9620000}"/>
    <cellStyle name="Salida 6 2 3 2 3" xfId="15027" xr:uid="{00000000-0005-0000-0000-0000FA620000}"/>
    <cellStyle name="Salida 6 2 3 2 3 2" xfId="30135" xr:uid="{00000000-0005-0000-0000-0000FB620000}"/>
    <cellStyle name="Salida 6 2 3 2 4" xfId="20462" xr:uid="{00000000-0005-0000-0000-0000FC620000}"/>
    <cellStyle name="Salida 6 2 3 3" xfId="14934" xr:uid="{00000000-0005-0000-0000-0000FD620000}"/>
    <cellStyle name="Salida 6 2 3 3 2" xfId="30042" xr:uid="{00000000-0005-0000-0000-0000FE620000}"/>
    <cellStyle name="Salida 6 2 3 4" xfId="17825" xr:uid="{00000000-0005-0000-0000-0000FF620000}"/>
    <cellStyle name="Salida 6 2 4" xfId="3020" xr:uid="{00000000-0005-0000-0000-000000630000}"/>
    <cellStyle name="Salida 6 2 4 2" xfId="5657" xr:uid="{00000000-0005-0000-0000-000001630000}"/>
    <cellStyle name="Salida 6 2 4 2 2" xfId="11968" xr:uid="{00000000-0005-0000-0000-000002630000}"/>
    <cellStyle name="Salida 6 2 4 2 2 2" xfId="27076" xr:uid="{00000000-0005-0000-0000-000003630000}"/>
    <cellStyle name="Salida 6 2 4 2 3" xfId="13864" xr:uid="{00000000-0005-0000-0000-000004630000}"/>
    <cellStyle name="Salida 6 2 4 2 3 2" xfId="28972" xr:uid="{00000000-0005-0000-0000-000005630000}"/>
    <cellStyle name="Salida 6 2 4 2 4" xfId="20765" xr:uid="{00000000-0005-0000-0000-000006630000}"/>
    <cellStyle name="Salida 6 2 4 3" xfId="9402" xr:uid="{00000000-0005-0000-0000-000007630000}"/>
    <cellStyle name="Salida 6 2 4 3 2" xfId="24510" xr:uid="{00000000-0005-0000-0000-000008630000}"/>
    <cellStyle name="Salida 6 2 4 4" xfId="13525" xr:uid="{00000000-0005-0000-0000-000009630000}"/>
    <cellStyle name="Salida 6 2 4 4 2" xfId="28633" xr:uid="{00000000-0005-0000-0000-00000A630000}"/>
    <cellStyle name="Salida 6 2 4 5" xfId="18128" xr:uid="{00000000-0005-0000-0000-00000B630000}"/>
    <cellStyle name="Salida 6 2 5" xfId="3346" xr:uid="{00000000-0005-0000-0000-00000C630000}"/>
    <cellStyle name="Salida 6 2 5 2" xfId="5983" xr:uid="{00000000-0005-0000-0000-00000D630000}"/>
    <cellStyle name="Salida 6 2 5 2 2" xfId="12294" xr:uid="{00000000-0005-0000-0000-00000E630000}"/>
    <cellStyle name="Salida 6 2 5 2 2 2" xfId="27402" xr:uid="{00000000-0005-0000-0000-00000F630000}"/>
    <cellStyle name="Salida 6 2 5 2 3" xfId="13504" xr:uid="{00000000-0005-0000-0000-000010630000}"/>
    <cellStyle name="Salida 6 2 5 2 3 2" xfId="28612" xr:uid="{00000000-0005-0000-0000-000011630000}"/>
    <cellStyle name="Salida 6 2 5 2 4" xfId="21091" xr:uid="{00000000-0005-0000-0000-000012630000}"/>
    <cellStyle name="Salida 6 2 5 3" xfId="9728" xr:uid="{00000000-0005-0000-0000-000013630000}"/>
    <cellStyle name="Salida 6 2 5 3 2" xfId="24836" xr:uid="{00000000-0005-0000-0000-000014630000}"/>
    <cellStyle name="Salida 6 2 5 4" xfId="14319" xr:uid="{00000000-0005-0000-0000-000015630000}"/>
    <cellStyle name="Salida 6 2 5 4 2" xfId="29427" xr:uid="{00000000-0005-0000-0000-000016630000}"/>
    <cellStyle name="Salida 6 2 5 5" xfId="18454" xr:uid="{00000000-0005-0000-0000-000017630000}"/>
    <cellStyle name="Salida 6 2 6" xfId="3652" xr:uid="{00000000-0005-0000-0000-000018630000}"/>
    <cellStyle name="Salida 6 2 6 2" xfId="6289" xr:uid="{00000000-0005-0000-0000-000019630000}"/>
    <cellStyle name="Salida 6 2 6 2 2" xfId="12600" xr:uid="{00000000-0005-0000-0000-00001A630000}"/>
    <cellStyle name="Salida 6 2 6 2 2 2" xfId="27708" xr:uid="{00000000-0005-0000-0000-00001B630000}"/>
    <cellStyle name="Salida 6 2 6 2 3" xfId="15915" xr:uid="{00000000-0005-0000-0000-00001C630000}"/>
    <cellStyle name="Salida 6 2 6 2 3 2" xfId="31023" xr:uid="{00000000-0005-0000-0000-00001D630000}"/>
    <cellStyle name="Salida 6 2 6 2 4" xfId="21397" xr:uid="{00000000-0005-0000-0000-00001E630000}"/>
    <cellStyle name="Salida 6 2 6 3" xfId="10034" xr:uid="{00000000-0005-0000-0000-00001F630000}"/>
    <cellStyle name="Salida 6 2 6 3 2" xfId="25142" xr:uid="{00000000-0005-0000-0000-000020630000}"/>
    <cellStyle name="Salida 6 2 6 4" xfId="13536" xr:uid="{00000000-0005-0000-0000-000021630000}"/>
    <cellStyle name="Salida 6 2 6 4 2" xfId="28644" xr:uid="{00000000-0005-0000-0000-000022630000}"/>
    <cellStyle name="Salida 6 2 6 5" xfId="18760" xr:uid="{00000000-0005-0000-0000-000023630000}"/>
    <cellStyle name="Salida 6 2 7" xfId="4013" xr:uid="{00000000-0005-0000-0000-000024630000}"/>
    <cellStyle name="Salida 6 2 7 2" xfId="6650" xr:uid="{00000000-0005-0000-0000-000025630000}"/>
    <cellStyle name="Salida 6 2 7 2 2" xfId="12961" xr:uid="{00000000-0005-0000-0000-000026630000}"/>
    <cellStyle name="Salida 6 2 7 2 2 2" xfId="28069" xr:uid="{00000000-0005-0000-0000-000027630000}"/>
    <cellStyle name="Salida 6 2 7 2 3" xfId="16651" xr:uid="{00000000-0005-0000-0000-000028630000}"/>
    <cellStyle name="Salida 6 2 7 2 3 2" xfId="31759" xr:uid="{00000000-0005-0000-0000-000029630000}"/>
    <cellStyle name="Salida 6 2 7 2 4" xfId="21758" xr:uid="{00000000-0005-0000-0000-00002A630000}"/>
    <cellStyle name="Salida 6 2 7 3" xfId="10395" xr:uid="{00000000-0005-0000-0000-00002B630000}"/>
    <cellStyle name="Salida 6 2 7 3 2" xfId="25503" xr:uid="{00000000-0005-0000-0000-00002C630000}"/>
    <cellStyle name="Salida 6 2 7 4" xfId="14745" xr:uid="{00000000-0005-0000-0000-00002D630000}"/>
    <cellStyle name="Salida 6 2 7 4 2" xfId="29853" xr:uid="{00000000-0005-0000-0000-00002E630000}"/>
    <cellStyle name="Salida 6 2 7 5" xfId="19121" xr:uid="{00000000-0005-0000-0000-00002F630000}"/>
    <cellStyle name="Salida 6 2 8" xfId="4326" xr:uid="{00000000-0005-0000-0000-000030630000}"/>
    <cellStyle name="Salida 6 2 8 2" xfId="6963" xr:uid="{00000000-0005-0000-0000-000031630000}"/>
    <cellStyle name="Salida 6 2 8 2 2" xfId="13274" xr:uid="{00000000-0005-0000-0000-000032630000}"/>
    <cellStyle name="Salida 6 2 8 2 2 2" xfId="28382" xr:uid="{00000000-0005-0000-0000-000033630000}"/>
    <cellStyle name="Salida 6 2 8 2 3" xfId="16938" xr:uid="{00000000-0005-0000-0000-000034630000}"/>
    <cellStyle name="Salida 6 2 8 2 3 2" xfId="32046" xr:uid="{00000000-0005-0000-0000-000035630000}"/>
    <cellStyle name="Salida 6 2 8 2 4" xfId="22071" xr:uid="{00000000-0005-0000-0000-000036630000}"/>
    <cellStyle name="Salida 6 2 8 3" xfId="10708" xr:uid="{00000000-0005-0000-0000-000037630000}"/>
    <cellStyle name="Salida 6 2 8 3 2" xfId="25816" xr:uid="{00000000-0005-0000-0000-000038630000}"/>
    <cellStyle name="Salida 6 2 8 4" xfId="15172" xr:uid="{00000000-0005-0000-0000-000039630000}"/>
    <cellStyle name="Salida 6 2 8 4 2" xfId="30280" xr:uid="{00000000-0005-0000-0000-00003A630000}"/>
    <cellStyle name="Salida 6 2 8 5" xfId="19434" xr:uid="{00000000-0005-0000-0000-00003B630000}"/>
    <cellStyle name="Salida 6 2 9" xfId="4578" xr:uid="{00000000-0005-0000-0000-00003C630000}"/>
    <cellStyle name="Salida 6 2 9 2" xfId="10960" xr:uid="{00000000-0005-0000-0000-00003D630000}"/>
    <cellStyle name="Salida 6 2 9 2 2" xfId="26068" xr:uid="{00000000-0005-0000-0000-00003E630000}"/>
    <cellStyle name="Salida 6 2 9 3" xfId="14544" xr:uid="{00000000-0005-0000-0000-00003F630000}"/>
    <cellStyle name="Salida 6 2 9 3 2" xfId="29652" xr:uid="{00000000-0005-0000-0000-000040630000}"/>
    <cellStyle name="Salida 6 2 9 4" xfId="19686" xr:uid="{00000000-0005-0000-0000-000041630000}"/>
    <cellStyle name="Salida 6 3" xfId="1792" xr:uid="{00000000-0005-0000-0000-000042630000}"/>
    <cellStyle name="Salida 6 3 10" xfId="8269" xr:uid="{00000000-0005-0000-0000-000043630000}"/>
    <cellStyle name="Salida 6 3 10 2" xfId="23377" xr:uid="{00000000-0005-0000-0000-000044630000}"/>
    <cellStyle name="Salida 6 3 11" xfId="7741" xr:uid="{00000000-0005-0000-0000-000045630000}"/>
    <cellStyle name="Salida 6 3 11 2" xfId="22849" xr:uid="{00000000-0005-0000-0000-000046630000}"/>
    <cellStyle name="Salida 6 3 12" xfId="7703" xr:uid="{00000000-0005-0000-0000-000047630000}"/>
    <cellStyle name="Salida 6 3 12 2" xfId="22811" xr:uid="{00000000-0005-0000-0000-000048630000}"/>
    <cellStyle name="Salida 6 3 13" xfId="17017" xr:uid="{00000000-0005-0000-0000-000049630000}"/>
    <cellStyle name="Salida 6 3 2" xfId="2352" xr:uid="{00000000-0005-0000-0000-00004A630000}"/>
    <cellStyle name="Salida 6 3 2 2" xfId="4989" xr:uid="{00000000-0005-0000-0000-00004B630000}"/>
    <cellStyle name="Salida 6 3 2 2 2" xfId="11353" xr:uid="{00000000-0005-0000-0000-00004C630000}"/>
    <cellStyle name="Salida 6 3 2 2 2 2" xfId="26461" xr:uid="{00000000-0005-0000-0000-00004D630000}"/>
    <cellStyle name="Salida 6 3 2 2 3" xfId="9279" xr:uid="{00000000-0005-0000-0000-00004E630000}"/>
    <cellStyle name="Salida 6 3 2 2 3 2" xfId="24387" xr:uid="{00000000-0005-0000-0000-00004F630000}"/>
    <cellStyle name="Salida 6 3 2 2 4" xfId="20097" xr:uid="{00000000-0005-0000-0000-000050630000}"/>
    <cellStyle name="Salida 6 3 2 3" xfId="8819" xr:uid="{00000000-0005-0000-0000-000051630000}"/>
    <cellStyle name="Salida 6 3 2 3 2" xfId="23927" xr:uid="{00000000-0005-0000-0000-000052630000}"/>
    <cellStyle name="Salida 6 3 3" xfId="2267" xr:uid="{00000000-0005-0000-0000-000053630000}"/>
    <cellStyle name="Salida 6 3 3 2" xfId="4904" xr:uid="{00000000-0005-0000-0000-000054630000}"/>
    <cellStyle name="Salida 6 3 3 2 2" xfId="11268" xr:uid="{00000000-0005-0000-0000-000055630000}"/>
    <cellStyle name="Salida 6 3 3 2 2 2" xfId="26376" xr:uid="{00000000-0005-0000-0000-000056630000}"/>
    <cellStyle name="Salida 6 3 3 2 3" xfId="11215" xr:uid="{00000000-0005-0000-0000-000057630000}"/>
    <cellStyle name="Salida 6 3 3 2 3 2" xfId="26323" xr:uid="{00000000-0005-0000-0000-000058630000}"/>
    <cellStyle name="Salida 6 3 3 2 4" xfId="20012" xr:uid="{00000000-0005-0000-0000-000059630000}"/>
    <cellStyle name="Salida 6 3 3 3" xfId="13854" xr:uid="{00000000-0005-0000-0000-00005A630000}"/>
    <cellStyle name="Salida 6 3 3 3 2" xfId="28962" xr:uid="{00000000-0005-0000-0000-00005B630000}"/>
    <cellStyle name="Salida 6 3 3 4" xfId="17492" xr:uid="{00000000-0005-0000-0000-00005C630000}"/>
    <cellStyle name="Salida 6 3 4" xfId="2329" xr:uid="{00000000-0005-0000-0000-00005D630000}"/>
    <cellStyle name="Salida 6 3 4 2" xfId="4966" xr:uid="{00000000-0005-0000-0000-00005E630000}"/>
    <cellStyle name="Salida 6 3 4 2 2" xfId="11330" xr:uid="{00000000-0005-0000-0000-00005F630000}"/>
    <cellStyle name="Salida 6 3 4 2 2 2" xfId="26438" xr:uid="{00000000-0005-0000-0000-000060630000}"/>
    <cellStyle name="Salida 6 3 4 2 3" xfId="8086" xr:uid="{00000000-0005-0000-0000-000061630000}"/>
    <cellStyle name="Salida 6 3 4 2 3 2" xfId="23194" xr:uid="{00000000-0005-0000-0000-000062630000}"/>
    <cellStyle name="Salida 6 3 4 2 4" xfId="20074" xr:uid="{00000000-0005-0000-0000-000063630000}"/>
    <cellStyle name="Salida 6 3 4 3" xfId="8796" xr:uid="{00000000-0005-0000-0000-000064630000}"/>
    <cellStyle name="Salida 6 3 4 3 2" xfId="23904" xr:uid="{00000000-0005-0000-0000-000065630000}"/>
    <cellStyle name="Salida 6 3 4 4" xfId="13415" xr:uid="{00000000-0005-0000-0000-000066630000}"/>
    <cellStyle name="Salida 6 3 4 4 2" xfId="28523" xr:uid="{00000000-0005-0000-0000-000067630000}"/>
    <cellStyle name="Salida 6 3 4 5" xfId="17554" xr:uid="{00000000-0005-0000-0000-000068630000}"/>
    <cellStyle name="Salida 6 3 5" xfId="2281" xr:uid="{00000000-0005-0000-0000-000069630000}"/>
    <cellStyle name="Salida 6 3 5 2" xfId="4918" xr:uid="{00000000-0005-0000-0000-00006A630000}"/>
    <cellStyle name="Salida 6 3 5 2 2" xfId="11282" xr:uid="{00000000-0005-0000-0000-00006B630000}"/>
    <cellStyle name="Salida 6 3 5 2 2 2" xfId="26390" xr:uid="{00000000-0005-0000-0000-00006C630000}"/>
    <cellStyle name="Salida 6 3 5 2 3" xfId="7733" xr:uid="{00000000-0005-0000-0000-00006D630000}"/>
    <cellStyle name="Salida 6 3 5 2 3 2" xfId="22841" xr:uid="{00000000-0005-0000-0000-00006E630000}"/>
    <cellStyle name="Salida 6 3 5 2 4" xfId="20026" xr:uid="{00000000-0005-0000-0000-00006F630000}"/>
    <cellStyle name="Salida 6 3 5 3" xfId="8748" xr:uid="{00000000-0005-0000-0000-000070630000}"/>
    <cellStyle name="Salida 6 3 5 3 2" xfId="23856" xr:uid="{00000000-0005-0000-0000-000071630000}"/>
    <cellStyle name="Salida 6 3 5 4" xfId="7905" xr:uid="{00000000-0005-0000-0000-000072630000}"/>
    <cellStyle name="Salida 6 3 5 4 2" xfId="23013" xr:uid="{00000000-0005-0000-0000-000073630000}"/>
    <cellStyle name="Salida 6 3 5 5" xfId="17506" xr:uid="{00000000-0005-0000-0000-000074630000}"/>
    <cellStyle name="Salida 6 3 6" xfId="2295" xr:uid="{00000000-0005-0000-0000-000075630000}"/>
    <cellStyle name="Salida 6 3 6 2" xfId="4932" xr:uid="{00000000-0005-0000-0000-000076630000}"/>
    <cellStyle name="Salida 6 3 6 2 2" xfId="11296" xr:uid="{00000000-0005-0000-0000-000077630000}"/>
    <cellStyle name="Salida 6 3 6 2 2 2" xfId="26404" xr:uid="{00000000-0005-0000-0000-000078630000}"/>
    <cellStyle name="Salida 6 3 6 2 3" xfId="8032" xr:uid="{00000000-0005-0000-0000-000079630000}"/>
    <cellStyle name="Salida 6 3 6 2 3 2" xfId="23140" xr:uid="{00000000-0005-0000-0000-00007A630000}"/>
    <cellStyle name="Salida 6 3 6 2 4" xfId="20040" xr:uid="{00000000-0005-0000-0000-00007B630000}"/>
    <cellStyle name="Salida 6 3 6 3" xfId="8762" xr:uid="{00000000-0005-0000-0000-00007C630000}"/>
    <cellStyle name="Salida 6 3 6 3 2" xfId="23870" xr:uid="{00000000-0005-0000-0000-00007D630000}"/>
    <cellStyle name="Salida 6 3 6 4" xfId="13577" xr:uid="{00000000-0005-0000-0000-00007E630000}"/>
    <cellStyle name="Salida 6 3 6 4 2" xfId="28685" xr:uid="{00000000-0005-0000-0000-00007F630000}"/>
    <cellStyle name="Salida 6 3 6 5" xfId="17520" xr:uid="{00000000-0005-0000-0000-000080630000}"/>
    <cellStyle name="Salida 6 3 7" xfId="3864" xr:uid="{00000000-0005-0000-0000-000081630000}"/>
    <cellStyle name="Salida 6 3 7 2" xfId="6501" xr:uid="{00000000-0005-0000-0000-000082630000}"/>
    <cellStyle name="Salida 6 3 7 2 2" xfId="12812" xr:uid="{00000000-0005-0000-0000-000083630000}"/>
    <cellStyle name="Salida 6 3 7 2 2 2" xfId="27920" xr:uid="{00000000-0005-0000-0000-000084630000}"/>
    <cellStyle name="Salida 6 3 7 2 3" xfId="13734" xr:uid="{00000000-0005-0000-0000-000085630000}"/>
    <cellStyle name="Salida 6 3 7 2 3 2" xfId="28842" xr:uid="{00000000-0005-0000-0000-000086630000}"/>
    <cellStyle name="Salida 6 3 7 2 4" xfId="21609" xr:uid="{00000000-0005-0000-0000-000087630000}"/>
    <cellStyle name="Salida 6 3 7 3" xfId="10246" xr:uid="{00000000-0005-0000-0000-000088630000}"/>
    <cellStyle name="Salida 6 3 7 3 2" xfId="25354" xr:uid="{00000000-0005-0000-0000-000089630000}"/>
    <cellStyle name="Salida 6 3 7 4" xfId="8292" xr:uid="{00000000-0005-0000-0000-00008A630000}"/>
    <cellStyle name="Salida 6 3 7 4 2" xfId="23400" xr:uid="{00000000-0005-0000-0000-00008B630000}"/>
    <cellStyle name="Salida 6 3 7 5" xfId="18972" xr:uid="{00000000-0005-0000-0000-00008C630000}"/>
    <cellStyle name="Salida 6 3 8" xfId="4246" xr:uid="{00000000-0005-0000-0000-00008D630000}"/>
    <cellStyle name="Salida 6 3 8 2" xfId="6883" xr:uid="{00000000-0005-0000-0000-00008E630000}"/>
    <cellStyle name="Salida 6 3 8 2 2" xfId="13194" xr:uid="{00000000-0005-0000-0000-00008F630000}"/>
    <cellStyle name="Salida 6 3 8 2 2 2" xfId="28302" xr:uid="{00000000-0005-0000-0000-000090630000}"/>
    <cellStyle name="Salida 6 3 8 2 3" xfId="16858" xr:uid="{00000000-0005-0000-0000-000091630000}"/>
    <cellStyle name="Salida 6 3 8 2 3 2" xfId="31966" xr:uid="{00000000-0005-0000-0000-000092630000}"/>
    <cellStyle name="Salida 6 3 8 2 4" xfId="21991" xr:uid="{00000000-0005-0000-0000-000093630000}"/>
    <cellStyle name="Salida 6 3 8 3" xfId="10628" xr:uid="{00000000-0005-0000-0000-000094630000}"/>
    <cellStyle name="Salida 6 3 8 3 2" xfId="25736" xr:uid="{00000000-0005-0000-0000-000095630000}"/>
    <cellStyle name="Salida 6 3 8 4" xfId="13634" xr:uid="{00000000-0005-0000-0000-000096630000}"/>
    <cellStyle name="Salida 6 3 8 4 2" xfId="28742" xr:uid="{00000000-0005-0000-0000-000097630000}"/>
    <cellStyle name="Salida 6 3 8 5" xfId="19354" xr:uid="{00000000-0005-0000-0000-000098630000}"/>
    <cellStyle name="Salida 6 3 9" xfId="4429" xr:uid="{00000000-0005-0000-0000-000099630000}"/>
    <cellStyle name="Salida 6 3 9 2" xfId="10811" xr:uid="{00000000-0005-0000-0000-00009A630000}"/>
    <cellStyle name="Salida 6 3 9 2 2" xfId="25919" xr:uid="{00000000-0005-0000-0000-00009B630000}"/>
    <cellStyle name="Salida 6 3 9 3" xfId="13969" xr:uid="{00000000-0005-0000-0000-00009C630000}"/>
    <cellStyle name="Salida 6 3 9 3 2" xfId="29077" xr:uid="{00000000-0005-0000-0000-00009D630000}"/>
    <cellStyle name="Salida 6 3 9 4" xfId="19537" xr:uid="{00000000-0005-0000-0000-00009E630000}"/>
    <cellStyle name="Salida 6 4" xfId="2132" xr:uid="{00000000-0005-0000-0000-00009F630000}"/>
    <cellStyle name="Salida 6 4 10" xfId="7823" xr:uid="{00000000-0005-0000-0000-0000A0630000}"/>
    <cellStyle name="Salida 6 4 10 2" xfId="22931" xr:uid="{00000000-0005-0000-0000-0000A1630000}"/>
    <cellStyle name="Salida 6 4 11" xfId="8211" xr:uid="{00000000-0005-0000-0000-0000A2630000}"/>
    <cellStyle name="Salida 6 4 11 2" xfId="23319" xr:uid="{00000000-0005-0000-0000-0000A3630000}"/>
    <cellStyle name="Salida 6 4 12" xfId="17357" xr:uid="{00000000-0005-0000-0000-0000A4630000}"/>
    <cellStyle name="Salida 6 4 2" xfId="2622" xr:uid="{00000000-0005-0000-0000-0000A5630000}"/>
    <cellStyle name="Salida 6 4 2 2" xfId="5259" xr:uid="{00000000-0005-0000-0000-0000A6630000}"/>
    <cellStyle name="Salida 6 4 2 2 2" xfId="11623" xr:uid="{00000000-0005-0000-0000-0000A7630000}"/>
    <cellStyle name="Salida 6 4 2 2 2 2" xfId="26731" xr:uid="{00000000-0005-0000-0000-0000A8630000}"/>
    <cellStyle name="Salida 6 4 2 2 3" xfId="14921" xr:uid="{00000000-0005-0000-0000-0000A9630000}"/>
    <cellStyle name="Salida 6 4 2 2 3 2" xfId="30029" xr:uid="{00000000-0005-0000-0000-0000AA630000}"/>
    <cellStyle name="Salida 6 4 2 2 4" xfId="20367" xr:uid="{00000000-0005-0000-0000-0000AB630000}"/>
    <cellStyle name="Salida 6 4 2 3" xfId="9089" xr:uid="{00000000-0005-0000-0000-0000AC630000}"/>
    <cellStyle name="Salida 6 4 2 3 2" xfId="24197" xr:uid="{00000000-0005-0000-0000-0000AD630000}"/>
    <cellStyle name="Salida 6 4 2 4" xfId="13700" xr:uid="{00000000-0005-0000-0000-0000AE630000}"/>
    <cellStyle name="Salida 6 4 2 4 2" xfId="28808" xr:uid="{00000000-0005-0000-0000-0000AF630000}"/>
    <cellStyle name="Salida 6 4 2 5" xfId="7956" xr:uid="{00000000-0005-0000-0000-0000B0630000}"/>
    <cellStyle name="Salida 6 4 2 5 2" xfId="23064" xr:uid="{00000000-0005-0000-0000-0000B1630000}"/>
    <cellStyle name="Salida 6 4 2 6" xfId="17730" xr:uid="{00000000-0005-0000-0000-0000B2630000}"/>
    <cellStyle name="Salida 6 4 3" xfId="2887" xr:uid="{00000000-0005-0000-0000-0000B3630000}"/>
    <cellStyle name="Salida 6 4 3 2" xfId="5524" xr:uid="{00000000-0005-0000-0000-0000B4630000}"/>
    <cellStyle name="Salida 6 4 3 2 2" xfId="11835" xr:uid="{00000000-0005-0000-0000-0000B5630000}"/>
    <cellStyle name="Salida 6 4 3 2 2 2" xfId="26943" xr:uid="{00000000-0005-0000-0000-0000B6630000}"/>
    <cellStyle name="Salida 6 4 3 2 3" xfId="7475" xr:uid="{00000000-0005-0000-0000-0000B7630000}"/>
    <cellStyle name="Salida 6 4 3 2 3 2" xfId="22583" xr:uid="{00000000-0005-0000-0000-0000B8630000}"/>
    <cellStyle name="Salida 6 4 3 2 4" xfId="20632" xr:uid="{00000000-0005-0000-0000-0000B9630000}"/>
    <cellStyle name="Salida 6 4 3 3" xfId="14453" xr:uid="{00000000-0005-0000-0000-0000BA630000}"/>
    <cellStyle name="Salida 6 4 3 3 2" xfId="29561" xr:uid="{00000000-0005-0000-0000-0000BB630000}"/>
    <cellStyle name="Salida 6 4 3 4" xfId="17995" xr:uid="{00000000-0005-0000-0000-0000BC630000}"/>
    <cellStyle name="Salida 6 4 4" xfId="3190" xr:uid="{00000000-0005-0000-0000-0000BD630000}"/>
    <cellStyle name="Salida 6 4 4 2" xfId="5827" xr:uid="{00000000-0005-0000-0000-0000BE630000}"/>
    <cellStyle name="Salida 6 4 4 2 2" xfId="12138" xr:uid="{00000000-0005-0000-0000-0000BF630000}"/>
    <cellStyle name="Salida 6 4 4 2 2 2" xfId="27246" xr:uid="{00000000-0005-0000-0000-0000C0630000}"/>
    <cellStyle name="Salida 6 4 4 2 3" xfId="14189" xr:uid="{00000000-0005-0000-0000-0000C1630000}"/>
    <cellStyle name="Salida 6 4 4 2 3 2" xfId="29297" xr:uid="{00000000-0005-0000-0000-0000C2630000}"/>
    <cellStyle name="Salida 6 4 4 2 4" xfId="20935" xr:uid="{00000000-0005-0000-0000-0000C3630000}"/>
    <cellStyle name="Salida 6 4 4 3" xfId="9572" xr:uid="{00000000-0005-0000-0000-0000C4630000}"/>
    <cellStyle name="Salida 6 4 4 3 2" xfId="24680" xr:uid="{00000000-0005-0000-0000-0000C5630000}"/>
    <cellStyle name="Salida 6 4 4 4" xfId="16431" xr:uid="{00000000-0005-0000-0000-0000C6630000}"/>
    <cellStyle name="Salida 6 4 4 4 2" xfId="31539" xr:uid="{00000000-0005-0000-0000-0000C7630000}"/>
    <cellStyle name="Salida 6 4 4 5" xfId="18298" xr:uid="{00000000-0005-0000-0000-0000C8630000}"/>
    <cellStyle name="Salida 6 4 5" xfId="3516" xr:uid="{00000000-0005-0000-0000-0000C9630000}"/>
    <cellStyle name="Salida 6 4 5 2" xfId="6153" xr:uid="{00000000-0005-0000-0000-0000CA630000}"/>
    <cellStyle name="Salida 6 4 5 2 2" xfId="12464" xr:uid="{00000000-0005-0000-0000-0000CB630000}"/>
    <cellStyle name="Salida 6 4 5 2 2 2" xfId="27572" xr:uid="{00000000-0005-0000-0000-0000CC630000}"/>
    <cellStyle name="Salida 6 4 5 2 3" xfId="7395" xr:uid="{00000000-0005-0000-0000-0000CD630000}"/>
    <cellStyle name="Salida 6 4 5 2 3 2" xfId="22503" xr:uid="{00000000-0005-0000-0000-0000CE630000}"/>
    <cellStyle name="Salida 6 4 5 2 4" xfId="21261" xr:uid="{00000000-0005-0000-0000-0000CF630000}"/>
    <cellStyle name="Salida 6 4 5 3" xfId="9898" xr:uid="{00000000-0005-0000-0000-0000D0630000}"/>
    <cellStyle name="Salida 6 4 5 3 2" xfId="25006" xr:uid="{00000000-0005-0000-0000-0000D1630000}"/>
    <cellStyle name="Salida 6 4 5 4" xfId="16497" xr:uid="{00000000-0005-0000-0000-0000D2630000}"/>
    <cellStyle name="Salida 6 4 5 4 2" xfId="31605" xr:uid="{00000000-0005-0000-0000-0000D3630000}"/>
    <cellStyle name="Salida 6 4 5 5" xfId="18624" xr:uid="{00000000-0005-0000-0000-0000D4630000}"/>
    <cellStyle name="Salida 6 4 6" xfId="3822" xr:uid="{00000000-0005-0000-0000-0000D5630000}"/>
    <cellStyle name="Salida 6 4 6 2" xfId="6459" xr:uid="{00000000-0005-0000-0000-0000D6630000}"/>
    <cellStyle name="Salida 6 4 6 2 2" xfId="12770" xr:uid="{00000000-0005-0000-0000-0000D7630000}"/>
    <cellStyle name="Salida 6 4 6 2 2 2" xfId="27878" xr:uid="{00000000-0005-0000-0000-0000D8630000}"/>
    <cellStyle name="Salida 6 4 6 2 3" xfId="15345" xr:uid="{00000000-0005-0000-0000-0000D9630000}"/>
    <cellStyle name="Salida 6 4 6 2 3 2" xfId="30453" xr:uid="{00000000-0005-0000-0000-0000DA630000}"/>
    <cellStyle name="Salida 6 4 6 2 4" xfId="21567" xr:uid="{00000000-0005-0000-0000-0000DB630000}"/>
    <cellStyle name="Salida 6 4 6 3" xfId="10204" xr:uid="{00000000-0005-0000-0000-0000DC630000}"/>
    <cellStyle name="Salida 6 4 6 3 2" xfId="25312" xr:uid="{00000000-0005-0000-0000-0000DD630000}"/>
    <cellStyle name="Salida 6 4 6 4" xfId="14154" xr:uid="{00000000-0005-0000-0000-0000DE630000}"/>
    <cellStyle name="Salida 6 4 6 4 2" xfId="29262" xr:uid="{00000000-0005-0000-0000-0000DF630000}"/>
    <cellStyle name="Salida 6 4 6 5" xfId="18930" xr:uid="{00000000-0005-0000-0000-0000E0630000}"/>
    <cellStyle name="Salida 6 4 7" xfId="4204" xr:uid="{00000000-0005-0000-0000-0000E1630000}"/>
    <cellStyle name="Salida 6 4 7 2" xfId="6841" xr:uid="{00000000-0005-0000-0000-0000E2630000}"/>
    <cellStyle name="Salida 6 4 7 2 2" xfId="13152" xr:uid="{00000000-0005-0000-0000-0000E3630000}"/>
    <cellStyle name="Salida 6 4 7 2 2 2" xfId="28260" xr:uid="{00000000-0005-0000-0000-0000E4630000}"/>
    <cellStyle name="Salida 6 4 7 2 3" xfId="16821" xr:uid="{00000000-0005-0000-0000-0000E5630000}"/>
    <cellStyle name="Salida 6 4 7 2 3 2" xfId="31929" xr:uid="{00000000-0005-0000-0000-0000E6630000}"/>
    <cellStyle name="Salida 6 4 7 2 4" xfId="21949" xr:uid="{00000000-0005-0000-0000-0000E7630000}"/>
    <cellStyle name="Salida 6 4 7 3" xfId="10586" xr:uid="{00000000-0005-0000-0000-0000E8630000}"/>
    <cellStyle name="Salida 6 4 7 3 2" xfId="25694" xr:uid="{00000000-0005-0000-0000-0000E9630000}"/>
    <cellStyle name="Salida 6 4 7 4" xfId="14716" xr:uid="{00000000-0005-0000-0000-0000EA630000}"/>
    <cellStyle name="Salida 6 4 7 4 2" xfId="29824" xr:uid="{00000000-0005-0000-0000-0000EB630000}"/>
    <cellStyle name="Salida 6 4 7 5" xfId="19312" xr:uid="{00000000-0005-0000-0000-0000EC630000}"/>
    <cellStyle name="Salida 6 4 8" xfId="4769" xr:uid="{00000000-0005-0000-0000-0000ED630000}"/>
    <cellStyle name="Salida 6 4 8 2" xfId="11151" xr:uid="{00000000-0005-0000-0000-0000EE630000}"/>
    <cellStyle name="Salida 6 4 8 2 2" xfId="26259" xr:uid="{00000000-0005-0000-0000-0000EF630000}"/>
    <cellStyle name="Salida 6 4 8 3" xfId="8252" xr:uid="{00000000-0005-0000-0000-0000F0630000}"/>
    <cellStyle name="Salida 6 4 8 3 2" xfId="23360" xr:uid="{00000000-0005-0000-0000-0000F1630000}"/>
    <cellStyle name="Salida 6 4 8 4" xfId="19877" xr:uid="{00000000-0005-0000-0000-0000F2630000}"/>
    <cellStyle name="Salida 6 4 9" xfId="8630" xr:uid="{00000000-0005-0000-0000-0000F3630000}"/>
    <cellStyle name="Salida 6 4 9 2" xfId="23738" xr:uid="{00000000-0005-0000-0000-0000F4630000}"/>
    <cellStyle name="Salida 6 5" xfId="1992" xr:uid="{00000000-0005-0000-0000-0000F5630000}"/>
    <cellStyle name="Salida 6 5 10" xfId="16308" xr:uid="{00000000-0005-0000-0000-0000F6630000}"/>
    <cellStyle name="Salida 6 5 10 2" xfId="31416" xr:uid="{00000000-0005-0000-0000-0000F7630000}"/>
    <cellStyle name="Salida 6 5 11" xfId="17217" xr:uid="{00000000-0005-0000-0000-0000F8630000}"/>
    <cellStyle name="Salida 6 5 2" xfId="2754" xr:uid="{00000000-0005-0000-0000-0000F9630000}"/>
    <cellStyle name="Salida 6 5 2 2" xfId="5391" xr:uid="{00000000-0005-0000-0000-0000FA630000}"/>
    <cellStyle name="Salida 6 5 2 2 2" xfId="11740" xr:uid="{00000000-0005-0000-0000-0000FB630000}"/>
    <cellStyle name="Salida 6 5 2 2 2 2" xfId="26848" xr:uid="{00000000-0005-0000-0000-0000FC630000}"/>
    <cellStyle name="Salida 6 5 2 2 3" xfId="7104" xr:uid="{00000000-0005-0000-0000-0000FD630000}"/>
    <cellStyle name="Salida 6 5 2 2 3 2" xfId="22212" xr:uid="{00000000-0005-0000-0000-0000FE630000}"/>
    <cellStyle name="Salida 6 5 2 2 4" xfId="20499" xr:uid="{00000000-0005-0000-0000-0000FF630000}"/>
    <cellStyle name="Salida 6 5 2 3" xfId="7689" xr:uid="{00000000-0005-0000-0000-000000640000}"/>
    <cellStyle name="Salida 6 5 2 3 2" xfId="22797" xr:uid="{00000000-0005-0000-0000-000001640000}"/>
    <cellStyle name="Salida 6 5 2 4" xfId="17862" xr:uid="{00000000-0005-0000-0000-000002640000}"/>
    <cellStyle name="Salida 6 5 3" xfId="3057" xr:uid="{00000000-0005-0000-0000-000003640000}"/>
    <cellStyle name="Salida 6 5 3 2" xfId="5694" xr:uid="{00000000-0005-0000-0000-000004640000}"/>
    <cellStyle name="Salida 6 5 3 2 2" xfId="12005" xr:uid="{00000000-0005-0000-0000-000005640000}"/>
    <cellStyle name="Salida 6 5 3 2 2 2" xfId="27113" xr:uid="{00000000-0005-0000-0000-000006640000}"/>
    <cellStyle name="Salida 6 5 3 2 3" xfId="13740" xr:uid="{00000000-0005-0000-0000-000007640000}"/>
    <cellStyle name="Salida 6 5 3 2 3 2" xfId="28848" xr:uid="{00000000-0005-0000-0000-000008640000}"/>
    <cellStyle name="Salida 6 5 3 2 4" xfId="20802" xr:uid="{00000000-0005-0000-0000-000009640000}"/>
    <cellStyle name="Salida 6 5 3 3" xfId="9439" xr:uid="{00000000-0005-0000-0000-00000A640000}"/>
    <cellStyle name="Salida 6 5 3 3 2" xfId="24547" xr:uid="{00000000-0005-0000-0000-00000B640000}"/>
    <cellStyle name="Salida 6 5 3 4" xfId="15844" xr:uid="{00000000-0005-0000-0000-00000C640000}"/>
    <cellStyle name="Salida 6 5 3 4 2" xfId="30952" xr:uid="{00000000-0005-0000-0000-00000D640000}"/>
    <cellStyle name="Salida 6 5 3 5" xfId="18165" xr:uid="{00000000-0005-0000-0000-00000E640000}"/>
    <cellStyle name="Salida 6 5 4" xfId="3383" xr:uid="{00000000-0005-0000-0000-00000F640000}"/>
    <cellStyle name="Salida 6 5 4 2" xfId="6020" xr:uid="{00000000-0005-0000-0000-000010640000}"/>
    <cellStyle name="Salida 6 5 4 2 2" xfId="12331" xr:uid="{00000000-0005-0000-0000-000011640000}"/>
    <cellStyle name="Salida 6 5 4 2 2 2" xfId="27439" xr:uid="{00000000-0005-0000-0000-000012640000}"/>
    <cellStyle name="Salida 6 5 4 2 3" xfId="15272" xr:uid="{00000000-0005-0000-0000-000013640000}"/>
    <cellStyle name="Salida 6 5 4 2 3 2" xfId="30380" xr:uid="{00000000-0005-0000-0000-000014640000}"/>
    <cellStyle name="Salida 6 5 4 2 4" xfId="21128" xr:uid="{00000000-0005-0000-0000-000015640000}"/>
    <cellStyle name="Salida 6 5 4 3" xfId="9765" xr:uid="{00000000-0005-0000-0000-000016640000}"/>
    <cellStyle name="Salida 6 5 4 3 2" xfId="24873" xr:uid="{00000000-0005-0000-0000-000017640000}"/>
    <cellStyle name="Salida 6 5 4 4" xfId="14821" xr:uid="{00000000-0005-0000-0000-000018640000}"/>
    <cellStyle name="Salida 6 5 4 4 2" xfId="29929" xr:uid="{00000000-0005-0000-0000-000019640000}"/>
    <cellStyle name="Salida 6 5 4 5" xfId="18491" xr:uid="{00000000-0005-0000-0000-00001A640000}"/>
    <cellStyle name="Salida 6 5 5" xfId="3689" xr:uid="{00000000-0005-0000-0000-00001B640000}"/>
    <cellStyle name="Salida 6 5 5 2" xfId="6326" xr:uid="{00000000-0005-0000-0000-00001C640000}"/>
    <cellStyle name="Salida 6 5 5 2 2" xfId="12637" xr:uid="{00000000-0005-0000-0000-00001D640000}"/>
    <cellStyle name="Salida 6 5 5 2 2 2" xfId="27745" xr:uid="{00000000-0005-0000-0000-00001E640000}"/>
    <cellStyle name="Salida 6 5 5 2 3" xfId="13476" xr:uid="{00000000-0005-0000-0000-00001F640000}"/>
    <cellStyle name="Salida 6 5 5 2 3 2" xfId="28584" xr:uid="{00000000-0005-0000-0000-000020640000}"/>
    <cellStyle name="Salida 6 5 5 2 4" xfId="21434" xr:uid="{00000000-0005-0000-0000-000021640000}"/>
    <cellStyle name="Salida 6 5 5 3" xfId="10071" xr:uid="{00000000-0005-0000-0000-000022640000}"/>
    <cellStyle name="Salida 6 5 5 3 2" xfId="25179" xr:uid="{00000000-0005-0000-0000-000023640000}"/>
    <cellStyle name="Salida 6 5 5 4" xfId="14603" xr:uid="{00000000-0005-0000-0000-000024640000}"/>
    <cellStyle name="Salida 6 5 5 4 2" xfId="29711" xr:uid="{00000000-0005-0000-0000-000025640000}"/>
    <cellStyle name="Salida 6 5 5 5" xfId="18797" xr:uid="{00000000-0005-0000-0000-000026640000}"/>
    <cellStyle name="Salida 6 5 6" xfId="4064" xr:uid="{00000000-0005-0000-0000-000027640000}"/>
    <cellStyle name="Salida 6 5 6 2" xfId="6701" xr:uid="{00000000-0005-0000-0000-000028640000}"/>
    <cellStyle name="Salida 6 5 6 2 2" xfId="13012" xr:uid="{00000000-0005-0000-0000-000029640000}"/>
    <cellStyle name="Salida 6 5 6 2 2 2" xfId="28120" xr:uid="{00000000-0005-0000-0000-00002A640000}"/>
    <cellStyle name="Salida 6 5 6 2 3" xfId="16688" xr:uid="{00000000-0005-0000-0000-00002B640000}"/>
    <cellStyle name="Salida 6 5 6 2 3 2" xfId="31796" xr:uid="{00000000-0005-0000-0000-00002C640000}"/>
    <cellStyle name="Salida 6 5 6 2 4" xfId="21809" xr:uid="{00000000-0005-0000-0000-00002D640000}"/>
    <cellStyle name="Salida 6 5 6 3" xfId="10446" xr:uid="{00000000-0005-0000-0000-00002E640000}"/>
    <cellStyle name="Salida 6 5 6 3 2" xfId="25554" xr:uid="{00000000-0005-0000-0000-00002F640000}"/>
    <cellStyle name="Salida 6 5 6 4" xfId="16284" xr:uid="{00000000-0005-0000-0000-000030640000}"/>
    <cellStyle name="Salida 6 5 6 4 2" xfId="31392" xr:uid="{00000000-0005-0000-0000-000031640000}"/>
    <cellStyle name="Salida 6 5 6 5" xfId="19172" xr:uid="{00000000-0005-0000-0000-000032640000}"/>
    <cellStyle name="Salida 6 5 7" xfId="4629" xr:uid="{00000000-0005-0000-0000-000033640000}"/>
    <cellStyle name="Salida 6 5 7 2" xfId="11011" xr:uid="{00000000-0005-0000-0000-000034640000}"/>
    <cellStyle name="Salida 6 5 7 2 2" xfId="26119" xr:uid="{00000000-0005-0000-0000-000035640000}"/>
    <cellStyle name="Salida 6 5 7 3" xfId="7096" xr:uid="{00000000-0005-0000-0000-000036640000}"/>
    <cellStyle name="Salida 6 5 7 3 2" xfId="22204" xr:uid="{00000000-0005-0000-0000-000037640000}"/>
    <cellStyle name="Salida 6 5 7 4" xfId="19737" xr:uid="{00000000-0005-0000-0000-000038640000}"/>
    <cellStyle name="Salida 6 5 8" xfId="8490" xr:uid="{00000000-0005-0000-0000-000039640000}"/>
    <cellStyle name="Salida 6 5 8 2" xfId="23598" xr:uid="{00000000-0005-0000-0000-00003A640000}"/>
    <cellStyle name="Salida 6 5 9" xfId="16302" xr:uid="{00000000-0005-0000-0000-00003B640000}"/>
    <cellStyle name="Salida 6 5 9 2" xfId="31410" xr:uid="{00000000-0005-0000-0000-00003C640000}"/>
    <cellStyle name="Salida 7" xfId="1516" xr:uid="{00000000-0005-0000-0000-00003D640000}"/>
    <cellStyle name="Salida 7 2" xfId="1942" xr:uid="{00000000-0005-0000-0000-00003E640000}"/>
    <cellStyle name="Salida 7 2 10" xfId="8443" xr:uid="{00000000-0005-0000-0000-00003F640000}"/>
    <cellStyle name="Salida 7 2 10 2" xfId="23551" xr:uid="{00000000-0005-0000-0000-000040640000}"/>
    <cellStyle name="Salida 7 2 11" xfId="16291" xr:uid="{00000000-0005-0000-0000-000041640000}"/>
    <cellStyle name="Salida 7 2 11 2" xfId="31399" xr:uid="{00000000-0005-0000-0000-000042640000}"/>
    <cellStyle name="Salida 7 2 12" xfId="15499" xr:uid="{00000000-0005-0000-0000-000043640000}"/>
    <cellStyle name="Salida 7 2 12 2" xfId="30607" xr:uid="{00000000-0005-0000-0000-000044640000}"/>
    <cellStyle name="Salida 7 2 13" xfId="17167" xr:uid="{00000000-0005-0000-0000-000045640000}"/>
    <cellStyle name="Salida 7 2 2" xfId="2502" xr:uid="{00000000-0005-0000-0000-000046640000}"/>
    <cellStyle name="Salida 7 2 2 2" xfId="5139" xr:uid="{00000000-0005-0000-0000-000047640000}"/>
    <cellStyle name="Salida 7 2 2 2 2" xfId="11503" xr:uid="{00000000-0005-0000-0000-000048640000}"/>
    <cellStyle name="Salida 7 2 2 2 2 2" xfId="26611" xr:uid="{00000000-0005-0000-0000-000049640000}"/>
    <cellStyle name="Salida 7 2 2 2 3" xfId="14036" xr:uid="{00000000-0005-0000-0000-00004A640000}"/>
    <cellStyle name="Salida 7 2 2 2 3 2" xfId="29144" xr:uid="{00000000-0005-0000-0000-00004B640000}"/>
    <cellStyle name="Salida 7 2 2 2 4" xfId="20247" xr:uid="{00000000-0005-0000-0000-00004C640000}"/>
    <cellStyle name="Salida 7 2 2 3" xfId="8969" xr:uid="{00000000-0005-0000-0000-00004D640000}"/>
    <cellStyle name="Salida 7 2 2 3 2" xfId="24077" xr:uid="{00000000-0005-0000-0000-00004E640000}"/>
    <cellStyle name="Salida 7 2 3" xfId="2718" xr:uid="{00000000-0005-0000-0000-00004F640000}"/>
    <cellStyle name="Salida 7 2 3 2" xfId="5355" xr:uid="{00000000-0005-0000-0000-000050640000}"/>
    <cellStyle name="Salida 7 2 3 2 2" xfId="11704" xr:uid="{00000000-0005-0000-0000-000051640000}"/>
    <cellStyle name="Salida 7 2 3 2 2 2" xfId="26812" xr:uid="{00000000-0005-0000-0000-000052640000}"/>
    <cellStyle name="Salida 7 2 3 2 3" xfId="7442" xr:uid="{00000000-0005-0000-0000-000053640000}"/>
    <cellStyle name="Salida 7 2 3 2 3 2" xfId="22550" xr:uid="{00000000-0005-0000-0000-000054640000}"/>
    <cellStyle name="Salida 7 2 3 2 4" xfId="20463" xr:uid="{00000000-0005-0000-0000-000055640000}"/>
    <cellStyle name="Salida 7 2 3 3" xfId="14449" xr:uid="{00000000-0005-0000-0000-000056640000}"/>
    <cellStyle name="Salida 7 2 3 3 2" xfId="29557" xr:uid="{00000000-0005-0000-0000-000057640000}"/>
    <cellStyle name="Salida 7 2 3 4" xfId="17826" xr:uid="{00000000-0005-0000-0000-000058640000}"/>
    <cellStyle name="Salida 7 2 4" xfId="3021" xr:uid="{00000000-0005-0000-0000-000059640000}"/>
    <cellStyle name="Salida 7 2 4 2" xfId="5658" xr:uid="{00000000-0005-0000-0000-00005A640000}"/>
    <cellStyle name="Salida 7 2 4 2 2" xfId="11969" xr:uid="{00000000-0005-0000-0000-00005B640000}"/>
    <cellStyle name="Salida 7 2 4 2 2 2" xfId="27077" xr:uid="{00000000-0005-0000-0000-00005C640000}"/>
    <cellStyle name="Salida 7 2 4 2 3" xfId="7928" xr:uid="{00000000-0005-0000-0000-00005D640000}"/>
    <cellStyle name="Salida 7 2 4 2 3 2" xfId="23036" xr:uid="{00000000-0005-0000-0000-00005E640000}"/>
    <cellStyle name="Salida 7 2 4 2 4" xfId="20766" xr:uid="{00000000-0005-0000-0000-00005F640000}"/>
    <cellStyle name="Salida 7 2 4 3" xfId="9403" xr:uid="{00000000-0005-0000-0000-000060640000}"/>
    <cellStyle name="Salida 7 2 4 3 2" xfId="24511" xr:uid="{00000000-0005-0000-0000-000061640000}"/>
    <cellStyle name="Salida 7 2 4 4" xfId="8078" xr:uid="{00000000-0005-0000-0000-000062640000}"/>
    <cellStyle name="Salida 7 2 4 4 2" xfId="23186" xr:uid="{00000000-0005-0000-0000-000063640000}"/>
    <cellStyle name="Salida 7 2 4 5" xfId="18129" xr:uid="{00000000-0005-0000-0000-000064640000}"/>
    <cellStyle name="Salida 7 2 5" xfId="3347" xr:uid="{00000000-0005-0000-0000-000065640000}"/>
    <cellStyle name="Salida 7 2 5 2" xfId="5984" xr:uid="{00000000-0005-0000-0000-000066640000}"/>
    <cellStyle name="Salida 7 2 5 2 2" xfId="12295" xr:uid="{00000000-0005-0000-0000-000067640000}"/>
    <cellStyle name="Salida 7 2 5 2 2 2" xfId="27403" xr:uid="{00000000-0005-0000-0000-000068640000}"/>
    <cellStyle name="Salida 7 2 5 2 3" xfId="7927" xr:uid="{00000000-0005-0000-0000-000069640000}"/>
    <cellStyle name="Salida 7 2 5 2 3 2" xfId="23035" xr:uid="{00000000-0005-0000-0000-00006A640000}"/>
    <cellStyle name="Salida 7 2 5 2 4" xfId="21092" xr:uid="{00000000-0005-0000-0000-00006B640000}"/>
    <cellStyle name="Salida 7 2 5 3" xfId="9729" xr:uid="{00000000-0005-0000-0000-00006C640000}"/>
    <cellStyle name="Salida 7 2 5 3 2" xfId="24837" xr:uid="{00000000-0005-0000-0000-00006D640000}"/>
    <cellStyle name="Salida 7 2 5 4" xfId="15727" xr:uid="{00000000-0005-0000-0000-00006E640000}"/>
    <cellStyle name="Salida 7 2 5 4 2" xfId="30835" xr:uid="{00000000-0005-0000-0000-00006F640000}"/>
    <cellStyle name="Salida 7 2 5 5" xfId="18455" xr:uid="{00000000-0005-0000-0000-000070640000}"/>
    <cellStyle name="Salida 7 2 6" xfId="3653" xr:uid="{00000000-0005-0000-0000-000071640000}"/>
    <cellStyle name="Salida 7 2 6 2" xfId="6290" xr:uid="{00000000-0005-0000-0000-000072640000}"/>
    <cellStyle name="Salida 7 2 6 2 2" xfId="12601" xr:uid="{00000000-0005-0000-0000-000073640000}"/>
    <cellStyle name="Salida 7 2 6 2 2 2" xfId="27709" xr:uid="{00000000-0005-0000-0000-000074640000}"/>
    <cellStyle name="Salida 7 2 6 2 3" xfId="7663" xr:uid="{00000000-0005-0000-0000-000075640000}"/>
    <cellStyle name="Salida 7 2 6 2 3 2" xfId="22771" xr:uid="{00000000-0005-0000-0000-000076640000}"/>
    <cellStyle name="Salida 7 2 6 2 4" xfId="21398" xr:uid="{00000000-0005-0000-0000-000077640000}"/>
    <cellStyle name="Salida 7 2 6 3" xfId="10035" xr:uid="{00000000-0005-0000-0000-000078640000}"/>
    <cellStyle name="Salida 7 2 6 3 2" xfId="25143" xr:uid="{00000000-0005-0000-0000-000079640000}"/>
    <cellStyle name="Salida 7 2 6 4" xfId="14437" xr:uid="{00000000-0005-0000-0000-00007A640000}"/>
    <cellStyle name="Salida 7 2 6 4 2" xfId="29545" xr:uid="{00000000-0005-0000-0000-00007B640000}"/>
    <cellStyle name="Salida 7 2 6 5" xfId="18761" xr:uid="{00000000-0005-0000-0000-00007C640000}"/>
    <cellStyle name="Salida 7 2 7" xfId="4014" xr:uid="{00000000-0005-0000-0000-00007D640000}"/>
    <cellStyle name="Salida 7 2 7 2" xfId="6651" xr:uid="{00000000-0005-0000-0000-00007E640000}"/>
    <cellStyle name="Salida 7 2 7 2 2" xfId="12962" xr:uid="{00000000-0005-0000-0000-00007F640000}"/>
    <cellStyle name="Salida 7 2 7 2 2 2" xfId="28070" xr:uid="{00000000-0005-0000-0000-000080640000}"/>
    <cellStyle name="Salida 7 2 7 2 3" xfId="16652" xr:uid="{00000000-0005-0000-0000-000081640000}"/>
    <cellStyle name="Salida 7 2 7 2 3 2" xfId="31760" xr:uid="{00000000-0005-0000-0000-000082640000}"/>
    <cellStyle name="Salida 7 2 7 2 4" xfId="21759" xr:uid="{00000000-0005-0000-0000-000083640000}"/>
    <cellStyle name="Salida 7 2 7 3" xfId="10396" xr:uid="{00000000-0005-0000-0000-000084640000}"/>
    <cellStyle name="Salida 7 2 7 3 2" xfId="25504" xr:uid="{00000000-0005-0000-0000-000085640000}"/>
    <cellStyle name="Salida 7 2 7 4" xfId="15505" xr:uid="{00000000-0005-0000-0000-000086640000}"/>
    <cellStyle name="Salida 7 2 7 4 2" xfId="30613" xr:uid="{00000000-0005-0000-0000-000087640000}"/>
    <cellStyle name="Salida 7 2 7 5" xfId="19122" xr:uid="{00000000-0005-0000-0000-000088640000}"/>
    <cellStyle name="Salida 7 2 8" xfId="4327" xr:uid="{00000000-0005-0000-0000-000089640000}"/>
    <cellStyle name="Salida 7 2 8 2" xfId="6964" xr:uid="{00000000-0005-0000-0000-00008A640000}"/>
    <cellStyle name="Salida 7 2 8 2 2" xfId="13275" xr:uid="{00000000-0005-0000-0000-00008B640000}"/>
    <cellStyle name="Salida 7 2 8 2 2 2" xfId="28383" xr:uid="{00000000-0005-0000-0000-00008C640000}"/>
    <cellStyle name="Salida 7 2 8 2 3" xfId="16939" xr:uid="{00000000-0005-0000-0000-00008D640000}"/>
    <cellStyle name="Salida 7 2 8 2 3 2" xfId="32047" xr:uid="{00000000-0005-0000-0000-00008E640000}"/>
    <cellStyle name="Salida 7 2 8 2 4" xfId="22072" xr:uid="{00000000-0005-0000-0000-00008F640000}"/>
    <cellStyle name="Salida 7 2 8 3" xfId="10709" xr:uid="{00000000-0005-0000-0000-000090640000}"/>
    <cellStyle name="Salida 7 2 8 3 2" xfId="25817" xr:uid="{00000000-0005-0000-0000-000091640000}"/>
    <cellStyle name="Salida 7 2 8 4" xfId="16460" xr:uid="{00000000-0005-0000-0000-000092640000}"/>
    <cellStyle name="Salida 7 2 8 4 2" xfId="31568" xr:uid="{00000000-0005-0000-0000-000093640000}"/>
    <cellStyle name="Salida 7 2 8 5" xfId="19435" xr:uid="{00000000-0005-0000-0000-000094640000}"/>
    <cellStyle name="Salida 7 2 9" xfId="4579" xr:uid="{00000000-0005-0000-0000-000095640000}"/>
    <cellStyle name="Salida 7 2 9 2" xfId="10961" xr:uid="{00000000-0005-0000-0000-000096640000}"/>
    <cellStyle name="Salida 7 2 9 2 2" xfId="26069" xr:uid="{00000000-0005-0000-0000-000097640000}"/>
    <cellStyle name="Salida 7 2 9 3" xfId="13706" xr:uid="{00000000-0005-0000-0000-000098640000}"/>
    <cellStyle name="Salida 7 2 9 3 2" xfId="28814" xr:uid="{00000000-0005-0000-0000-000099640000}"/>
    <cellStyle name="Salida 7 2 9 4" xfId="19687" xr:uid="{00000000-0005-0000-0000-00009A640000}"/>
    <cellStyle name="Salida 7 3" xfId="1791" xr:uid="{00000000-0005-0000-0000-00009B640000}"/>
    <cellStyle name="Salida 7 3 10" xfId="8268" xr:uid="{00000000-0005-0000-0000-00009C640000}"/>
    <cellStyle name="Salida 7 3 10 2" xfId="23376" xr:uid="{00000000-0005-0000-0000-00009D640000}"/>
    <cellStyle name="Salida 7 3 11" xfId="16547" xr:uid="{00000000-0005-0000-0000-00009E640000}"/>
    <cellStyle name="Salida 7 3 11 2" xfId="31655" xr:uid="{00000000-0005-0000-0000-00009F640000}"/>
    <cellStyle name="Salida 7 3 12" xfId="14288" xr:uid="{00000000-0005-0000-0000-0000A0640000}"/>
    <cellStyle name="Salida 7 3 12 2" xfId="29396" xr:uid="{00000000-0005-0000-0000-0000A1640000}"/>
    <cellStyle name="Salida 7 3 13" xfId="17016" xr:uid="{00000000-0005-0000-0000-0000A2640000}"/>
    <cellStyle name="Salida 7 3 2" xfId="2351" xr:uid="{00000000-0005-0000-0000-0000A3640000}"/>
    <cellStyle name="Salida 7 3 2 2" xfId="4988" xr:uid="{00000000-0005-0000-0000-0000A4640000}"/>
    <cellStyle name="Salida 7 3 2 2 2" xfId="11352" xr:uid="{00000000-0005-0000-0000-0000A5640000}"/>
    <cellStyle name="Salida 7 3 2 2 2 2" xfId="26460" xr:uid="{00000000-0005-0000-0000-0000A6640000}"/>
    <cellStyle name="Salida 7 3 2 2 3" xfId="13716" xr:uid="{00000000-0005-0000-0000-0000A7640000}"/>
    <cellStyle name="Salida 7 3 2 2 3 2" xfId="28824" xr:uid="{00000000-0005-0000-0000-0000A8640000}"/>
    <cellStyle name="Salida 7 3 2 2 4" xfId="20096" xr:uid="{00000000-0005-0000-0000-0000A9640000}"/>
    <cellStyle name="Salida 7 3 2 3" xfId="8818" xr:uid="{00000000-0005-0000-0000-0000AA640000}"/>
    <cellStyle name="Salida 7 3 2 3 2" xfId="23926" xr:uid="{00000000-0005-0000-0000-0000AB640000}"/>
    <cellStyle name="Salida 7 3 3" xfId="2268" xr:uid="{00000000-0005-0000-0000-0000AC640000}"/>
    <cellStyle name="Salida 7 3 3 2" xfId="4905" xr:uid="{00000000-0005-0000-0000-0000AD640000}"/>
    <cellStyle name="Salida 7 3 3 2 2" xfId="11269" xr:uid="{00000000-0005-0000-0000-0000AE640000}"/>
    <cellStyle name="Salida 7 3 3 2 2 2" xfId="26377" xr:uid="{00000000-0005-0000-0000-0000AF640000}"/>
    <cellStyle name="Salida 7 3 3 2 3" xfId="8210" xr:uid="{00000000-0005-0000-0000-0000B0640000}"/>
    <cellStyle name="Salida 7 3 3 2 3 2" xfId="23318" xr:uid="{00000000-0005-0000-0000-0000B1640000}"/>
    <cellStyle name="Salida 7 3 3 2 4" xfId="20013" xr:uid="{00000000-0005-0000-0000-0000B2640000}"/>
    <cellStyle name="Salida 7 3 3 3" xfId="13771" xr:uid="{00000000-0005-0000-0000-0000B3640000}"/>
    <cellStyle name="Salida 7 3 3 3 2" xfId="28879" xr:uid="{00000000-0005-0000-0000-0000B4640000}"/>
    <cellStyle name="Salida 7 3 3 4" xfId="17493" xr:uid="{00000000-0005-0000-0000-0000B5640000}"/>
    <cellStyle name="Salida 7 3 4" xfId="2328" xr:uid="{00000000-0005-0000-0000-0000B6640000}"/>
    <cellStyle name="Salida 7 3 4 2" xfId="4965" xr:uid="{00000000-0005-0000-0000-0000B7640000}"/>
    <cellStyle name="Salida 7 3 4 2 2" xfId="11329" xr:uid="{00000000-0005-0000-0000-0000B8640000}"/>
    <cellStyle name="Salida 7 3 4 2 2 2" xfId="26437" xr:uid="{00000000-0005-0000-0000-0000B9640000}"/>
    <cellStyle name="Salida 7 3 4 2 3" xfId="16483" xr:uid="{00000000-0005-0000-0000-0000BA640000}"/>
    <cellStyle name="Salida 7 3 4 2 3 2" xfId="31591" xr:uid="{00000000-0005-0000-0000-0000BB640000}"/>
    <cellStyle name="Salida 7 3 4 2 4" xfId="20073" xr:uid="{00000000-0005-0000-0000-0000BC640000}"/>
    <cellStyle name="Salida 7 3 4 3" xfId="8795" xr:uid="{00000000-0005-0000-0000-0000BD640000}"/>
    <cellStyle name="Salida 7 3 4 3 2" xfId="23903" xr:uid="{00000000-0005-0000-0000-0000BE640000}"/>
    <cellStyle name="Salida 7 3 4 4" xfId="11799" xr:uid="{00000000-0005-0000-0000-0000BF640000}"/>
    <cellStyle name="Salida 7 3 4 4 2" xfId="26907" xr:uid="{00000000-0005-0000-0000-0000C0640000}"/>
    <cellStyle name="Salida 7 3 4 5" xfId="17553" xr:uid="{00000000-0005-0000-0000-0000C1640000}"/>
    <cellStyle name="Salida 7 3 5" xfId="2282" xr:uid="{00000000-0005-0000-0000-0000C2640000}"/>
    <cellStyle name="Salida 7 3 5 2" xfId="4919" xr:uid="{00000000-0005-0000-0000-0000C3640000}"/>
    <cellStyle name="Salida 7 3 5 2 2" xfId="11283" xr:uid="{00000000-0005-0000-0000-0000C4640000}"/>
    <cellStyle name="Salida 7 3 5 2 2 2" xfId="26391" xr:uid="{00000000-0005-0000-0000-0000C5640000}"/>
    <cellStyle name="Salida 7 3 5 2 3" xfId="14646" xr:uid="{00000000-0005-0000-0000-0000C6640000}"/>
    <cellStyle name="Salida 7 3 5 2 3 2" xfId="29754" xr:uid="{00000000-0005-0000-0000-0000C7640000}"/>
    <cellStyle name="Salida 7 3 5 2 4" xfId="20027" xr:uid="{00000000-0005-0000-0000-0000C8640000}"/>
    <cellStyle name="Salida 7 3 5 3" xfId="8749" xr:uid="{00000000-0005-0000-0000-0000C9640000}"/>
    <cellStyle name="Salida 7 3 5 3 2" xfId="23857" xr:uid="{00000000-0005-0000-0000-0000CA640000}"/>
    <cellStyle name="Salida 7 3 5 4" xfId="16515" xr:uid="{00000000-0005-0000-0000-0000CB640000}"/>
    <cellStyle name="Salida 7 3 5 4 2" xfId="31623" xr:uid="{00000000-0005-0000-0000-0000CC640000}"/>
    <cellStyle name="Salida 7 3 5 5" xfId="17507" xr:uid="{00000000-0005-0000-0000-0000CD640000}"/>
    <cellStyle name="Salida 7 3 6" xfId="2294" xr:uid="{00000000-0005-0000-0000-0000CE640000}"/>
    <cellStyle name="Salida 7 3 6 2" xfId="4931" xr:uid="{00000000-0005-0000-0000-0000CF640000}"/>
    <cellStyle name="Salida 7 3 6 2 2" xfId="11295" xr:uid="{00000000-0005-0000-0000-0000D0640000}"/>
    <cellStyle name="Salida 7 3 6 2 2 2" xfId="26403" xr:uid="{00000000-0005-0000-0000-0000D1640000}"/>
    <cellStyle name="Salida 7 3 6 2 3" xfId="8712" xr:uid="{00000000-0005-0000-0000-0000D2640000}"/>
    <cellStyle name="Salida 7 3 6 2 3 2" xfId="23820" xr:uid="{00000000-0005-0000-0000-0000D3640000}"/>
    <cellStyle name="Salida 7 3 6 2 4" xfId="20039" xr:uid="{00000000-0005-0000-0000-0000D4640000}"/>
    <cellStyle name="Salida 7 3 6 3" xfId="8761" xr:uid="{00000000-0005-0000-0000-0000D5640000}"/>
    <cellStyle name="Salida 7 3 6 3 2" xfId="23869" xr:uid="{00000000-0005-0000-0000-0000D6640000}"/>
    <cellStyle name="Salida 7 3 6 4" xfId="7513" xr:uid="{00000000-0005-0000-0000-0000D7640000}"/>
    <cellStyle name="Salida 7 3 6 4 2" xfId="22621" xr:uid="{00000000-0005-0000-0000-0000D8640000}"/>
    <cellStyle name="Salida 7 3 6 5" xfId="17519" xr:uid="{00000000-0005-0000-0000-0000D9640000}"/>
    <cellStyle name="Salida 7 3 7" xfId="3863" xr:uid="{00000000-0005-0000-0000-0000DA640000}"/>
    <cellStyle name="Salida 7 3 7 2" xfId="6500" xr:uid="{00000000-0005-0000-0000-0000DB640000}"/>
    <cellStyle name="Salida 7 3 7 2 2" xfId="12811" xr:uid="{00000000-0005-0000-0000-0000DC640000}"/>
    <cellStyle name="Salida 7 3 7 2 2 2" xfId="27919" xr:uid="{00000000-0005-0000-0000-0000DD640000}"/>
    <cellStyle name="Salida 7 3 7 2 3" xfId="16250" xr:uid="{00000000-0005-0000-0000-0000DE640000}"/>
    <cellStyle name="Salida 7 3 7 2 3 2" xfId="31358" xr:uid="{00000000-0005-0000-0000-0000DF640000}"/>
    <cellStyle name="Salida 7 3 7 2 4" xfId="21608" xr:uid="{00000000-0005-0000-0000-0000E0640000}"/>
    <cellStyle name="Salida 7 3 7 3" xfId="10245" xr:uid="{00000000-0005-0000-0000-0000E1640000}"/>
    <cellStyle name="Salida 7 3 7 3 2" xfId="25353" xr:uid="{00000000-0005-0000-0000-0000E2640000}"/>
    <cellStyle name="Salida 7 3 7 4" xfId="7605" xr:uid="{00000000-0005-0000-0000-0000E3640000}"/>
    <cellStyle name="Salida 7 3 7 4 2" xfId="22713" xr:uid="{00000000-0005-0000-0000-0000E4640000}"/>
    <cellStyle name="Salida 7 3 7 5" xfId="18971" xr:uid="{00000000-0005-0000-0000-0000E5640000}"/>
    <cellStyle name="Salida 7 3 8" xfId="4245" xr:uid="{00000000-0005-0000-0000-0000E6640000}"/>
    <cellStyle name="Salida 7 3 8 2" xfId="6882" xr:uid="{00000000-0005-0000-0000-0000E7640000}"/>
    <cellStyle name="Salida 7 3 8 2 2" xfId="13193" xr:uid="{00000000-0005-0000-0000-0000E8640000}"/>
    <cellStyle name="Salida 7 3 8 2 2 2" xfId="28301" xr:uid="{00000000-0005-0000-0000-0000E9640000}"/>
    <cellStyle name="Salida 7 3 8 2 3" xfId="16857" xr:uid="{00000000-0005-0000-0000-0000EA640000}"/>
    <cellStyle name="Salida 7 3 8 2 3 2" xfId="31965" xr:uid="{00000000-0005-0000-0000-0000EB640000}"/>
    <cellStyle name="Salida 7 3 8 2 4" xfId="21990" xr:uid="{00000000-0005-0000-0000-0000EC640000}"/>
    <cellStyle name="Salida 7 3 8 3" xfId="10627" xr:uid="{00000000-0005-0000-0000-0000ED640000}"/>
    <cellStyle name="Salida 7 3 8 3 2" xfId="25735" xr:uid="{00000000-0005-0000-0000-0000EE640000}"/>
    <cellStyle name="Salida 7 3 8 4" xfId="16276" xr:uid="{00000000-0005-0000-0000-0000EF640000}"/>
    <cellStyle name="Salida 7 3 8 4 2" xfId="31384" xr:uid="{00000000-0005-0000-0000-0000F0640000}"/>
    <cellStyle name="Salida 7 3 8 5" xfId="19353" xr:uid="{00000000-0005-0000-0000-0000F1640000}"/>
    <cellStyle name="Salida 7 3 9" xfId="4428" xr:uid="{00000000-0005-0000-0000-0000F2640000}"/>
    <cellStyle name="Salida 7 3 9 2" xfId="10810" xr:uid="{00000000-0005-0000-0000-0000F3640000}"/>
    <cellStyle name="Salida 7 3 9 2 2" xfId="25918" xr:uid="{00000000-0005-0000-0000-0000F4640000}"/>
    <cellStyle name="Salida 7 3 9 3" xfId="7098" xr:uid="{00000000-0005-0000-0000-0000F5640000}"/>
    <cellStyle name="Salida 7 3 9 3 2" xfId="22206" xr:uid="{00000000-0005-0000-0000-0000F6640000}"/>
    <cellStyle name="Salida 7 3 9 4" xfId="19536" xr:uid="{00000000-0005-0000-0000-0000F7640000}"/>
    <cellStyle name="Salida 7 4" xfId="2133" xr:uid="{00000000-0005-0000-0000-0000F8640000}"/>
    <cellStyle name="Salida 7 4 10" xfId="14017" xr:uid="{00000000-0005-0000-0000-0000F9640000}"/>
    <cellStyle name="Salida 7 4 10 2" xfId="29125" xr:uid="{00000000-0005-0000-0000-0000FA640000}"/>
    <cellStyle name="Salida 7 4 11" xfId="8074" xr:uid="{00000000-0005-0000-0000-0000FB640000}"/>
    <cellStyle name="Salida 7 4 11 2" xfId="23182" xr:uid="{00000000-0005-0000-0000-0000FC640000}"/>
    <cellStyle name="Salida 7 4 12" xfId="17358" xr:uid="{00000000-0005-0000-0000-0000FD640000}"/>
    <cellStyle name="Salida 7 4 2" xfId="2623" xr:uid="{00000000-0005-0000-0000-0000FE640000}"/>
    <cellStyle name="Salida 7 4 2 2" xfId="5260" xr:uid="{00000000-0005-0000-0000-0000FF640000}"/>
    <cellStyle name="Salida 7 4 2 2 2" xfId="11624" xr:uid="{00000000-0005-0000-0000-000000650000}"/>
    <cellStyle name="Salida 7 4 2 2 2 2" xfId="26732" xr:uid="{00000000-0005-0000-0000-000001650000}"/>
    <cellStyle name="Salida 7 4 2 2 3" xfId="8092" xr:uid="{00000000-0005-0000-0000-000002650000}"/>
    <cellStyle name="Salida 7 4 2 2 3 2" xfId="23200" xr:uid="{00000000-0005-0000-0000-000003650000}"/>
    <cellStyle name="Salida 7 4 2 2 4" xfId="20368" xr:uid="{00000000-0005-0000-0000-000004650000}"/>
    <cellStyle name="Salida 7 4 2 3" xfId="9090" xr:uid="{00000000-0005-0000-0000-000005650000}"/>
    <cellStyle name="Salida 7 4 2 3 2" xfId="24198" xr:uid="{00000000-0005-0000-0000-000006650000}"/>
    <cellStyle name="Salida 7 4 2 4" xfId="8728" xr:uid="{00000000-0005-0000-0000-000007650000}"/>
    <cellStyle name="Salida 7 4 2 4 2" xfId="23836" xr:uid="{00000000-0005-0000-0000-000008650000}"/>
    <cellStyle name="Salida 7 4 2 5" xfId="7682" xr:uid="{00000000-0005-0000-0000-000009650000}"/>
    <cellStyle name="Salida 7 4 2 5 2" xfId="22790" xr:uid="{00000000-0005-0000-0000-00000A650000}"/>
    <cellStyle name="Salida 7 4 2 6" xfId="17731" xr:uid="{00000000-0005-0000-0000-00000B650000}"/>
    <cellStyle name="Salida 7 4 3" xfId="2888" xr:uid="{00000000-0005-0000-0000-00000C650000}"/>
    <cellStyle name="Salida 7 4 3 2" xfId="5525" xr:uid="{00000000-0005-0000-0000-00000D650000}"/>
    <cellStyle name="Salida 7 4 3 2 2" xfId="11836" xr:uid="{00000000-0005-0000-0000-00000E650000}"/>
    <cellStyle name="Salida 7 4 3 2 2 2" xfId="26944" xr:uid="{00000000-0005-0000-0000-00000F650000}"/>
    <cellStyle name="Salida 7 4 3 2 3" xfId="8033" xr:uid="{00000000-0005-0000-0000-000010650000}"/>
    <cellStyle name="Salida 7 4 3 2 3 2" xfId="23141" xr:uid="{00000000-0005-0000-0000-000011650000}"/>
    <cellStyle name="Salida 7 4 3 2 4" xfId="20633" xr:uid="{00000000-0005-0000-0000-000012650000}"/>
    <cellStyle name="Salida 7 4 3 3" xfId="16319" xr:uid="{00000000-0005-0000-0000-000013650000}"/>
    <cellStyle name="Salida 7 4 3 3 2" xfId="31427" xr:uid="{00000000-0005-0000-0000-000014650000}"/>
    <cellStyle name="Salida 7 4 3 4" xfId="17996" xr:uid="{00000000-0005-0000-0000-000015650000}"/>
    <cellStyle name="Salida 7 4 4" xfId="3191" xr:uid="{00000000-0005-0000-0000-000016650000}"/>
    <cellStyle name="Salida 7 4 4 2" xfId="5828" xr:uid="{00000000-0005-0000-0000-000017650000}"/>
    <cellStyle name="Salida 7 4 4 2 2" xfId="12139" xr:uid="{00000000-0005-0000-0000-000018650000}"/>
    <cellStyle name="Salida 7 4 4 2 2 2" xfId="27247" xr:uid="{00000000-0005-0000-0000-000019650000}"/>
    <cellStyle name="Salida 7 4 4 2 3" xfId="16455" xr:uid="{00000000-0005-0000-0000-00001A650000}"/>
    <cellStyle name="Salida 7 4 4 2 3 2" xfId="31563" xr:uid="{00000000-0005-0000-0000-00001B650000}"/>
    <cellStyle name="Salida 7 4 4 2 4" xfId="20936" xr:uid="{00000000-0005-0000-0000-00001C650000}"/>
    <cellStyle name="Salida 7 4 4 3" xfId="9573" xr:uid="{00000000-0005-0000-0000-00001D650000}"/>
    <cellStyle name="Salida 7 4 4 3 2" xfId="24681" xr:uid="{00000000-0005-0000-0000-00001E650000}"/>
    <cellStyle name="Salida 7 4 4 4" xfId="14461" xr:uid="{00000000-0005-0000-0000-00001F650000}"/>
    <cellStyle name="Salida 7 4 4 4 2" xfId="29569" xr:uid="{00000000-0005-0000-0000-000020650000}"/>
    <cellStyle name="Salida 7 4 4 5" xfId="18299" xr:uid="{00000000-0005-0000-0000-000021650000}"/>
    <cellStyle name="Salida 7 4 5" xfId="3517" xr:uid="{00000000-0005-0000-0000-000022650000}"/>
    <cellStyle name="Salida 7 4 5 2" xfId="6154" xr:uid="{00000000-0005-0000-0000-000023650000}"/>
    <cellStyle name="Salida 7 4 5 2 2" xfId="12465" xr:uid="{00000000-0005-0000-0000-000024650000}"/>
    <cellStyle name="Salida 7 4 5 2 2 2" xfId="27573" xr:uid="{00000000-0005-0000-0000-000025650000}"/>
    <cellStyle name="Salida 7 4 5 2 3" xfId="7483" xr:uid="{00000000-0005-0000-0000-000026650000}"/>
    <cellStyle name="Salida 7 4 5 2 3 2" xfId="22591" xr:uid="{00000000-0005-0000-0000-000027650000}"/>
    <cellStyle name="Salida 7 4 5 2 4" xfId="21262" xr:uid="{00000000-0005-0000-0000-000028650000}"/>
    <cellStyle name="Salida 7 4 5 3" xfId="9899" xr:uid="{00000000-0005-0000-0000-000029650000}"/>
    <cellStyle name="Salida 7 4 5 3 2" xfId="25007" xr:uid="{00000000-0005-0000-0000-00002A650000}"/>
    <cellStyle name="Salida 7 4 5 4" xfId="14144" xr:uid="{00000000-0005-0000-0000-00002B650000}"/>
    <cellStyle name="Salida 7 4 5 4 2" xfId="29252" xr:uid="{00000000-0005-0000-0000-00002C650000}"/>
    <cellStyle name="Salida 7 4 5 5" xfId="18625" xr:uid="{00000000-0005-0000-0000-00002D650000}"/>
    <cellStyle name="Salida 7 4 6" xfId="3823" xr:uid="{00000000-0005-0000-0000-00002E650000}"/>
    <cellStyle name="Salida 7 4 6 2" xfId="6460" xr:uid="{00000000-0005-0000-0000-00002F650000}"/>
    <cellStyle name="Salida 7 4 6 2 2" xfId="12771" xr:uid="{00000000-0005-0000-0000-000030650000}"/>
    <cellStyle name="Salida 7 4 6 2 2 2" xfId="27879" xr:uid="{00000000-0005-0000-0000-000031650000}"/>
    <cellStyle name="Salida 7 4 6 2 3" xfId="14662" xr:uid="{00000000-0005-0000-0000-000032650000}"/>
    <cellStyle name="Salida 7 4 6 2 3 2" xfId="29770" xr:uid="{00000000-0005-0000-0000-000033650000}"/>
    <cellStyle name="Salida 7 4 6 2 4" xfId="21568" xr:uid="{00000000-0005-0000-0000-000034650000}"/>
    <cellStyle name="Salida 7 4 6 3" xfId="10205" xr:uid="{00000000-0005-0000-0000-000035650000}"/>
    <cellStyle name="Salida 7 4 6 3 2" xfId="25313" xr:uid="{00000000-0005-0000-0000-000036650000}"/>
    <cellStyle name="Salida 7 4 6 4" xfId="14420" xr:uid="{00000000-0005-0000-0000-000037650000}"/>
    <cellStyle name="Salida 7 4 6 4 2" xfId="29528" xr:uid="{00000000-0005-0000-0000-000038650000}"/>
    <cellStyle name="Salida 7 4 6 5" xfId="18931" xr:uid="{00000000-0005-0000-0000-000039650000}"/>
    <cellStyle name="Salida 7 4 7" xfId="4205" xr:uid="{00000000-0005-0000-0000-00003A650000}"/>
    <cellStyle name="Salida 7 4 7 2" xfId="6842" xr:uid="{00000000-0005-0000-0000-00003B650000}"/>
    <cellStyle name="Salida 7 4 7 2 2" xfId="13153" xr:uid="{00000000-0005-0000-0000-00003C650000}"/>
    <cellStyle name="Salida 7 4 7 2 2 2" xfId="28261" xr:uid="{00000000-0005-0000-0000-00003D650000}"/>
    <cellStyle name="Salida 7 4 7 2 3" xfId="16822" xr:uid="{00000000-0005-0000-0000-00003E650000}"/>
    <cellStyle name="Salida 7 4 7 2 3 2" xfId="31930" xr:uid="{00000000-0005-0000-0000-00003F650000}"/>
    <cellStyle name="Salida 7 4 7 2 4" xfId="21950" xr:uid="{00000000-0005-0000-0000-000040650000}"/>
    <cellStyle name="Salida 7 4 7 3" xfId="10587" xr:uid="{00000000-0005-0000-0000-000041650000}"/>
    <cellStyle name="Salida 7 4 7 3 2" xfId="25695" xr:uid="{00000000-0005-0000-0000-000042650000}"/>
    <cellStyle name="Salida 7 4 7 4" xfId="16565" xr:uid="{00000000-0005-0000-0000-000043650000}"/>
    <cellStyle name="Salida 7 4 7 4 2" xfId="31673" xr:uid="{00000000-0005-0000-0000-000044650000}"/>
    <cellStyle name="Salida 7 4 7 5" xfId="19313" xr:uid="{00000000-0005-0000-0000-000045650000}"/>
    <cellStyle name="Salida 7 4 8" xfId="4770" xr:uid="{00000000-0005-0000-0000-000046650000}"/>
    <cellStyle name="Salida 7 4 8 2" xfId="11152" xr:uid="{00000000-0005-0000-0000-000047650000}"/>
    <cellStyle name="Salida 7 4 8 2 2" xfId="26260" xr:uid="{00000000-0005-0000-0000-000048650000}"/>
    <cellStyle name="Salida 7 4 8 3" xfId="15467" xr:uid="{00000000-0005-0000-0000-000049650000}"/>
    <cellStyle name="Salida 7 4 8 3 2" xfId="30575" xr:uid="{00000000-0005-0000-0000-00004A650000}"/>
    <cellStyle name="Salida 7 4 8 4" xfId="19878" xr:uid="{00000000-0005-0000-0000-00004B650000}"/>
    <cellStyle name="Salida 7 4 9" xfId="8631" xr:uid="{00000000-0005-0000-0000-00004C650000}"/>
    <cellStyle name="Salida 7 4 9 2" xfId="23739" xr:uid="{00000000-0005-0000-0000-00004D650000}"/>
    <cellStyle name="Salida 7 5" xfId="1991" xr:uid="{00000000-0005-0000-0000-00004E650000}"/>
    <cellStyle name="Salida 7 5 10" xfId="16352" xr:uid="{00000000-0005-0000-0000-00004F650000}"/>
    <cellStyle name="Salida 7 5 10 2" xfId="31460" xr:uid="{00000000-0005-0000-0000-000050650000}"/>
    <cellStyle name="Salida 7 5 11" xfId="17216" xr:uid="{00000000-0005-0000-0000-000051650000}"/>
    <cellStyle name="Salida 7 5 2" xfId="2753" xr:uid="{00000000-0005-0000-0000-000052650000}"/>
    <cellStyle name="Salida 7 5 2 2" xfId="5390" xr:uid="{00000000-0005-0000-0000-000053650000}"/>
    <cellStyle name="Salida 7 5 2 2 2" xfId="11739" xr:uid="{00000000-0005-0000-0000-000054650000}"/>
    <cellStyle name="Salida 7 5 2 2 2 2" xfId="26847" xr:uid="{00000000-0005-0000-0000-000055650000}"/>
    <cellStyle name="Salida 7 5 2 2 3" xfId="16331" xr:uid="{00000000-0005-0000-0000-000056650000}"/>
    <cellStyle name="Salida 7 5 2 2 3 2" xfId="31439" xr:uid="{00000000-0005-0000-0000-000057650000}"/>
    <cellStyle name="Salida 7 5 2 2 4" xfId="20498" xr:uid="{00000000-0005-0000-0000-000058650000}"/>
    <cellStyle name="Salida 7 5 2 3" xfId="16127" xr:uid="{00000000-0005-0000-0000-000059650000}"/>
    <cellStyle name="Salida 7 5 2 3 2" xfId="31235" xr:uid="{00000000-0005-0000-0000-00005A650000}"/>
    <cellStyle name="Salida 7 5 2 4" xfId="17861" xr:uid="{00000000-0005-0000-0000-00005B650000}"/>
    <cellStyle name="Salida 7 5 3" xfId="3056" xr:uid="{00000000-0005-0000-0000-00005C650000}"/>
    <cellStyle name="Salida 7 5 3 2" xfId="5693" xr:uid="{00000000-0005-0000-0000-00005D650000}"/>
    <cellStyle name="Salida 7 5 3 2 2" xfId="12004" xr:uid="{00000000-0005-0000-0000-00005E650000}"/>
    <cellStyle name="Salida 7 5 3 2 2 2" xfId="27112" xr:uid="{00000000-0005-0000-0000-00005F650000}"/>
    <cellStyle name="Salida 7 5 3 2 3" xfId="16280" xr:uid="{00000000-0005-0000-0000-000060650000}"/>
    <cellStyle name="Salida 7 5 3 2 3 2" xfId="31388" xr:uid="{00000000-0005-0000-0000-000061650000}"/>
    <cellStyle name="Salida 7 5 3 2 4" xfId="20801" xr:uid="{00000000-0005-0000-0000-000062650000}"/>
    <cellStyle name="Salida 7 5 3 3" xfId="9438" xr:uid="{00000000-0005-0000-0000-000063650000}"/>
    <cellStyle name="Salida 7 5 3 3 2" xfId="24546" xr:uid="{00000000-0005-0000-0000-000064650000}"/>
    <cellStyle name="Salida 7 5 3 4" xfId="14414" xr:uid="{00000000-0005-0000-0000-000065650000}"/>
    <cellStyle name="Salida 7 5 3 4 2" xfId="29522" xr:uid="{00000000-0005-0000-0000-000066650000}"/>
    <cellStyle name="Salida 7 5 3 5" xfId="18164" xr:uid="{00000000-0005-0000-0000-000067650000}"/>
    <cellStyle name="Salida 7 5 4" xfId="3382" xr:uid="{00000000-0005-0000-0000-000068650000}"/>
    <cellStyle name="Salida 7 5 4 2" xfId="6019" xr:uid="{00000000-0005-0000-0000-000069650000}"/>
    <cellStyle name="Salida 7 5 4 2 2" xfId="12330" xr:uid="{00000000-0005-0000-0000-00006A650000}"/>
    <cellStyle name="Salida 7 5 4 2 2 2" xfId="27438" xr:uid="{00000000-0005-0000-0000-00006B650000}"/>
    <cellStyle name="Salida 7 5 4 2 3" xfId="15973" xr:uid="{00000000-0005-0000-0000-00006C650000}"/>
    <cellStyle name="Salida 7 5 4 2 3 2" xfId="31081" xr:uid="{00000000-0005-0000-0000-00006D650000}"/>
    <cellStyle name="Salida 7 5 4 2 4" xfId="21127" xr:uid="{00000000-0005-0000-0000-00006E650000}"/>
    <cellStyle name="Salida 7 5 4 3" xfId="9764" xr:uid="{00000000-0005-0000-0000-00006F650000}"/>
    <cellStyle name="Salida 7 5 4 3 2" xfId="24872" xr:uid="{00000000-0005-0000-0000-000070650000}"/>
    <cellStyle name="Salida 7 5 4 4" xfId="14613" xr:uid="{00000000-0005-0000-0000-000071650000}"/>
    <cellStyle name="Salida 7 5 4 4 2" xfId="29721" xr:uid="{00000000-0005-0000-0000-000072650000}"/>
    <cellStyle name="Salida 7 5 4 5" xfId="18490" xr:uid="{00000000-0005-0000-0000-000073650000}"/>
    <cellStyle name="Salida 7 5 5" xfId="3688" xr:uid="{00000000-0005-0000-0000-000074650000}"/>
    <cellStyle name="Salida 7 5 5 2" xfId="6325" xr:uid="{00000000-0005-0000-0000-000075650000}"/>
    <cellStyle name="Salida 7 5 5 2 2" xfId="12636" xr:uid="{00000000-0005-0000-0000-000076650000}"/>
    <cellStyle name="Salida 7 5 5 2 2 2" xfId="27744" xr:uid="{00000000-0005-0000-0000-000077650000}"/>
    <cellStyle name="Salida 7 5 5 2 3" xfId="13978" xr:uid="{00000000-0005-0000-0000-000078650000}"/>
    <cellStyle name="Salida 7 5 5 2 3 2" xfId="29086" xr:uid="{00000000-0005-0000-0000-000079650000}"/>
    <cellStyle name="Salida 7 5 5 2 4" xfId="21433" xr:uid="{00000000-0005-0000-0000-00007A650000}"/>
    <cellStyle name="Salida 7 5 5 3" xfId="10070" xr:uid="{00000000-0005-0000-0000-00007B650000}"/>
    <cellStyle name="Salida 7 5 5 3 2" xfId="25178" xr:uid="{00000000-0005-0000-0000-00007C650000}"/>
    <cellStyle name="Salida 7 5 5 4" xfId="7377" xr:uid="{00000000-0005-0000-0000-00007D650000}"/>
    <cellStyle name="Salida 7 5 5 4 2" xfId="22485" xr:uid="{00000000-0005-0000-0000-00007E650000}"/>
    <cellStyle name="Salida 7 5 5 5" xfId="18796" xr:uid="{00000000-0005-0000-0000-00007F650000}"/>
    <cellStyle name="Salida 7 5 6" xfId="4063" xr:uid="{00000000-0005-0000-0000-000080650000}"/>
    <cellStyle name="Salida 7 5 6 2" xfId="6700" xr:uid="{00000000-0005-0000-0000-000081650000}"/>
    <cellStyle name="Salida 7 5 6 2 2" xfId="13011" xr:uid="{00000000-0005-0000-0000-000082650000}"/>
    <cellStyle name="Salida 7 5 6 2 2 2" xfId="28119" xr:uid="{00000000-0005-0000-0000-000083650000}"/>
    <cellStyle name="Salida 7 5 6 2 3" xfId="16687" xr:uid="{00000000-0005-0000-0000-000084650000}"/>
    <cellStyle name="Salida 7 5 6 2 3 2" xfId="31795" xr:uid="{00000000-0005-0000-0000-000085650000}"/>
    <cellStyle name="Salida 7 5 6 2 4" xfId="21808" xr:uid="{00000000-0005-0000-0000-000086650000}"/>
    <cellStyle name="Salida 7 5 6 3" xfId="10445" xr:uid="{00000000-0005-0000-0000-000087650000}"/>
    <cellStyle name="Salida 7 5 6 3 2" xfId="25553" xr:uid="{00000000-0005-0000-0000-000088650000}"/>
    <cellStyle name="Salida 7 5 6 4" xfId="13956" xr:uid="{00000000-0005-0000-0000-000089650000}"/>
    <cellStyle name="Salida 7 5 6 4 2" xfId="29064" xr:uid="{00000000-0005-0000-0000-00008A650000}"/>
    <cellStyle name="Salida 7 5 6 5" xfId="19171" xr:uid="{00000000-0005-0000-0000-00008B650000}"/>
    <cellStyle name="Salida 7 5 7" xfId="4628" xr:uid="{00000000-0005-0000-0000-00008C650000}"/>
    <cellStyle name="Salida 7 5 7 2" xfId="11010" xr:uid="{00000000-0005-0000-0000-00008D650000}"/>
    <cellStyle name="Salida 7 5 7 2 2" xfId="26118" xr:uid="{00000000-0005-0000-0000-00008E650000}"/>
    <cellStyle name="Salida 7 5 7 3" xfId="13588" xr:uid="{00000000-0005-0000-0000-00008F650000}"/>
    <cellStyle name="Salida 7 5 7 3 2" xfId="28696" xr:uid="{00000000-0005-0000-0000-000090650000}"/>
    <cellStyle name="Salida 7 5 7 4" xfId="19736" xr:uid="{00000000-0005-0000-0000-000091650000}"/>
    <cellStyle name="Salida 7 5 8" xfId="8489" xr:uid="{00000000-0005-0000-0000-000092650000}"/>
    <cellStyle name="Salida 7 5 8 2" xfId="23597" xr:uid="{00000000-0005-0000-0000-000093650000}"/>
    <cellStyle name="Salida 7 5 9" xfId="7887" xr:uid="{00000000-0005-0000-0000-000094650000}"/>
    <cellStyle name="Salida 7 5 9 2" xfId="22995" xr:uid="{00000000-0005-0000-0000-000095650000}"/>
    <cellStyle name="Salida 8" xfId="1517" xr:uid="{00000000-0005-0000-0000-000096650000}"/>
    <cellStyle name="Salida 8 2" xfId="1943" xr:uid="{00000000-0005-0000-0000-000097650000}"/>
    <cellStyle name="Salida 8 2 10" xfId="8444" xr:uid="{00000000-0005-0000-0000-000098650000}"/>
    <cellStyle name="Salida 8 2 10 2" xfId="23552" xr:uid="{00000000-0005-0000-0000-000099650000}"/>
    <cellStyle name="Salida 8 2 11" xfId="14051" xr:uid="{00000000-0005-0000-0000-00009A650000}"/>
    <cellStyle name="Salida 8 2 11 2" xfId="29159" xr:uid="{00000000-0005-0000-0000-00009B650000}"/>
    <cellStyle name="Salida 8 2 12" xfId="14495" xr:uid="{00000000-0005-0000-0000-00009C650000}"/>
    <cellStyle name="Salida 8 2 12 2" xfId="29603" xr:uid="{00000000-0005-0000-0000-00009D650000}"/>
    <cellStyle name="Salida 8 2 13" xfId="17168" xr:uid="{00000000-0005-0000-0000-00009E650000}"/>
    <cellStyle name="Salida 8 2 2" xfId="2503" xr:uid="{00000000-0005-0000-0000-00009F650000}"/>
    <cellStyle name="Salida 8 2 2 2" xfId="5140" xr:uid="{00000000-0005-0000-0000-0000A0650000}"/>
    <cellStyle name="Salida 8 2 2 2 2" xfId="11504" xr:uid="{00000000-0005-0000-0000-0000A1650000}"/>
    <cellStyle name="Salida 8 2 2 2 2 2" xfId="26612" xr:uid="{00000000-0005-0000-0000-0000A2650000}"/>
    <cellStyle name="Salida 8 2 2 2 3" xfId="14830" xr:uid="{00000000-0005-0000-0000-0000A3650000}"/>
    <cellStyle name="Salida 8 2 2 2 3 2" xfId="29938" xr:uid="{00000000-0005-0000-0000-0000A4650000}"/>
    <cellStyle name="Salida 8 2 2 2 4" xfId="20248" xr:uid="{00000000-0005-0000-0000-0000A5650000}"/>
    <cellStyle name="Salida 8 2 2 3" xfId="8970" xr:uid="{00000000-0005-0000-0000-0000A6650000}"/>
    <cellStyle name="Salida 8 2 2 3 2" xfId="24078" xr:uid="{00000000-0005-0000-0000-0000A7650000}"/>
    <cellStyle name="Salida 8 2 3" xfId="2719" xr:uid="{00000000-0005-0000-0000-0000A8650000}"/>
    <cellStyle name="Salida 8 2 3 2" xfId="5356" xr:uid="{00000000-0005-0000-0000-0000A9650000}"/>
    <cellStyle name="Salida 8 2 3 2 2" xfId="11705" xr:uid="{00000000-0005-0000-0000-0000AA650000}"/>
    <cellStyle name="Salida 8 2 3 2 2 2" xfId="26813" xr:uid="{00000000-0005-0000-0000-0000AB650000}"/>
    <cellStyle name="Salida 8 2 3 2 3" xfId="13412" xr:uid="{00000000-0005-0000-0000-0000AC650000}"/>
    <cellStyle name="Salida 8 2 3 2 3 2" xfId="28520" xr:uid="{00000000-0005-0000-0000-0000AD650000}"/>
    <cellStyle name="Salida 8 2 3 2 4" xfId="20464" xr:uid="{00000000-0005-0000-0000-0000AE650000}"/>
    <cellStyle name="Salida 8 2 3 3" xfId="15746" xr:uid="{00000000-0005-0000-0000-0000AF650000}"/>
    <cellStyle name="Salida 8 2 3 3 2" xfId="30854" xr:uid="{00000000-0005-0000-0000-0000B0650000}"/>
    <cellStyle name="Salida 8 2 3 4" xfId="17827" xr:uid="{00000000-0005-0000-0000-0000B1650000}"/>
    <cellStyle name="Salida 8 2 4" xfId="3022" xr:uid="{00000000-0005-0000-0000-0000B2650000}"/>
    <cellStyle name="Salida 8 2 4 2" xfId="5659" xr:uid="{00000000-0005-0000-0000-0000B3650000}"/>
    <cellStyle name="Salida 8 2 4 2 2" xfId="11970" xr:uid="{00000000-0005-0000-0000-0000B4650000}"/>
    <cellStyle name="Salida 8 2 4 2 2 2" xfId="27078" xr:uid="{00000000-0005-0000-0000-0000B5650000}"/>
    <cellStyle name="Salida 8 2 4 2 3" xfId="7366" xr:uid="{00000000-0005-0000-0000-0000B6650000}"/>
    <cellStyle name="Salida 8 2 4 2 3 2" xfId="22474" xr:uid="{00000000-0005-0000-0000-0000B7650000}"/>
    <cellStyle name="Salida 8 2 4 2 4" xfId="20767" xr:uid="{00000000-0005-0000-0000-0000B8650000}"/>
    <cellStyle name="Salida 8 2 4 3" xfId="9404" xr:uid="{00000000-0005-0000-0000-0000B9650000}"/>
    <cellStyle name="Salida 8 2 4 3 2" xfId="24512" xr:uid="{00000000-0005-0000-0000-0000BA650000}"/>
    <cellStyle name="Salida 8 2 4 4" xfId="14158" xr:uid="{00000000-0005-0000-0000-0000BB650000}"/>
    <cellStyle name="Salida 8 2 4 4 2" xfId="29266" xr:uid="{00000000-0005-0000-0000-0000BC650000}"/>
    <cellStyle name="Salida 8 2 4 5" xfId="18130" xr:uid="{00000000-0005-0000-0000-0000BD650000}"/>
    <cellStyle name="Salida 8 2 5" xfId="3348" xr:uid="{00000000-0005-0000-0000-0000BE650000}"/>
    <cellStyle name="Salida 8 2 5 2" xfId="5985" xr:uid="{00000000-0005-0000-0000-0000BF650000}"/>
    <cellStyle name="Salida 8 2 5 2 2" xfId="12296" xr:uid="{00000000-0005-0000-0000-0000C0650000}"/>
    <cellStyle name="Salida 8 2 5 2 2 2" xfId="27404" xr:uid="{00000000-0005-0000-0000-0000C1650000}"/>
    <cellStyle name="Salida 8 2 5 2 3" xfId="13632" xr:uid="{00000000-0005-0000-0000-0000C2650000}"/>
    <cellStyle name="Salida 8 2 5 2 3 2" xfId="28740" xr:uid="{00000000-0005-0000-0000-0000C3650000}"/>
    <cellStyle name="Salida 8 2 5 2 4" xfId="21093" xr:uid="{00000000-0005-0000-0000-0000C4650000}"/>
    <cellStyle name="Salida 8 2 5 3" xfId="9730" xr:uid="{00000000-0005-0000-0000-0000C5650000}"/>
    <cellStyle name="Salida 8 2 5 3 2" xfId="24838" xr:uid="{00000000-0005-0000-0000-0000C6650000}"/>
    <cellStyle name="Salida 8 2 5 4" xfId="13690" xr:uid="{00000000-0005-0000-0000-0000C7650000}"/>
    <cellStyle name="Salida 8 2 5 4 2" xfId="28798" xr:uid="{00000000-0005-0000-0000-0000C8650000}"/>
    <cellStyle name="Salida 8 2 5 5" xfId="18456" xr:uid="{00000000-0005-0000-0000-0000C9650000}"/>
    <cellStyle name="Salida 8 2 6" xfId="3654" xr:uid="{00000000-0005-0000-0000-0000CA650000}"/>
    <cellStyle name="Salida 8 2 6 2" xfId="6291" xr:uid="{00000000-0005-0000-0000-0000CB650000}"/>
    <cellStyle name="Salida 8 2 6 2 2" xfId="12602" xr:uid="{00000000-0005-0000-0000-0000CC650000}"/>
    <cellStyle name="Salida 8 2 6 2 2 2" xfId="27710" xr:uid="{00000000-0005-0000-0000-0000CD650000}"/>
    <cellStyle name="Salida 8 2 6 2 3" xfId="15909" xr:uid="{00000000-0005-0000-0000-0000CE650000}"/>
    <cellStyle name="Salida 8 2 6 2 3 2" xfId="31017" xr:uid="{00000000-0005-0000-0000-0000CF650000}"/>
    <cellStyle name="Salida 8 2 6 2 4" xfId="21399" xr:uid="{00000000-0005-0000-0000-0000D0650000}"/>
    <cellStyle name="Salida 8 2 6 3" xfId="10036" xr:uid="{00000000-0005-0000-0000-0000D1650000}"/>
    <cellStyle name="Salida 8 2 6 3 2" xfId="25144" xr:uid="{00000000-0005-0000-0000-0000D2650000}"/>
    <cellStyle name="Salida 8 2 6 4" xfId="14356" xr:uid="{00000000-0005-0000-0000-0000D3650000}"/>
    <cellStyle name="Salida 8 2 6 4 2" xfId="29464" xr:uid="{00000000-0005-0000-0000-0000D4650000}"/>
    <cellStyle name="Salida 8 2 6 5" xfId="18762" xr:uid="{00000000-0005-0000-0000-0000D5650000}"/>
    <cellStyle name="Salida 8 2 7" xfId="4015" xr:uid="{00000000-0005-0000-0000-0000D6650000}"/>
    <cellStyle name="Salida 8 2 7 2" xfId="6652" xr:uid="{00000000-0005-0000-0000-0000D7650000}"/>
    <cellStyle name="Salida 8 2 7 2 2" xfId="12963" xr:uid="{00000000-0005-0000-0000-0000D8650000}"/>
    <cellStyle name="Salida 8 2 7 2 2 2" xfId="28071" xr:uid="{00000000-0005-0000-0000-0000D9650000}"/>
    <cellStyle name="Salida 8 2 7 2 3" xfId="16653" xr:uid="{00000000-0005-0000-0000-0000DA650000}"/>
    <cellStyle name="Salida 8 2 7 2 3 2" xfId="31761" xr:uid="{00000000-0005-0000-0000-0000DB650000}"/>
    <cellStyle name="Salida 8 2 7 2 4" xfId="21760" xr:uid="{00000000-0005-0000-0000-0000DC650000}"/>
    <cellStyle name="Salida 8 2 7 3" xfId="10397" xr:uid="{00000000-0005-0000-0000-0000DD650000}"/>
    <cellStyle name="Salida 8 2 7 3 2" xfId="25505" xr:uid="{00000000-0005-0000-0000-0000DE650000}"/>
    <cellStyle name="Salida 8 2 7 4" xfId="9167" xr:uid="{00000000-0005-0000-0000-0000DF650000}"/>
    <cellStyle name="Salida 8 2 7 4 2" xfId="24275" xr:uid="{00000000-0005-0000-0000-0000E0650000}"/>
    <cellStyle name="Salida 8 2 7 5" xfId="19123" xr:uid="{00000000-0005-0000-0000-0000E1650000}"/>
    <cellStyle name="Salida 8 2 8" xfId="4328" xr:uid="{00000000-0005-0000-0000-0000E2650000}"/>
    <cellStyle name="Salida 8 2 8 2" xfId="6965" xr:uid="{00000000-0005-0000-0000-0000E3650000}"/>
    <cellStyle name="Salida 8 2 8 2 2" xfId="13276" xr:uid="{00000000-0005-0000-0000-0000E4650000}"/>
    <cellStyle name="Salida 8 2 8 2 2 2" xfId="28384" xr:uid="{00000000-0005-0000-0000-0000E5650000}"/>
    <cellStyle name="Salida 8 2 8 2 3" xfId="16940" xr:uid="{00000000-0005-0000-0000-0000E6650000}"/>
    <cellStyle name="Salida 8 2 8 2 3 2" xfId="32048" xr:uid="{00000000-0005-0000-0000-0000E7650000}"/>
    <cellStyle name="Salida 8 2 8 2 4" xfId="22073" xr:uid="{00000000-0005-0000-0000-0000E8650000}"/>
    <cellStyle name="Salida 8 2 8 3" xfId="10710" xr:uid="{00000000-0005-0000-0000-0000E9650000}"/>
    <cellStyle name="Salida 8 2 8 3 2" xfId="25818" xr:uid="{00000000-0005-0000-0000-0000EA650000}"/>
    <cellStyle name="Salida 8 2 8 4" xfId="16227" xr:uid="{00000000-0005-0000-0000-0000EB650000}"/>
    <cellStyle name="Salida 8 2 8 4 2" xfId="31335" xr:uid="{00000000-0005-0000-0000-0000EC650000}"/>
    <cellStyle name="Salida 8 2 8 5" xfId="19436" xr:uid="{00000000-0005-0000-0000-0000ED650000}"/>
    <cellStyle name="Salida 8 2 9" xfId="4580" xr:uid="{00000000-0005-0000-0000-0000EE650000}"/>
    <cellStyle name="Salida 8 2 9 2" xfId="10962" xr:uid="{00000000-0005-0000-0000-0000EF650000}"/>
    <cellStyle name="Salida 8 2 9 2 2" xfId="26070" xr:uid="{00000000-0005-0000-0000-0000F0650000}"/>
    <cellStyle name="Salida 8 2 9 3" xfId="7791" xr:uid="{00000000-0005-0000-0000-0000F1650000}"/>
    <cellStyle name="Salida 8 2 9 3 2" xfId="22899" xr:uid="{00000000-0005-0000-0000-0000F2650000}"/>
    <cellStyle name="Salida 8 2 9 4" xfId="19688" xr:uid="{00000000-0005-0000-0000-0000F3650000}"/>
    <cellStyle name="Salida 8 3" xfId="1790" xr:uid="{00000000-0005-0000-0000-0000F4650000}"/>
    <cellStyle name="Salida 8 3 10" xfId="8267" xr:uid="{00000000-0005-0000-0000-0000F5650000}"/>
    <cellStyle name="Salida 8 3 10 2" xfId="23375" xr:uid="{00000000-0005-0000-0000-0000F6650000}"/>
    <cellStyle name="Salida 8 3 11" xfId="14418" xr:uid="{00000000-0005-0000-0000-0000F7650000}"/>
    <cellStyle name="Salida 8 3 11 2" xfId="29526" xr:uid="{00000000-0005-0000-0000-0000F8650000}"/>
    <cellStyle name="Salida 8 3 12" xfId="7159" xr:uid="{00000000-0005-0000-0000-0000F9650000}"/>
    <cellStyle name="Salida 8 3 12 2" xfId="22267" xr:uid="{00000000-0005-0000-0000-0000FA650000}"/>
    <cellStyle name="Salida 8 3 13" xfId="17015" xr:uid="{00000000-0005-0000-0000-0000FB650000}"/>
    <cellStyle name="Salida 8 3 2" xfId="2350" xr:uid="{00000000-0005-0000-0000-0000FC650000}"/>
    <cellStyle name="Salida 8 3 2 2" xfId="4987" xr:uid="{00000000-0005-0000-0000-0000FD650000}"/>
    <cellStyle name="Salida 8 3 2 2 2" xfId="11351" xr:uid="{00000000-0005-0000-0000-0000FE650000}"/>
    <cellStyle name="Salida 8 3 2 2 2 2" xfId="26459" xr:uid="{00000000-0005-0000-0000-0000FF650000}"/>
    <cellStyle name="Salida 8 3 2 2 3" xfId="8695" xr:uid="{00000000-0005-0000-0000-000000660000}"/>
    <cellStyle name="Salida 8 3 2 2 3 2" xfId="23803" xr:uid="{00000000-0005-0000-0000-000001660000}"/>
    <cellStyle name="Salida 8 3 2 2 4" xfId="20095" xr:uid="{00000000-0005-0000-0000-000002660000}"/>
    <cellStyle name="Salida 8 3 2 3" xfId="8817" xr:uid="{00000000-0005-0000-0000-000003660000}"/>
    <cellStyle name="Salida 8 3 2 3 2" xfId="23925" xr:uid="{00000000-0005-0000-0000-000004660000}"/>
    <cellStyle name="Salida 8 3 3" xfId="2269" xr:uid="{00000000-0005-0000-0000-000005660000}"/>
    <cellStyle name="Salida 8 3 3 2" xfId="4906" xr:uid="{00000000-0005-0000-0000-000006660000}"/>
    <cellStyle name="Salida 8 3 3 2 2" xfId="11270" xr:uid="{00000000-0005-0000-0000-000007660000}"/>
    <cellStyle name="Salida 8 3 3 2 2 2" xfId="26378" xr:uid="{00000000-0005-0000-0000-000008660000}"/>
    <cellStyle name="Salida 8 3 3 2 3" xfId="7380" xr:uid="{00000000-0005-0000-0000-000009660000}"/>
    <cellStyle name="Salida 8 3 3 2 3 2" xfId="22488" xr:uid="{00000000-0005-0000-0000-00000A660000}"/>
    <cellStyle name="Salida 8 3 3 2 4" xfId="20014" xr:uid="{00000000-0005-0000-0000-00000B660000}"/>
    <cellStyle name="Salida 8 3 3 3" xfId="11763" xr:uid="{00000000-0005-0000-0000-00000C660000}"/>
    <cellStyle name="Salida 8 3 3 3 2" xfId="26871" xr:uid="{00000000-0005-0000-0000-00000D660000}"/>
    <cellStyle name="Salida 8 3 3 4" xfId="17494" xr:uid="{00000000-0005-0000-0000-00000E660000}"/>
    <cellStyle name="Salida 8 3 4" xfId="2327" xr:uid="{00000000-0005-0000-0000-00000F660000}"/>
    <cellStyle name="Salida 8 3 4 2" xfId="4964" xr:uid="{00000000-0005-0000-0000-000010660000}"/>
    <cellStyle name="Salida 8 3 4 2 2" xfId="11328" xr:uid="{00000000-0005-0000-0000-000011660000}"/>
    <cellStyle name="Salida 8 3 4 2 2 2" xfId="26436" xr:uid="{00000000-0005-0000-0000-000012660000}"/>
    <cellStyle name="Salida 8 3 4 2 3" xfId="14439" xr:uid="{00000000-0005-0000-0000-000013660000}"/>
    <cellStyle name="Salida 8 3 4 2 3 2" xfId="29547" xr:uid="{00000000-0005-0000-0000-000014660000}"/>
    <cellStyle name="Salida 8 3 4 2 4" xfId="20072" xr:uid="{00000000-0005-0000-0000-000015660000}"/>
    <cellStyle name="Salida 8 3 4 3" xfId="8794" xr:uid="{00000000-0005-0000-0000-000016660000}"/>
    <cellStyle name="Salida 8 3 4 3 2" xfId="23902" xr:uid="{00000000-0005-0000-0000-000017660000}"/>
    <cellStyle name="Salida 8 3 4 4" xfId="7732" xr:uid="{00000000-0005-0000-0000-000018660000}"/>
    <cellStyle name="Salida 8 3 4 4 2" xfId="22840" xr:uid="{00000000-0005-0000-0000-000019660000}"/>
    <cellStyle name="Salida 8 3 4 5" xfId="17552" xr:uid="{00000000-0005-0000-0000-00001A660000}"/>
    <cellStyle name="Salida 8 3 5" xfId="2283" xr:uid="{00000000-0005-0000-0000-00001B660000}"/>
    <cellStyle name="Salida 8 3 5 2" xfId="4920" xr:uid="{00000000-0005-0000-0000-00001C660000}"/>
    <cellStyle name="Salida 8 3 5 2 2" xfId="11284" xr:uid="{00000000-0005-0000-0000-00001D660000}"/>
    <cellStyle name="Salida 8 3 5 2 2 2" xfId="26392" xr:uid="{00000000-0005-0000-0000-00001E660000}"/>
    <cellStyle name="Salida 8 3 5 2 3" xfId="13895" xr:uid="{00000000-0005-0000-0000-00001F660000}"/>
    <cellStyle name="Salida 8 3 5 2 3 2" xfId="29003" xr:uid="{00000000-0005-0000-0000-000020660000}"/>
    <cellStyle name="Salida 8 3 5 2 4" xfId="20028" xr:uid="{00000000-0005-0000-0000-000021660000}"/>
    <cellStyle name="Salida 8 3 5 3" xfId="8750" xr:uid="{00000000-0005-0000-0000-000022660000}"/>
    <cellStyle name="Salida 8 3 5 3 2" xfId="23858" xr:uid="{00000000-0005-0000-0000-000023660000}"/>
    <cellStyle name="Salida 8 3 5 4" xfId="9278" xr:uid="{00000000-0005-0000-0000-000024660000}"/>
    <cellStyle name="Salida 8 3 5 4 2" xfId="24386" xr:uid="{00000000-0005-0000-0000-000025660000}"/>
    <cellStyle name="Salida 8 3 5 5" xfId="17508" xr:uid="{00000000-0005-0000-0000-000026660000}"/>
    <cellStyle name="Salida 8 3 6" xfId="2293" xr:uid="{00000000-0005-0000-0000-000027660000}"/>
    <cellStyle name="Salida 8 3 6 2" xfId="4930" xr:uid="{00000000-0005-0000-0000-000028660000}"/>
    <cellStyle name="Salida 8 3 6 2 2" xfId="11294" xr:uid="{00000000-0005-0000-0000-000029660000}"/>
    <cellStyle name="Salida 8 3 6 2 2 2" xfId="26402" xr:uid="{00000000-0005-0000-0000-00002A660000}"/>
    <cellStyle name="Salida 8 3 6 2 3" xfId="16036" xr:uid="{00000000-0005-0000-0000-00002B660000}"/>
    <cellStyle name="Salida 8 3 6 2 3 2" xfId="31144" xr:uid="{00000000-0005-0000-0000-00002C660000}"/>
    <cellStyle name="Salida 8 3 6 2 4" xfId="20038" xr:uid="{00000000-0005-0000-0000-00002D660000}"/>
    <cellStyle name="Salida 8 3 6 3" xfId="8760" xr:uid="{00000000-0005-0000-0000-00002E660000}"/>
    <cellStyle name="Salida 8 3 6 3 2" xfId="23868" xr:uid="{00000000-0005-0000-0000-00002F660000}"/>
    <cellStyle name="Salida 8 3 6 4" xfId="15729" xr:uid="{00000000-0005-0000-0000-000030660000}"/>
    <cellStyle name="Salida 8 3 6 4 2" xfId="30837" xr:uid="{00000000-0005-0000-0000-000031660000}"/>
    <cellStyle name="Salida 8 3 6 5" xfId="17518" xr:uid="{00000000-0005-0000-0000-000032660000}"/>
    <cellStyle name="Salida 8 3 7" xfId="3862" xr:uid="{00000000-0005-0000-0000-000033660000}"/>
    <cellStyle name="Salida 8 3 7 2" xfId="6499" xr:uid="{00000000-0005-0000-0000-000034660000}"/>
    <cellStyle name="Salida 8 3 7 2 2" xfId="12810" xr:uid="{00000000-0005-0000-0000-000035660000}"/>
    <cellStyle name="Salida 8 3 7 2 2 2" xfId="27918" xr:uid="{00000000-0005-0000-0000-000036660000}"/>
    <cellStyle name="Salida 8 3 7 2 3" xfId="15456" xr:uid="{00000000-0005-0000-0000-000037660000}"/>
    <cellStyle name="Salida 8 3 7 2 3 2" xfId="30564" xr:uid="{00000000-0005-0000-0000-000038660000}"/>
    <cellStyle name="Salida 8 3 7 2 4" xfId="21607" xr:uid="{00000000-0005-0000-0000-000039660000}"/>
    <cellStyle name="Salida 8 3 7 3" xfId="10244" xr:uid="{00000000-0005-0000-0000-00003A660000}"/>
    <cellStyle name="Salida 8 3 7 3 2" xfId="25352" xr:uid="{00000000-0005-0000-0000-00003B660000}"/>
    <cellStyle name="Salida 8 3 7 4" xfId="13860" xr:uid="{00000000-0005-0000-0000-00003C660000}"/>
    <cellStyle name="Salida 8 3 7 4 2" xfId="28968" xr:uid="{00000000-0005-0000-0000-00003D660000}"/>
    <cellStyle name="Salida 8 3 7 5" xfId="18970" xr:uid="{00000000-0005-0000-0000-00003E660000}"/>
    <cellStyle name="Salida 8 3 8" xfId="4244" xr:uid="{00000000-0005-0000-0000-00003F660000}"/>
    <cellStyle name="Salida 8 3 8 2" xfId="6881" xr:uid="{00000000-0005-0000-0000-000040660000}"/>
    <cellStyle name="Salida 8 3 8 2 2" xfId="13192" xr:uid="{00000000-0005-0000-0000-000041660000}"/>
    <cellStyle name="Salida 8 3 8 2 2 2" xfId="28300" xr:uid="{00000000-0005-0000-0000-000042660000}"/>
    <cellStyle name="Salida 8 3 8 2 3" xfId="16856" xr:uid="{00000000-0005-0000-0000-000043660000}"/>
    <cellStyle name="Salida 8 3 8 2 3 2" xfId="31964" xr:uid="{00000000-0005-0000-0000-000044660000}"/>
    <cellStyle name="Salida 8 3 8 2 4" xfId="21989" xr:uid="{00000000-0005-0000-0000-000045660000}"/>
    <cellStyle name="Salida 8 3 8 3" xfId="10626" xr:uid="{00000000-0005-0000-0000-000046660000}"/>
    <cellStyle name="Salida 8 3 8 3 2" xfId="25734" xr:uid="{00000000-0005-0000-0000-000047660000}"/>
    <cellStyle name="Salida 8 3 8 4" xfId="13991" xr:uid="{00000000-0005-0000-0000-000048660000}"/>
    <cellStyle name="Salida 8 3 8 4 2" xfId="29099" xr:uid="{00000000-0005-0000-0000-000049660000}"/>
    <cellStyle name="Salida 8 3 8 5" xfId="19352" xr:uid="{00000000-0005-0000-0000-00004A660000}"/>
    <cellStyle name="Salida 8 3 9" xfId="4427" xr:uid="{00000000-0005-0000-0000-00004B660000}"/>
    <cellStyle name="Salida 8 3 9 2" xfId="10809" xr:uid="{00000000-0005-0000-0000-00004C660000}"/>
    <cellStyle name="Salida 8 3 9 2 2" xfId="25917" xr:uid="{00000000-0005-0000-0000-00004D660000}"/>
    <cellStyle name="Salida 8 3 9 3" xfId="14650" xr:uid="{00000000-0005-0000-0000-00004E660000}"/>
    <cellStyle name="Salida 8 3 9 3 2" xfId="29758" xr:uid="{00000000-0005-0000-0000-00004F660000}"/>
    <cellStyle name="Salida 8 3 9 4" xfId="19535" xr:uid="{00000000-0005-0000-0000-000050660000}"/>
    <cellStyle name="Salida 8 4" xfId="2134" xr:uid="{00000000-0005-0000-0000-000051660000}"/>
    <cellStyle name="Salida 8 4 10" xfId="14669" xr:uid="{00000000-0005-0000-0000-000052660000}"/>
    <cellStyle name="Salida 8 4 10 2" xfId="29777" xr:uid="{00000000-0005-0000-0000-000053660000}"/>
    <cellStyle name="Salida 8 4 11" xfId="7243" xr:uid="{00000000-0005-0000-0000-000054660000}"/>
    <cellStyle name="Salida 8 4 11 2" xfId="22351" xr:uid="{00000000-0005-0000-0000-000055660000}"/>
    <cellStyle name="Salida 8 4 12" xfId="17359" xr:uid="{00000000-0005-0000-0000-000056660000}"/>
    <cellStyle name="Salida 8 4 2" xfId="2624" xr:uid="{00000000-0005-0000-0000-000057660000}"/>
    <cellStyle name="Salida 8 4 2 2" xfId="5261" xr:uid="{00000000-0005-0000-0000-000058660000}"/>
    <cellStyle name="Salida 8 4 2 2 2" xfId="11625" xr:uid="{00000000-0005-0000-0000-000059660000}"/>
    <cellStyle name="Salida 8 4 2 2 2 2" xfId="26733" xr:uid="{00000000-0005-0000-0000-00005A660000}"/>
    <cellStyle name="Salida 8 4 2 2 3" xfId="8035" xr:uid="{00000000-0005-0000-0000-00005B660000}"/>
    <cellStyle name="Salida 8 4 2 2 3 2" xfId="23143" xr:uid="{00000000-0005-0000-0000-00005C660000}"/>
    <cellStyle name="Salida 8 4 2 2 4" xfId="20369" xr:uid="{00000000-0005-0000-0000-00005D660000}"/>
    <cellStyle name="Salida 8 4 2 3" xfId="9091" xr:uid="{00000000-0005-0000-0000-00005E660000}"/>
    <cellStyle name="Salida 8 4 2 3 2" xfId="24199" xr:uid="{00000000-0005-0000-0000-00005F660000}"/>
    <cellStyle name="Salida 8 4 2 4" xfId="7387" xr:uid="{00000000-0005-0000-0000-000060660000}"/>
    <cellStyle name="Salida 8 4 2 4 2" xfId="22495" xr:uid="{00000000-0005-0000-0000-000061660000}"/>
    <cellStyle name="Salida 8 4 2 5" xfId="13876" xr:uid="{00000000-0005-0000-0000-000062660000}"/>
    <cellStyle name="Salida 8 4 2 5 2" xfId="28984" xr:uid="{00000000-0005-0000-0000-000063660000}"/>
    <cellStyle name="Salida 8 4 2 6" xfId="17732" xr:uid="{00000000-0005-0000-0000-000064660000}"/>
    <cellStyle name="Salida 8 4 3" xfId="2889" xr:uid="{00000000-0005-0000-0000-000065660000}"/>
    <cellStyle name="Salida 8 4 3 2" xfId="5526" xr:uid="{00000000-0005-0000-0000-000066660000}"/>
    <cellStyle name="Salida 8 4 3 2 2" xfId="11837" xr:uid="{00000000-0005-0000-0000-000067660000}"/>
    <cellStyle name="Salida 8 4 3 2 2 2" xfId="26945" xr:uid="{00000000-0005-0000-0000-000068660000}"/>
    <cellStyle name="Salida 8 4 3 2 3" xfId="15478" xr:uid="{00000000-0005-0000-0000-000069660000}"/>
    <cellStyle name="Salida 8 4 3 2 3 2" xfId="30586" xr:uid="{00000000-0005-0000-0000-00006A660000}"/>
    <cellStyle name="Salida 8 4 3 2 4" xfId="20634" xr:uid="{00000000-0005-0000-0000-00006B660000}"/>
    <cellStyle name="Salida 8 4 3 3" xfId="16336" xr:uid="{00000000-0005-0000-0000-00006C660000}"/>
    <cellStyle name="Salida 8 4 3 3 2" xfId="31444" xr:uid="{00000000-0005-0000-0000-00006D660000}"/>
    <cellStyle name="Salida 8 4 3 4" xfId="17997" xr:uid="{00000000-0005-0000-0000-00006E660000}"/>
    <cellStyle name="Salida 8 4 4" xfId="3192" xr:uid="{00000000-0005-0000-0000-00006F660000}"/>
    <cellStyle name="Salida 8 4 4 2" xfId="5829" xr:uid="{00000000-0005-0000-0000-000070660000}"/>
    <cellStyle name="Salida 8 4 4 2 2" xfId="12140" xr:uid="{00000000-0005-0000-0000-000071660000}"/>
    <cellStyle name="Salida 8 4 4 2 2 2" xfId="27248" xr:uid="{00000000-0005-0000-0000-000072660000}"/>
    <cellStyle name="Salida 8 4 4 2 3" xfId="14472" xr:uid="{00000000-0005-0000-0000-000073660000}"/>
    <cellStyle name="Salida 8 4 4 2 3 2" xfId="29580" xr:uid="{00000000-0005-0000-0000-000074660000}"/>
    <cellStyle name="Salida 8 4 4 2 4" xfId="20937" xr:uid="{00000000-0005-0000-0000-000075660000}"/>
    <cellStyle name="Salida 8 4 4 3" xfId="9574" xr:uid="{00000000-0005-0000-0000-000076660000}"/>
    <cellStyle name="Salida 8 4 4 3 2" xfId="24682" xr:uid="{00000000-0005-0000-0000-000077660000}"/>
    <cellStyle name="Salida 8 4 4 4" xfId="13720" xr:uid="{00000000-0005-0000-0000-000078660000}"/>
    <cellStyle name="Salida 8 4 4 4 2" xfId="28828" xr:uid="{00000000-0005-0000-0000-000079660000}"/>
    <cellStyle name="Salida 8 4 4 5" xfId="18300" xr:uid="{00000000-0005-0000-0000-00007A660000}"/>
    <cellStyle name="Salida 8 4 5" xfId="3518" xr:uid="{00000000-0005-0000-0000-00007B660000}"/>
    <cellStyle name="Salida 8 4 5 2" xfId="6155" xr:uid="{00000000-0005-0000-0000-00007C660000}"/>
    <cellStyle name="Salida 8 4 5 2 2" xfId="12466" xr:uid="{00000000-0005-0000-0000-00007D660000}"/>
    <cellStyle name="Salida 8 4 5 2 2 2" xfId="27574" xr:uid="{00000000-0005-0000-0000-00007E660000}"/>
    <cellStyle name="Salida 8 4 5 2 3" xfId="7285" xr:uid="{00000000-0005-0000-0000-00007F660000}"/>
    <cellStyle name="Salida 8 4 5 2 3 2" xfId="22393" xr:uid="{00000000-0005-0000-0000-000080660000}"/>
    <cellStyle name="Salida 8 4 5 2 4" xfId="21263" xr:uid="{00000000-0005-0000-0000-000081660000}"/>
    <cellStyle name="Salida 8 4 5 3" xfId="9900" xr:uid="{00000000-0005-0000-0000-000082660000}"/>
    <cellStyle name="Salida 8 4 5 3 2" xfId="25008" xr:uid="{00000000-0005-0000-0000-000083660000}"/>
    <cellStyle name="Salida 8 4 5 4" xfId="11686" xr:uid="{00000000-0005-0000-0000-000084660000}"/>
    <cellStyle name="Salida 8 4 5 4 2" xfId="26794" xr:uid="{00000000-0005-0000-0000-000085660000}"/>
    <cellStyle name="Salida 8 4 5 5" xfId="18626" xr:uid="{00000000-0005-0000-0000-000086660000}"/>
    <cellStyle name="Salida 8 4 6" xfId="3824" xr:uid="{00000000-0005-0000-0000-000087660000}"/>
    <cellStyle name="Salida 8 4 6 2" xfId="6461" xr:uid="{00000000-0005-0000-0000-000088660000}"/>
    <cellStyle name="Salida 8 4 6 2 2" xfId="12772" xr:uid="{00000000-0005-0000-0000-000089660000}"/>
    <cellStyle name="Salida 8 4 6 2 2 2" xfId="27880" xr:uid="{00000000-0005-0000-0000-00008A660000}"/>
    <cellStyle name="Salida 8 4 6 2 3" xfId="15985" xr:uid="{00000000-0005-0000-0000-00008B660000}"/>
    <cellStyle name="Salida 8 4 6 2 3 2" xfId="31093" xr:uid="{00000000-0005-0000-0000-00008C660000}"/>
    <cellStyle name="Salida 8 4 6 2 4" xfId="21569" xr:uid="{00000000-0005-0000-0000-00008D660000}"/>
    <cellStyle name="Salida 8 4 6 3" xfId="10206" xr:uid="{00000000-0005-0000-0000-00008E660000}"/>
    <cellStyle name="Salida 8 4 6 3 2" xfId="25314" xr:uid="{00000000-0005-0000-0000-00008F660000}"/>
    <cellStyle name="Salida 8 4 6 4" xfId="8260" xr:uid="{00000000-0005-0000-0000-000090660000}"/>
    <cellStyle name="Salida 8 4 6 4 2" xfId="23368" xr:uid="{00000000-0005-0000-0000-000091660000}"/>
    <cellStyle name="Salida 8 4 6 5" xfId="18932" xr:uid="{00000000-0005-0000-0000-000092660000}"/>
    <cellStyle name="Salida 8 4 7" xfId="4206" xr:uid="{00000000-0005-0000-0000-000093660000}"/>
    <cellStyle name="Salida 8 4 7 2" xfId="6843" xr:uid="{00000000-0005-0000-0000-000094660000}"/>
    <cellStyle name="Salida 8 4 7 2 2" xfId="13154" xr:uid="{00000000-0005-0000-0000-000095660000}"/>
    <cellStyle name="Salida 8 4 7 2 2 2" xfId="28262" xr:uid="{00000000-0005-0000-0000-000096660000}"/>
    <cellStyle name="Salida 8 4 7 2 3" xfId="16823" xr:uid="{00000000-0005-0000-0000-000097660000}"/>
    <cellStyle name="Salida 8 4 7 2 3 2" xfId="31931" xr:uid="{00000000-0005-0000-0000-000098660000}"/>
    <cellStyle name="Salida 8 4 7 2 4" xfId="21951" xr:uid="{00000000-0005-0000-0000-000099660000}"/>
    <cellStyle name="Salida 8 4 7 3" xfId="10588" xr:uid="{00000000-0005-0000-0000-00009A660000}"/>
    <cellStyle name="Salida 8 4 7 3 2" xfId="25696" xr:uid="{00000000-0005-0000-0000-00009B660000}"/>
    <cellStyle name="Salida 8 4 7 4" xfId="13483" xr:uid="{00000000-0005-0000-0000-00009C660000}"/>
    <cellStyle name="Salida 8 4 7 4 2" xfId="28591" xr:uid="{00000000-0005-0000-0000-00009D660000}"/>
    <cellStyle name="Salida 8 4 7 5" xfId="19314" xr:uid="{00000000-0005-0000-0000-00009E660000}"/>
    <cellStyle name="Salida 8 4 8" xfId="4771" xr:uid="{00000000-0005-0000-0000-00009F660000}"/>
    <cellStyle name="Salida 8 4 8 2" xfId="11153" xr:uid="{00000000-0005-0000-0000-0000A0660000}"/>
    <cellStyle name="Salida 8 4 8 2 2" xfId="26261" xr:uid="{00000000-0005-0000-0000-0000A1660000}"/>
    <cellStyle name="Salida 8 4 8 3" xfId="9192" xr:uid="{00000000-0005-0000-0000-0000A2660000}"/>
    <cellStyle name="Salida 8 4 8 3 2" xfId="24300" xr:uid="{00000000-0005-0000-0000-0000A3660000}"/>
    <cellStyle name="Salida 8 4 8 4" xfId="19879" xr:uid="{00000000-0005-0000-0000-0000A4660000}"/>
    <cellStyle name="Salida 8 4 9" xfId="8632" xr:uid="{00000000-0005-0000-0000-0000A5660000}"/>
    <cellStyle name="Salida 8 4 9 2" xfId="23740" xr:uid="{00000000-0005-0000-0000-0000A6660000}"/>
    <cellStyle name="Salida 8 5" xfId="1990" xr:uid="{00000000-0005-0000-0000-0000A7660000}"/>
    <cellStyle name="Salida 8 5 10" xfId="15754" xr:uid="{00000000-0005-0000-0000-0000A8660000}"/>
    <cellStyle name="Salida 8 5 10 2" xfId="30862" xr:uid="{00000000-0005-0000-0000-0000A9660000}"/>
    <cellStyle name="Salida 8 5 11" xfId="17215" xr:uid="{00000000-0005-0000-0000-0000AA660000}"/>
    <cellStyle name="Salida 8 5 2" xfId="2752" xr:uid="{00000000-0005-0000-0000-0000AB660000}"/>
    <cellStyle name="Salida 8 5 2 2" xfId="5389" xr:uid="{00000000-0005-0000-0000-0000AC660000}"/>
    <cellStyle name="Salida 8 5 2 2 2" xfId="11738" xr:uid="{00000000-0005-0000-0000-0000AD660000}"/>
    <cellStyle name="Salida 8 5 2 2 2 2" xfId="26846" xr:uid="{00000000-0005-0000-0000-0000AE660000}"/>
    <cellStyle name="Salida 8 5 2 2 3" xfId="11789" xr:uid="{00000000-0005-0000-0000-0000AF660000}"/>
    <cellStyle name="Salida 8 5 2 2 3 2" xfId="26897" xr:uid="{00000000-0005-0000-0000-0000B0660000}"/>
    <cellStyle name="Salida 8 5 2 2 4" xfId="20497" xr:uid="{00000000-0005-0000-0000-0000B1660000}"/>
    <cellStyle name="Salida 8 5 2 3" xfId="8197" xr:uid="{00000000-0005-0000-0000-0000B2660000}"/>
    <cellStyle name="Salida 8 5 2 3 2" xfId="23305" xr:uid="{00000000-0005-0000-0000-0000B3660000}"/>
    <cellStyle name="Salida 8 5 2 4" xfId="17860" xr:uid="{00000000-0005-0000-0000-0000B4660000}"/>
    <cellStyle name="Salida 8 5 3" xfId="3055" xr:uid="{00000000-0005-0000-0000-0000B5660000}"/>
    <cellStyle name="Salida 8 5 3 2" xfId="5692" xr:uid="{00000000-0005-0000-0000-0000B6660000}"/>
    <cellStyle name="Salida 8 5 3 2 2" xfId="12003" xr:uid="{00000000-0005-0000-0000-0000B7660000}"/>
    <cellStyle name="Salida 8 5 3 2 2 2" xfId="27111" xr:uid="{00000000-0005-0000-0000-0000B8660000}"/>
    <cellStyle name="Salida 8 5 3 2 3" xfId="8214" xr:uid="{00000000-0005-0000-0000-0000B9660000}"/>
    <cellStyle name="Salida 8 5 3 2 3 2" xfId="23322" xr:uid="{00000000-0005-0000-0000-0000BA660000}"/>
    <cellStyle name="Salida 8 5 3 2 4" xfId="20800" xr:uid="{00000000-0005-0000-0000-0000BB660000}"/>
    <cellStyle name="Salida 8 5 3 3" xfId="9437" xr:uid="{00000000-0005-0000-0000-0000BC660000}"/>
    <cellStyle name="Salida 8 5 3 3 2" xfId="24545" xr:uid="{00000000-0005-0000-0000-0000BD660000}"/>
    <cellStyle name="Salida 8 5 3 4" xfId="7796" xr:uid="{00000000-0005-0000-0000-0000BE660000}"/>
    <cellStyle name="Salida 8 5 3 4 2" xfId="22904" xr:uid="{00000000-0005-0000-0000-0000BF660000}"/>
    <cellStyle name="Salida 8 5 3 5" xfId="18163" xr:uid="{00000000-0005-0000-0000-0000C0660000}"/>
    <cellStyle name="Salida 8 5 4" xfId="3381" xr:uid="{00000000-0005-0000-0000-0000C1660000}"/>
    <cellStyle name="Salida 8 5 4 2" xfId="6018" xr:uid="{00000000-0005-0000-0000-0000C2660000}"/>
    <cellStyle name="Salida 8 5 4 2 2" xfId="12329" xr:uid="{00000000-0005-0000-0000-0000C3660000}"/>
    <cellStyle name="Salida 8 5 4 2 2 2" xfId="27437" xr:uid="{00000000-0005-0000-0000-0000C4660000}"/>
    <cellStyle name="Salida 8 5 4 2 3" xfId="16386" xr:uid="{00000000-0005-0000-0000-0000C5660000}"/>
    <cellStyle name="Salida 8 5 4 2 3 2" xfId="31494" xr:uid="{00000000-0005-0000-0000-0000C6660000}"/>
    <cellStyle name="Salida 8 5 4 2 4" xfId="21126" xr:uid="{00000000-0005-0000-0000-0000C7660000}"/>
    <cellStyle name="Salida 8 5 4 3" xfId="9763" xr:uid="{00000000-0005-0000-0000-0000C8660000}"/>
    <cellStyle name="Salida 8 5 4 3 2" xfId="24871" xr:uid="{00000000-0005-0000-0000-0000C9660000}"/>
    <cellStyle name="Salida 8 5 4 4" xfId="15692" xr:uid="{00000000-0005-0000-0000-0000CA660000}"/>
    <cellStyle name="Salida 8 5 4 4 2" xfId="30800" xr:uid="{00000000-0005-0000-0000-0000CB660000}"/>
    <cellStyle name="Salida 8 5 4 5" xfId="18489" xr:uid="{00000000-0005-0000-0000-0000CC660000}"/>
    <cellStyle name="Salida 8 5 5" xfId="3687" xr:uid="{00000000-0005-0000-0000-0000CD660000}"/>
    <cellStyle name="Salida 8 5 5 2" xfId="6324" xr:uid="{00000000-0005-0000-0000-0000CE660000}"/>
    <cellStyle name="Salida 8 5 5 2 2" xfId="12635" xr:uid="{00000000-0005-0000-0000-0000CF660000}"/>
    <cellStyle name="Salida 8 5 5 2 2 2" xfId="27743" xr:uid="{00000000-0005-0000-0000-0000D0660000}"/>
    <cellStyle name="Salida 8 5 5 2 3" xfId="7170" xr:uid="{00000000-0005-0000-0000-0000D1660000}"/>
    <cellStyle name="Salida 8 5 5 2 3 2" xfId="22278" xr:uid="{00000000-0005-0000-0000-0000D2660000}"/>
    <cellStyle name="Salida 8 5 5 2 4" xfId="21432" xr:uid="{00000000-0005-0000-0000-0000D3660000}"/>
    <cellStyle name="Salida 8 5 5 3" xfId="10069" xr:uid="{00000000-0005-0000-0000-0000D4660000}"/>
    <cellStyle name="Salida 8 5 5 3 2" xfId="25177" xr:uid="{00000000-0005-0000-0000-0000D5660000}"/>
    <cellStyle name="Salida 8 5 5 4" xfId="7394" xr:uid="{00000000-0005-0000-0000-0000D6660000}"/>
    <cellStyle name="Salida 8 5 5 4 2" xfId="22502" xr:uid="{00000000-0005-0000-0000-0000D7660000}"/>
    <cellStyle name="Salida 8 5 5 5" xfId="18795" xr:uid="{00000000-0005-0000-0000-0000D8660000}"/>
    <cellStyle name="Salida 8 5 6" xfId="4062" xr:uid="{00000000-0005-0000-0000-0000D9660000}"/>
    <cellStyle name="Salida 8 5 6 2" xfId="6699" xr:uid="{00000000-0005-0000-0000-0000DA660000}"/>
    <cellStyle name="Salida 8 5 6 2 2" xfId="13010" xr:uid="{00000000-0005-0000-0000-0000DB660000}"/>
    <cellStyle name="Salida 8 5 6 2 2 2" xfId="28118" xr:uid="{00000000-0005-0000-0000-0000DC660000}"/>
    <cellStyle name="Salida 8 5 6 2 3" xfId="16686" xr:uid="{00000000-0005-0000-0000-0000DD660000}"/>
    <cellStyle name="Salida 8 5 6 2 3 2" xfId="31794" xr:uid="{00000000-0005-0000-0000-0000DE660000}"/>
    <cellStyle name="Salida 8 5 6 2 4" xfId="21807" xr:uid="{00000000-0005-0000-0000-0000DF660000}"/>
    <cellStyle name="Salida 8 5 6 3" xfId="10444" xr:uid="{00000000-0005-0000-0000-0000E0660000}"/>
    <cellStyle name="Salida 8 5 6 3 2" xfId="25552" xr:uid="{00000000-0005-0000-0000-0000E1660000}"/>
    <cellStyle name="Salida 8 5 6 4" xfId="11681" xr:uid="{00000000-0005-0000-0000-0000E2660000}"/>
    <cellStyle name="Salida 8 5 6 4 2" xfId="26789" xr:uid="{00000000-0005-0000-0000-0000E3660000}"/>
    <cellStyle name="Salida 8 5 6 5" xfId="19170" xr:uid="{00000000-0005-0000-0000-0000E4660000}"/>
    <cellStyle name="Salida 8 5 7" xfId="4627" xr:uid="{00000000-0005-0000-0000-0000E5660000}"/>
    <cellStyle name="Salida 8 5 7 2" xfId="11009" xr:uid="{00000000-0005-0000-0000-0000E6660000}"/>
    <cellStyle name="Salida 8 5 7 2 2" xfId="26117" xr:uid="{00000000-0005-0000-0000-0000E7660000}"/>
    <cellStyle name="Salida 8 5 7 3" xfId="13387" xr:uid="{00000000-0005-0000-0000-0000E8660000}"/>
    <cellStyle name="Salida 8 5 7 3 2" xfId="28495" xr:uid="{00000000-0005-0000-0000-0000E9660000}"/>
    <cellStyle name="Salida 8 5 7 4" xfId="19735" xr:uid="{00000000-0005-0000-0000-0000EA660000}"/>
    <cellStyle name="Salida 8 5 8" xfId="8488" xr:uid="{00000000-0005-0000-0000-0000EB660000}"/>
    <cellStyle name="Salida 8 5 8 2" xfId="23596" xr:uid="{00000000-0005-0000-0000-0000EC660000}"/>
    <cellStyle name="Salida 8 5 9" xfId="7710" xr:uid="{00000000-0005-0000-0000-0000ED660000}"/>
    <cellStyle name="Salida 8 5 9 2" xfId="22818" xr:uid="{00000000-0005-0000-0000-0000EE660000}"/>
    <cellStyle name="Salida 9" xfId="1518" xr:uid="{00000000-0005-0000-0000-0000EF660000}"/>
    <cellStyle name="Salida 9 10" xfId="1519" xr:uid="{00000000-0005-0000-0000-0000F0660000}"/>
    <cellStyle name="Salida 9 11" xfId="1520" xr:uid="{00000000-0005-0000-0000-0000F1660000}"/>
    <cellStyle name="Salida 9 12" xfId="1521" xr:uid="{00000000-0005-0000-0000-0000F2660000}"/>
    <cellStyle name="Salida 9 13" xfId="1522" xr:uid="{00000000-0005-0000-0000-0000F3660000}"/>
    <cellStyle name="Salida 9 14" xfId="1523" xr:uid="{00000000-0005-0000-0000-0000F4660000}"/>
    <cellStyle name="Salida 9 15" xfId="1524" xr:uid="{00000000-0005-0000-0000-0000F5660000}"/>
    <cellStyle name="Salida 9 16" xfId="1525" xr:uid="{00000000-0005-0000-0000-0000F6660000}"/>
    <cellStyle name="Salida 9 17" xfId="1526" xr:uid="{00000000-0005-0000-0000-0000F7660000}"/>
    <cellStyle name="Salida 9 18" xfId="1527" xr:uid="{00000000-0005-0000-0000-0000F8660000}"/>
    <cellStyle name="Salida 9 19" xfId="1528" xr:uid="{00000000-0005-0000-0000-0000F9660000}"/>
    <cellStyle name="Salida 9 2" xfId="1529" xr:uid="{00000000-0005-0000-0000-0000FA660000}"/>
    <cellStyle name="Salida 9 20" xfId="1530" xr:uid="{00000000-0005-0000-0000-0000FB660000}"/>
    <cellStyle name="Salida 9 21" xfId="1531" xr:uid="{00000000-0005-0000-0000-0000FC660000}"/>
    <cellStyle name="Salida 9 22" xfId="1532" xr:uid="{00000000-0005-0000-0000-0000FD660000}"/>
    <cellStyle name="Salida 9 23" xfId="1944" xr:uid="{00000000-0005-0000-0000-0000FE660000}"/>
    <cellStyle name="Salida 9 23 10" xfId="8445" xr:uid="{00000000-0005-0000-0000-0000FF660000}"/>
    <cellStyle name="Salida 9 23 10 2" xfId="23553" xr:uid="{00000000-0005-0000-0000-000000670000}"/>
    <cellStyle name="Salida 9 23 11" xfId="8236" xr:uid="{00000000-0005-0000-0000-000001670000}"/>
    <cellStyle name="Salida 9 23 11 2" xfId="23344" xr:uid="{00000000-0005-0000-0000-000002670000}"/>
    <cellStyle name="Salida 9 23 12" xfId="16121" xr:uid="{00000000-0005-0000-0000-000003670000}"/>
    <cellStyle name="Salida 9 23 12 2" xfId="31229" xr:uid="{00000000-0005-0000-0000-000004670000}"/>
    <cellStyle name="Salida 9 23 13" xfId="17169" xr:uid="{00000000-0005-0000-0000-000005670000}"/>
    <cellStyle name="Salida 9 23 2" xfId="2504" xr:uid="{00000000-0005-0000-0000-000006670000}"/>
    <cellStyle name="Salida 9 23 2 2" xfId="5141" xr:uid="{00000000-0005-0000-0000-000007670000}"/>
    <cellStyle name="Salida 9 23 2 2 2" xfId="11505" xr:uid="{00000000-0005-0000-0000-000008670000}"/>
    <cellStyle name="Salida 9 23 2 2 2 2" xfId="26613" xr:uid="{00000000-0005-0000-0000-000009670000}"/>
    <cellStyle name="Salida 9 23 2 2 3" xfId="14540" xr:uid="{00000000-0005-0000-0000-00000A670000}"/>
    <cellStyle name="Salida 9 23 2 2 3 2" xfId="29648" xr:uid="{00000000-0005-0000-0000-00000B670000}"/>
    <cellStyle name="Salida 9 23 2 2 4" xfId="20249" xr:uid="{00000000-0005-0000-0000-00000C670000}"/>
    <cellStyle name="Salida 9 23 2 3" xfId="8971" xr:uid="{00000000-0005-0000-0000-00000D670000}"/>
    <cellStyle name="Salida 9 23 2 3 2" xfId="24079" xr:uid="{00000000-0005-0000-0000-00000E670000}"/>
    <cellStyle name="Salida 9 23 3" xfId="2720" xr:uid="{00000000-0005-0000-0000-00000F670000}"/>
    <cellStyle name="Salida 9 23 3 2" xfId="5357" xr:uid="{00000000-0005-0000-0000-000010670000}"/>
    <cellStyle name="Salida 9 23 3 2 2" xfId="11706" xr:uid="{00000000-0005-0000-0000-000011670000}"/>
    <cellStyle name="Salida 9 23 3 2 2 2" xfId="26814" xr:uid="{00000000-0005-0000-0000-000012670000}"/>
    <cellStyle name="Salida 9 23 3 2 3" xfId="14951" xr:uid="{00000000-0005-0000-0000-000013670000}"/>
    <cellStyle name="Salida 9 23 3 2 3 2" xfId="30059" xr:uid="{00000000-0005-0000-0000-000014670000}"/>
    <cellStyle name="Salida 9 23 3 2 4" xfId="20465" xr:uid="{00000000-0005-0000-0000-000015670000}"/>
    <cellStyle name="Salida 9 23 3 3" xfId="14212" xr:uid="{00000000-0005-0000-0000-000016670000}"/>
    <cellStyle name="Salida 9 23 3 3 2" xfId="29320" xr:uid="{00000000-0005-0000-0000-000017670000}"/>
    <cellStyle name="Salida 9 23 3 4" xfId="17828" xr:uid="{00000000-0005-0000-0000-000018670000}"/>
    <cellStyle name="Salida 9 23 4" xfId="3023" xr:uid="{00000000-0005-0000-0000-000019670000}"/>
    <cellStyle name="Salida 9 23 4 2" xfId="5660" xr:uid="{00000000-0005-0000-0000-00001A670000}"/>
    <cellStyle name="Salida 9 23 4 2 2" xfId="11971" xr:uid="{00000000-0005-0000-0000-00001B670000}"/>
    <cellStyle name="Salida 9 23 4 2 2 2" xfId="27079" xr:uid="{00000000-0005-0000-0000-00001C670000}"/>
    <cellStyle name="Salida 9 23 4 2 3" xfId="16019" xr:uid="{00000000-0005-0000-0000-00001D670000}"/>
    <cellStyle name="Salida 9 23 4 2 3 2" xfId="31127" xr:uid="{00000000-0005-0000-0000-00001E670000}"/>
    <cellStyle name="Salida 9 23 4 2 4" xfId="20768" xr:uid="{00000000-0005-0000-0000-00001F670000}"/>
    <cellStyle name="Salida 9 23 4 3" xfId="9405" xr:uid="{00000000-0005-0000-0000-000020670000}"/>
    <cellStyle name="Salida 9 23 4 3 2" xfId="24513" xr:uid="{00000000-0005-0000-0000-000021670000}"/>
    <cellStyle name="Salida 9 23 4 4" xfId="15447" xr:uid="{00000000-0005-0000-0000-000022670000}"/>
    <cellStyle name="Salida 9 23 4 4 2" xfId="30555" xr:uid="{00000000-0005-0000-0000-000023670000}"/>
    <cellStyle name="Salida 9 23 4 5" xfId="18131" xr:uid="{00000000-0005-0000-0000-000024670000}"/>
    <cellStyle name="Salida 9 23 5" xfId="3349" xr:uid="{00000000-0005-0000-0000-000025670000}"/>
    <cellStyle name="Salida 9 23 5 2" xfId="5986" xr:uid="{00000000-0005-0000-0000-000026670000}"/>
    <cellStyle name="Salida 9 23 5 2 2" xfId="12297" xr:uid="{00000000-0005-0000-0000-000027670000}"/>
    <cellStyle name="Salida 9 23 5 2 2 2" xfId="27405" xr:uid="{00000000-0005-0000-0000-000028670000}"/>
    <cellStyle name="Salida 9 23 5 2 3" xfId="14252" xr:uid="{00000000-0005-0000-0000-000029670000}"/>
    <cellStyle name="Salida 9 23 5 2 3 2" xfId="29360" xr:uid="{00000000-0005-0000-0000-00002A670000}"/>
    <cellStyle name="Salida 9 23 5 2 4" xfId="21094" xr:uid="{00000000-0005-0000-0000-00002B670000}"/>
    <cellStyle name="Salida 9 23 5 3" xfId="9731" xr:uid="{00000000-0005-0000-0000-00002C670000}"/>
    <cellStyle name="Salida 9 23 5 3 2" xfId="24839" xr:uid="{00000000-0005-0000-0000-00002D670000}"/>
    <cellStyle name="Salida 9 23 5 4" xfId="9162" xr:uid="{00000000-0005-0000-0000-00002E670000}"/>
    <cellStyle name="Salida 9 23 5 4 2" xfId="24270" xr:uid="{00000000-0005-0000-0000-00002F670000}"/>
    <cellStyle name="Salida 9 23 5 5" xfId="18457" xr:uid="{00000000-0005-0000-0000-000030670000}"/>
    <cellStyle name="Salida 9 23 6" xfId="3655" xr:uid="{00000000-0005-0000-0000-000031670000}"/>
    <cellStyle name="Salida 9 23 6 2" xfId="6292" xr:uid="{00000000-0005-0000-0000-000032670000}"/>
    <cellStyle name="Salida 9 23 6 2 2" xfId="12603" xr:uid="{00000000-0005-0000-0000-000033670000}"/>
    <cellStyle name="Salida 9 23 6 2 2 2" xfId="27711" xr:uid="{00000000-0005-0000-0000-000034670000}"/>
    <cellStyle name="Salida 9 23 6 2 3" xfId="14862" xr:uid="{00000000-0005-0000-0000-000035670000}"/>
    <cellStyle name="Salida 9 23 6 2 3 2" xfId="29970" xr:uid="{00000000-0005-0000-0000-000036670000}"/>
    <cellStyle name="Salida 9 23 6 2 4" xfId="21400" xr:uid="{00000000-0005-0000-0000-000037670000}"/>
    <cellStyle name="Salida 9 23 6 3" xfId="10037" xr:uid="{00000000-0005-0000-0000-000038670000}"/>
    <cellStyle name="Salida 9 23 6 3 2" xfId="25145" xr:uid="{00000000-0005-0000-0000-000039670000}"/>
    <cellStyle name="Salida 9 23 6 4" xfId="16244" xr:uid="{00000000-0005-0000-0000-00003A670000}"/>
    <cellStyle name="Salida 9 23 6 4 2" xfId="31352" xr:uid="{00000000-0005-0000-0000-00003B670000}"/>
    <cellStyle name="Salida 9 23 6 5" xfId="18763" xr:uid="{00000000-0005-0000-0000-00003C670000}"/>
    <cellStyle name="Salida 9 23 7" xfId="4016" xr:uid="{00000000-0005-0000-0000-00003D670000}"/>
    <cellStyle name="Salida 9 23 7 2" xfId="6653" xr:uid="{00000000-0005-0000-0000-00003E670000}"/>
    <cellStyle name="Salida 9 23 7 2 2" xfId="12964" xr:uid="{00000000-0005-0000-0000-00003F670000}"/>
    <cellStyle name="Salida 9 23 7 2 2 2" xfId="28072" xr:uid="{00000000-0005-0000-0000-000040670000}"/>
    <cellStyle name="Salida 9 23 7 2 3" xfId="16654" xr:uid="{00000000-0005-0000-0000-000041670000}"/>
    <cellStyle name="Salida 9 23 7 2 3 2" xfId="31762" xr:uid="{00000000-0005-0000-0000-000042670000}"/>
    <cellStyle name="Salida 9 23 7 2 4" xfId="21761" xr:uid="{00000000-0005-0000-0000-000043670000}"/>
    <cellStyle name="Salida 9 23 7 3" xfId="10398" xr:uid="{00000000-0005-0000-0000-000044670000}"/>
    <cellStyle name="Salida 9 23 7 3 2" xfId="25506" xr:uid="{00000000-0005-0000-0000-000045670000}"/>
    <cellStyle name="Salida 9 23 7 4" xfId="15694" xr:uid="{00000000-0005-0000-0000-000046670000}"/>
    <cellStyle name="Salida 9 23 7 4 2" xfId="30802" xr:uid="{00000000-0005-0000-0000-000047670000}"/>
    <cellStyle name="Salida 9 23 7 5" xfId="19124" xr:uid="{00000000-0005-0000-0000-000048670000}"/>
    <cellStyle name="Salida 9 23 8" xfId="4329" xr:uid="{00000000-0005-0000-0000-000049670000}"/>
    <cellStyle name="Salida 9 23 8 2" xfId="6966" xr:uid="{00000000-0005-0000-0000-00004A670000}"/>
    <cellStyle name="Salida 9 23 8 2 2" xfId="13277" xr:uid="{00000000-0005-0000-0000-00004B670000}"/>
    <cellStyle name="Salida 9 23 8 2 2 2" xfId="28385" xr:uid="{00000000-0005-0000-0000-00004C670000}"/>
    <cellStyle name="Salida 9 23 8 2 3" xfId="16941" xr:uid="{00000000-0005-0000-0000-00004D670000}"/>
    <cellStyle name="Salida 9 23 8 2 3 2" xfId="32049" xr:uid="{00000000-0005-0000-0000-00004E670000}"/>
    <cellStyle name="Salida 9 23 8 2 4" xfId="22074" xr:uid="{00000000-0005-0000-0000-00004F670000}"/>
    <cellStyle name="Salida 9 23 8 3" xfId="10711" xr:uid="{00000000-0005-0000-0000-000050670000}"/>
    <cellStyle name="Salida 9 23 8 3 2" xfId="25819" xr:uid="{00000000-0005-0000-0000-000051670000}"/>
    <cellStyle name="Salida 9 23 8 4" xfId="9254" xr:uid="{00000000-0005-0000-0000-000052670000}"/>
    <cellStyle name="Salida 9 23 8 4 2" xfId="24362" xr:uid="{00000000-0005-0000-0000-000053670000}"/>
    <cellStyle name="Salida 9 23 8 5" xfId="19437" xr:uid="{00000000-0005-0000-0000-000054670000}"/>
    <cellStyle name="Salida 9 23 9" xfId="4581" xr:uid="{00000000-0005-0000-0000-000055670000}"/>
    <cellStyle name="Salida 9 23 9 2" xfId="10963" xr:uid="{00000000-0005-0000-0000-000056670000}"/>
    <cellStyle name="Salida 9 23 9 2 2" xfId="26071" xr:uid="{00000000-0005-0000-0000-000057670000}"/>
    <cellStyle name="Salida 9 23 9 3" xfId="14362" xr:uid="{00000000-0005-0000-0000-000058670000}"/>
    <cellStyle name="Salida 9 23 9 3 2" xfId="29470" xr:uid="{00000000-0005-0000-0000-000059670000}"/>
    <cellStyle name="Salida 9 23 9 4" xfId="19689" xr:uid="{00000000-0005-0000-0000-00005A670000}"/>
    <cellStyle name="Salida 9 24" xfId="1789" xr:uid="{00000000-0005-0000-0000-00005B670000}"/>
    <cellStyle name="Salida 9 24 10" xfId="8266" xr:uid="{00000000-0005-0000-0000-00005C670000}"/>
    <cellStyle name="Salida 9 24 10 2" xfId="23374" xr:uid="{00000000-0005-0000-0000-00005D670000}"/>
    <cellStyle name="Salida 9 24 11" xfId="15381" xr:uid="{00000000-0005-0000-0000-00005E670000}"/>
    <cellStyle name="Salida 9 24 11 2" xfId="30489" xr:uid="{00000000-0005-0000-0000-00005F670000}"/>
    <cellStyle name="Salida 9 24 12" xfId="13488" xr:uid="{00000000-0005-0000-0000-000060670000}"/>
    <cellStyle name="Salida 9 24 12 2" xfId="28596" xr:uid="{00000000-0005-0000-0000-000061670000}"/>
    <cellStyle name="Salida 9 24 13" xfId="17014" xr:uid="{00000000-0005-0000-0000-000062670000}"/>
    <cellStyle name="Salida 9 24 2" xfId="2349" xr:uid="{00000000-0005-0000-0000-000063670000}"/>
    <cellStyle name="Salida 9 24 2 2" xfId="4986" xr:uid="{00000000-0005-0000-0000-000064670000}"/>
    <cellStyle name="Salida 9 24 2 2 2" xfId="11350" xr:uid="{00000000-0005-0000-0000-000065670000}"/>
    <cellStyle name="Salida 9 24 2 2 2 2" xfId="26458" xr:uid="{00000000-0005-0000-0000-000066670000}"/>
    <cellStyle name="Salida 9 24 2 2 3" xfId="9185" xr:uid="{00000000-0005-0000-0000-000067670000}"/>
    <cellStyle name="Salida 9 24 2 2 3 2" xfId="24293" xr:uid="{00000000-0005-0000-0000-000068670000}"/>
    <cellStyle name="Salida 9 24 2 2 4" xfId="20094" xr:uid="{00000000-0005-0000-0000-000069670000}"/>
    <cellStyle name="Salida 9 24 2 3" xfId="8816" xr:uid="{00000000-0005-0000-0000-00006A670000}"/>
    <cellStyle name="Salida 9 24 2 3 2" xfId="23924" xr:uid="{00000000-0005-0000-0000-00006B670000}"/>
    <cellStyle name="Salida 9 24 3" xfId="2270" xr:uid="{00000000-0005-0000-0000-00006C670000}"/>
    <cellStyle name="Salida 9 24 3 2" xfId="4907" xr:uid="{00000000-0005-0000-0000-00006D670000}"/>
    <cellStyle name="Salida 9 24 3 2 2" xfId="11271" xr:uid="{00000000-0005-0000-0000-00006E670000}"/>
    <cellStyle name="Salida 9 24 3 2 2 2" xfId="26379" xr:uid="{00000000-0005-0000-0000-00006F670000}"/>
    <cellStyle name="Salida 9 24 3 2 3" xfId="7465" xr:uid="{00000000-0005-0000-0000-000070670000}"/>
    <cellStyle name="Salida 9 24 3 2 3 2" xfId="22573" xr:uid="{00000000-0005-0000-0000-000071670000}"/>
    <cellStyle name="Salida 9 24 3 2 4" xfId="20015" xr:uid="{00000000-0005-0000-0000-000072670000}"/>
    <cellStyle name="Salida 9 24 3 3" xfId="16301" xr:uid="{00000000-0005-0000-0000-000073670000}"/>
    <cellStyle name="Salida 9 24 3 3 2" xfId="31409" xr:uid="{00000000-0005-0000-0000-000074670000}"/>
    <cellStyle name="Salida 9 24 3 4" xfId="17495" xr:uid="{00000000-0005-0000-0000-000075670000}"/>
    <cellStyle name="Salida 9 24 4" xfId="2326" xr:uid="{00000000-0005-0000-0000-000076670000}"/>
    <cellStyle name="Salida 9 24 4 2" xfId="4963" xr:uid="{00000000-0005-0000-0000-000077670000}"/>
    <cellStyle name="Salida 9 24 4 2 2" xfId="11327" xr:uid="{00000000-0005-0000-0000-000078670000}"/>
    <cellStyle name="Salida 9 24 4 2 2 2" xfId="26435" xr:uid="{00000000-0005-0000-0000-000079670000}"/>
    <cellStyle name="Salida 9 24 4 2 3" xfId="14152" xr:uid="{00000000-0005-0000-0000-00007A670000}"/>
    <cellStyle name="Salida 9 24 4 2 3 2" xfId="29260" xr:uid="{00000000-0005-0000-0000-00007B670000}"/>
    <cellStyle name="Salida 9 24 4 2 4" xfId="20071" xr:uid="{00000000-0005-0000-0000-00007C670000}"/>
    <cellStyle name="Salida 9 24 4 3" xfId="8793" xr:uid="{00000000-0005-0000-0000-00007D670000}"/>
    <cellStyle name="Salida 9 24 4 3 2" xfId="23901" xr:uid="{00000000-0005-0000-0000-00007E670000}"/>
    <cellStyle name="Salida 9 24 4 4" xfId="15653" xr:uid="{00000000-0005-0000-0000-00007F670000}"/>
    <cellStyle name="Salida 9 24 4 4 2" xfId="30761" xr:uid="{00000000-0005-0000-0000-000080670000}"/>
    <cellStyle name="Salida 9 24 4 5" xfId="17551" xr:uid="{00000000-0005-0000-0000-000081670000}"/>
    <cellStyle name="Salida 9 24 5" xfId="2284" xr:uid="{00000000-0005-0000-0000-000082670000}"/>
    <cellStyle name="Salida 9 24 5 2" xfId="4921" xr:uid="{00000000-0005-0000-0000-000083670000}"/>
    <cellStyle name="Salida 9 24 5 2 2" xfId="11285" xr:uid="{00000000-0005-0000-0000-000084670000}"/>
    <cellStyle name="Salida 9 24 5 2 2 2" xfId="26393" xr:uid="{00000000-0005-0000-0000-000085670000}"/>
    <cellStyle name="Salida 9 24 5 2 3" xfId="16334" xr:uid="{00000000-0005-0000-0000-000086670000}"/>
    <cellStyle name="Salida 9 24 5 2 3 2" xfId="31442" xr:uid="{00000000-0005-0000-0000-000087670000}"/>
    <cellStyle name="Salida 9 24 5 2 4" xfId="20029" xr:uid="{00000000-0005-0000-0000-000088670000}"/>
    <cellStyle name="Salida 9 24 5 3" xfId="8751" xr:uid="{00000000-0005-0000-0000-000089670000}"/>
    <cellStyle name="Salida 9 24 5 3 2" xfId="23859" xr:uid="{00000000-0005-0000-0000-00008A670000}"/>
    <cellStyle name="Salida 9 24 5 4" xfId="14088" xr:uid="{00000000-0005-0000-0000-00008B670000}"/>
    <cellStyle name="Salida 9 24 5 4 2" xfId="29196" xr:uid="{00000000-0005-0000-0000-00008C670000}"/>
    <cellStyle name="Salida 9 24 5 5" xfId="17509" xr:uid="{00000000-0005-0000-0000-00008D670000}"/>
    <cellStyle name="Salida 9 24 6" xfId="2292" xr:uid="{00000000-0005-0000-0000-00008E670000}"/>
    <cellStyle name="Salida 9 24 6 2" xfId="4929" xr:uid="{00000000-0005-0000-0000-00008F670000}"/>
    <cellStyle name="Salida 9 24 6 2 2" xfId="11293" xr:uid="{00000000-0005-0000-0000-000090670000}"/>
    <cellStyle name="Salida 9 24 6 2 2 2" xfId="26401" xr:uid="{00000000-0005-0000-0000-000091670000}"/>
    <cellStyle name="Salida 9 24 6 2 3" xfId="15792" xr:uid="{00000000-0005-0000-0000-000092670000}"/>
    <cellStyle name="Salida 9 24 6 2 3 2" xfId="30900" xr:uid="{00000000-0005-0000-0000-000093670000}"/>
    <cellStyle name="Salida 9 24 6 2 4" xfId="20037" xr:uid="{00000000-0005-0000-0000-000094670000}"/>
    <cellStyle name="Salida 9 24 6 3" xfId="8759" xr:uid="{00000000-0005-0000-0000-000095670000}"/>
    <cellStyle name="Salida 9 24 6 3 2" xfId="23867" xr:uid="{00000000-0005-0000-0000-000096670000}"/>
    <cellStyle name="Salida 9 24 6 4" xfId="7660" xr:uid="{00000000-0005-0000-0000-000097670000}"/>
    <cellStyle name="Salida 9 24 6 4 2" xfId="22768" xr:uid="{00000000-0005-0000-0000-000098670000}"/>
    <cellStyle name="Salida 9 24 6 5" xfId="17517" xr:uid="{00000000-0005-0000-0000-000099670000}"/>
    <cellStyle name="Salida 9 24 7" xfId="3861" xr:uid="{00000000-0005-0000-0000-00009A670000}"/>
    <cellStyle name="Salida 9 24 7 2" xfId="6498" xr:uid="{00000000-0005-0000-0000-00009B670000}"/>
    <cellStyle name="Salida 9 24 7 2 2" xfId="12809" xr:uid="{00000000-0005-0000-0000-00009C670000}"/>
    <cellStyle name="Salida 9 24 7 2 2 2" xfId="27917" xr:uid="{00000000-0005-0000-0000-00009D670000}"/>
    <cellStyle name="Salida 9 24 7 2 3" xfId="9217" xr:uid="{00000000-0005-0000-0000-00009E670000}"/>
    <cellStyle name="Salida 9 24 7 2 3 2" xfId="24325" xr:uid="{00000000-0005-0000-0000-00009F670000}"/>
    <cellStyle name="Salida 9 24 7 2 4" xfId="21606" xr:uid="{00000000-0005-0000-0000-0000A0670000}"/>
    <cellStyle name="Salida 9 24 7 3" xfId="10243" xr:uid="{00000000-0005-0000-0000-0000A1670000}"/>
    <cellStyle name="Salida 9 24 7 3 2" xfId="25351" xr:uid="{00000000-0005-0000-0000-0000A2670000}"/>
    <cellStyle name="Salida 9 24 7 4" xfId="13715" xr:uid="{00000000-0005-0000-0000-0000A3670000}"/>
    <cellStyle name="Salida 9 24 7 4 2" xfId="28823" xr:uid="{00000000-0005-0000-0000-0000A4670000}"/>
    <cellStyle name="Salida 9 24 7 5" xfId="18969" xr:uid="{00000000-0005-0000-0000-0000A5670000}"/>
    <cellStyle name="Salida 9 24 8" xfId="4243" xr:uid="{00000000-0005-0000-0000-0000A6670000}"/>
    <cellStyle name="Salida 9 24 8 2" xfId="6880" xr:uid="{00000000-0005-0000-0000-0000A7670000}"/>
    <cellStyle name="Salida 9 24 8 2 2" xfId="13191" xr:uid="{00000000-0005-0000-0000-0000A8670000}"/>
    <cellStyle name="Salida 9 24 8 2 2 2" xfId="28299" xr:uid="{00000000-0005-0000-0000-0000A9670000}"/>
    <cellStyle name="Salida 9 24 8 2 3" xfId="16855" xr:uid="{00000000-0005-0000-0000-0000AA670000}"/>
    <cellStyle name="Salida 9 24 8 2 3 2" xfId="31963" xr:uid="{00000000-0005-0000-0000-0000AB670000}"/>
    <cellStyle name="Salida 9 24 8 2 4" xfId="21988" xr:uid="{00000000-0005-0000-0000-0000AC670000}"/>
    <cellStyle name="Salida 9 24 8 3" xfId="10625" xr:uid="{00000000-0005-0000-0000-0000AD670000}"/>
    <cellStyle name="Salida 9 24 8 3 2" xfId="25733" xr:uid="{00000000-0005-0000-0000-0000AE670000}"/>
    <cellStyle name="Salida 9 24 8 4" xfId="13748" xr:uid="{00000000-0005-0000-0000-0000AF670000}"/>
    <cellStyle name="Salida 9 24 8 4 2" xfId="28856" xr:uid="{00000000-0005-0000-0000-0000B0670000}"/>
    <cellStyle name="Salida 9 24 8 5" xfId="19351" xr:uid="{00000000-0005-0000-0000-0000B1670000}"/>
    <cellStyle name="Salida 9 24 9" xfId="4426" xr:uid="{00000000-0005-0000-0000-0000B2670000}"/>
    <cellStyle name="Salida 9 24 9 2" xfId="10808" xr:uid="{00000000-0005-0000-0000-0000B3670000}"/>
    <cellStyle name="Salida 9 24 9 2 2" xfId="25916" xr:uid="{00000000-0005-0000-0000-0000B4670000}"/>
    <cellStyle name="Salida 9 24 9 3" xfId="7120" xr:uid="{00000000-0005-0000-0000-0000B5670000}"/>
    <cellStyle name="Salida 9 24 9 3 2" xfId="22228" xr:uid="{00000000-0005-0000-0000-0000B6670000}"/>
    <cellStyle name="Salida 9 24 9 4" xfId="19534" xr:uid="{00000000-0005-0000-0000-0000B7670000}"/>
    <cellStyle name="Salida 9 25" xfId="2135" xr:uid="{00000000-0005-0000-0000-0000B8670000}"/>
    <cellStyle name="Salida 9 25 10" xfId="7613" xr:uid="{00000000-0005-0000-0000-0000B9670000}"/>
    <cellStyle name="Salida 9 25 10 2" xfId="22721" xr:uid="{00000000-0005-0000-0000-0000BA670000}"/>
    <cellStyle name="Salida 9 25 11" xfId="16150" xr:uid="{00000000-0005-0000-0000-0000BB670000}"/>
    <cellStyle name="Salida 9 25 11 2" xfId="31258" xr:uid="{00000000-0005-0000-0000-0000BC670000}"/>
    <cellStyle name="Salida 9 25 12" xfId="17360" xr:uid="{00000000-0005-0000-0000-0000BD670000}"/>
    <cellStyle name="Salida 9 25 2" xfId="2625" xr:uid="{00000000-0005-0000-0000-0000BE670000}"/>
    <cellStyle name="Salida 9 25 2 2" xfId="5262" xr:uid="{00000000-0005-0000-0000-0000BF670000}"/>
    <cellStyle name="Salida 9 25 2 2 2" xfId="11626" xr:uid="{00000000-0005-0000-0000-0000C0670000}"/>
    <cellStyle name="Salida 9 25 2 2 2 2" xfId="26734" xr:uid="{00000000-0005-0000-0000-0000C1670000}"/>
    <cellStyle name="Salida 9 25 2 2 3" xfId="7939" xr:uid="{00000000-0005-0000-0000-0000C2670000}"/>
    <cellStyle name="Salida 9 25 2 2 3 2" xfId="23047" xr:uid="{00000000-0005-0000-0000-0000C3670000}"/>
    <cellStyle name="Salida 9 25 2 2 4" xfId="20370" xr:uid="{00000000-0005-0000-0000-0000C4670000}"/>
    <cellStyle name="Salida 9 25 2 3" xfId="9092" xr:uid="{00000000-0005-0000-0000-0000C5670000}"/>
    <cellStyle name="Salida 9 25 2 3 2" xfId="24200" xr:uid="{00000000-0005-0000-0000-0000C6670000}"/>
    <cellStyle name="Salida 9 25 2 4" xfId="16527" xr:uid="{00000000-0005-0000-0000-0000C7670000}"/>
    <cellStyle name="Salida 9 25 2 4 2" xfId="31635" xr:uid="{00000000-0005-0000-0000-0000C8670000}"/>
    <cellStyle name="Salida 9 25 2 5" xfId="7590" xr:uid="{00000000-0005-0000-0000-0000C9670000}"/>
    <cellStyle name="Salida 9 25 2 5 2" xfId="22698" xr:uid="{00000000-0005-0000-0000-0000CA670000}"/>
    <cellStyle name="Salida 9 25 2 6" xfId="17733" xr:uid="{00000000-0005-0000-0000-0000CB670000}"/>
    <cellStyle name="Salida 9 25 3" xfId="2890" xr:uid="{00000000-0005-0000-0000-0000CC670000}"/>
    <cellStyle name="Salida 9 25 3 2" xfId="5527" xr:uid="{00000000-0005-0000-0000-0000CD670000}"/>
    <cellStyle name="Salida 9 25 3 2 2" xfId="11838" xr:uid="{00000000-0005-0000-0000-0000CE670000}"/>
    <cellStyle name="Salida 9 25 3 2 2 2" xfId="26946" xr:uid="{00000000-0005-0000-0000-0000CF670000}"/>
    <cellStyle name="Salida 9 25 3 2 3" xfId="15861" xr:uid="{00000000-0005-0000-0000-0000D0670000}"/>
    <cellStyle name="Salida 9 25 3 2 3 2" xfId="30969" xr:uid="{00000000-0005-0000-0000-0000D1670000}"/>
    <cellStyle name="Salida 9 25 3 2 4" xfId="20635" xr:uid="{00000000-0005-0000-0000-0000D2670000}"/>
    <cellStyle name="Salida 9 25 3 3" xfId="14520" xr:uid="{00000000-0005-0000-0000-0000D3670000}"/>
    <cellStyle name="Salida 9 25 3 3 2" xfId="29628" xr:uid="{00000000-0005-0000-0000-0000D4670000}"/>
    <cellStyle name="Salida 9 25 3 4" xfId="17998" xr:uid="{00000000-0005-0000-0000-0000D5670000}"/>
    <cellStyle name="Salida 9 25 4" xfId="3193" xr:uid="{00000000-0005-0000-0000-0000D6670000}"/>
    <cellStyle name="Salida 9 25 4 2" xfId="5830" xr:uid="{00000000-0005-0000-0000-0000D7670000}"/>
    <cellStyle name="Salida 9 25 4 2 2" xfId="12141" xr:uid="{00000000-0005-0000-0000-0000D8670000}"/>
    <cellStyle name="Salida 9 25 4 2 2 2" xfId="27249" xr:uid="{00000000-0005-0000-0000-0000D9670000}"/>
    <cellStyle name="Salida 9 25 4 2 3" xfId="14912" xr:uid="{00000000-0005-0000-0000-0000DA670000}"/>
    <cellStyle name="Salida 9 25 4 2 3 2" xfId="30020" xr:uid="{00000000-0005-0000-0000-0000DB670000}"/>
    <cellStyle name="Salida 9 25 4 2 4" xfId="20938" xr:uid="{00000000-0005-0000-0000-0000DC670000}"/>
    <cellStyle name="Salida 9 25 4 3" xfId="9575" xr:uid="{00000000-0005-0000-0000-0000DD670000}"/>
    <cellStyle name="Salida 9 25 4 3 2" xfId="24683" xr:uid="{00000000-0005-0000-0000-0000DE670000}"/>
    <cellStyle name="Salida 9 25 4 4" xfId="13744" xr:uid="{00000000-0005-0000-0000-0000DF670000}"/>
    <cellStyle name="Salida 9 25 4 4 2" xfId="28852" xr:uid="{00000000-0005-0000-0000-0000E0670000}"/>
    <cellStyle name="Salida 9 25 4 5" xfId="18301" xr:uid="{00000000-0005-0000-0000-0000E1670000}"/>
    <cellStyle name="Salida 9 25 5" xfId="3519" xr:uid="{00000000-0005-0000-0000-0000E2670000}"/>
    <cellStyle name="Salida 9 25 5 2" xfId="6156" xr:uid="{00000000-0005-0000-0000-0000E3670000}"/>
    <cellStyle name="Salida 9 25 5 2 2" xfId="12467" xr:uid="{00000000-0005-0000-0000-0000E4670000}"/>
    <cellStyle name="Salida 9 25 5 2 2 2" xfId="27575" xr:uid="{00000000-0005-0000-0000-0000E5670000}"/>
    <cellStyle name="Salida 9 25 5 2 3" xfId="16174" xr:uid="{00000000-0005-0000-0000-0000E6670000}"/>
    <cellStyle name="Salida 9 25 5 2 3 2" xfId="31282" xr:uid="{00000000-0005-0000-0000-0000E7670000}"/>
    <cellStyle name="Salida 9 25 5 2 4" xfId="21264" xr:uid="{00000000-0005-0000-0000-0000E8670000}"/>
    <cellStyle name="Salida 9 25 5 3" xfId="9901" xr:uid="{00000000-0005-0000-0000-0000E9670000}"/>
    <cellStyle name="Salida 9 25 5 3 2" xfId="25009" xr:uid="{00000000-0005-0000-0000-0000EA670000}"/>
    <cellStyle name="Salida 9 25 5 4" xfId="14959" xr:uid="{00000000-0005-0000-0000-0000EB670000}"/>
    <cellStyle name="Salida 9 25 5 4 2" xfId="30067" xr:uid="{00000000-0005-0000-0000-0000EC670000}"/>
    <cellStyle name="Salida 9 25 5 5" xfId="18627" xr:uid="{00000000-0005-0000-0000-0000ED670000}"/>
    <cellStyle name="Salida 9 25 6" xfId="3825" xr:uid="{00000000-0005-0000-0000-0000EE670000}"/>
    <cellStyle name="Salida 9 25 6 2" xfId="6462" xr:uid="{00000000-0005-0000-0000-0000EF670000}"/>
    <cellStyle name="Salida 9 25 6 2 2" xfId="12773" xr:uid="{00000000-0005-0000-0000-0000F0670000}"/>
    <cellStyle name="Salida 9 25 6 2 2 2" xfId="27881" xr:uid="{00000000-0005-0000-0000-0000F1670000}"/>
    <cellStyle name="Salida 9 25 6 2 3" xfId="13390" xr:uid="{00000000-0005-0000-0000-0000F2670000}"/>
    <cellStyle name="Salida 9 25 6 2 3 2" xfId="28498" xr:uid="{00000000-0005-0000-0000-0000F3670000}"/>
    <cellStyle name="Salida 9 25 6 2 4" xfId="21570" xr:uid="{00000000-0005-0000-0000-0000F4670000}"/>
    <cellStyle name="Salida 9 25 6 3" xfId="10207" xr:uid="{00000000-0005-0000-0000-0000F5670000}"/>
    <cellStyle name="Salida 9 25 6 3 2" xfId="25315" xr:uid="{00000000-0005-0000-0000-0000F6670000}"/>
    <cellStyle name="Salida 9 25 6 4" xfId="14141" xr:uid="{00000000-0005-0000-0000-0000F7670000}"/>
    <cellStyle name="Salida 9 25 6 4 2" xfId="29249" xr:uid="{00000000-0005-0000-0000-0000F8670000}"/>
    <cellStyle name="Salida 9 25 6 5" xfId="18933" xr:uid="{00000000-0005-0000-0000-0000F9670000}"/>
    <cellStyle name="Salida 9 25 7" xfId="4207" xr:uid="{00000000-0005-0000-0000-0000FA670000}"/>
    <cellStyle name="Salida 9 25 7 2" xfId="6844" xr:uid="{00000000-0005-0000-0000-0000FB670000}"/>
    <cellStyle name="Salida 9 25 7 2 2" xfId="13155" xr:uid="{00000000-0005-0000-0000-0000FC670000}"/>
    <cellStyle name="Salida 9 25 7 2 2 2" xfId="28263" xr:uid="{00000000-0005-0000-0000-0000FD670000}"/>
    <cellStyle name="Salida 9 25 7 2 3" xfId="16824" xr:uid="{00000000-0005-0000-0000-0000FE670000}"/>
    <cellStyle name="Salida 9 25 7 2 3 2" xfId="31932" xr:uid="{00000000-0005-0000-0000-0000FF670000}"/>
    <cellStyle name="Salida 9 25 7 2 4" xfId="21952" xr:uid="{00000000-0005-0000-0000-000000680000}"/>
    <cellStyle name="Salida 9 25 7 3" xfId="10589" xr:uid="{00000000-0005-0000-0000-000001680000}"/>
    <cellStyle name="Salida 9 25 7 3 2" xfId="25697" xr:uid="{00000000-0005-0000-0000-000002680000}"/>
    <cellStyle name="Salida 9 25 7 4" xfId="7349" xr:uid="{00000000-0005-0000-0000-000003680000}"/>
    <cellStyle name="Salida 9 25 7 4 2" xfId="22457" xr:uid="{00000000-0005-0000-0000-000004680000}"/>
    <cellStyle name="Salida 9 25 7 5" xfId="19315" xr:uid="{00000000-0005-0000-0000-000005680000}"/>
    <cellStyle name="Salida 9 25 8" xfId="4772" xr:uid="{00000000-0005-0000-0000-000006680000}"/>
    <cellStyle name="Salida 9 25 8 2" xfId="11154" xr:uid="{00000000-0005-0000-0000-000007680000}"/>
    <cellStyle name="Salida 9 25 8 2 2" xfId="26262" xr:uid="{00000000-0005-0000-0000-000008680000}"/>
    <cellStyle name="Salida 9 25 8 3" xfId="13576" xr:uid="{00000000-0005-0000-0000-000009680000}"/>
    <cellStyle name="Salida 9 25 8 3 2" xfId="28684" xr:uid="{00000000-0005-0000-0000-00000A680000}"/>
    <cellStyle name="Salida 9 25 8 4" xfId="19880" xr:uid="{00000000-0005-0000-0000-00000B680000}"/>
    <cellStyle name="Salida 9 25 9" xfId="8633" xr:uid="{00000000-0005-0000-0000-00000C680000}"/>
    <cellStyle name="Salida 9 25 9 2" xfId="23741" xr:uid="{00000000-0005-0000-0000-00000D680000}"/>
    <cellStyle name="Salida 9 26" xfId="1989" xr:uid="{00000000-0005-0000-0000-00000E680000}"/>
    <cellStyle name="Salida 9 26 10" xfId="16569" xr:uid="{00000000-0005-0000-0000-00000F680000}"/>
    <cellStyle name="Salida 9 26 10 2" xfId="31677" xr:uid="{00000000-0005-0000-0000-000010680000}"/>
    <cellStyle name="Salida 9 26 11" xfId="17214" xr:uid="{00000000-0005-0000-0000-000011680000}"/>
    <cellStyle name="Salida 9 26 2" xfId="2751" xr:uid="{00000000-0005-0000-0000-000012680000}"/>
    <cellStyle name="Salida 9 26 2 2" xfId="5388" xr:uid="{00000000-0005-0000-0000-000013680000}"/>
    <cellStyle name="Salida 9 26 2 2 2" xfId="11737" xr:uid="{00000000-0005-0000-0000-000014680000}"/>
    <cellStyle name="Salida 9 26 2 2 2 2" xfId="26845" xr:uid="{00000000-0005-0000-0000-000015680000}"/>
    <cellStyle name="Salida 9 26 2 2 3" xfId="15654" xr:uid="{00000000-0005-0000-0000-000016680000}"/>
    <cellStyle name="Salida 9 26 2 2 3 2" xfId="30762" xr:uid="{00000000-0005-0000-0000-000017680000}"/>
    <cellStyle name="Salida 9 26 2 2 4" xfId="20496" xr:uid="{00000000-0005-0000-0000-000018680000}"/>
    <cellStyle name="Salida 9 26 2 3" xfId="15148" xr:uid="{00000000-0005-0000-0000-000019680000}"/>
    <cellStyle name="Salida 9 26 2 3 2" xfId="30256" xr:uid="{00000000-0005-0000-0000-00001A680000}"/>
    <cellStyle name="Salida 9 26 2 4" xfId="17859" xr:uid="{00000000-0005-0000-0000-00001B680000}"/>
    <cellStyle name="Salida 9 26 3" xfId="3054" xr:uid="{00000000-0005-0000-0000-00001C680000}"/>
    <cellStyle name="Salida 9 26 3 2" xfId="5691" xr:uid="{00000000-0005-0000-0000-00001D680000}"/>
    <cellStyle name="Salida 9 26 3 2 2" xfId="12002" xr:uid="{00000000-0005-0000-0000-00001E680000}"/>
    <cellStyle name="Salida 9 26 3 2 2 2" xfId="27110" xr:uid="{00000000-0005-0000-0000-00001F680000}"/>
    <cellStyle name="Salida 9 26 3 2 3" xfId="7762" xr:uid="{00000000-0005-0000-0000-000020680000}"/>
    <cellStyle name="Salida 9 26 3 2 3 2" xfId="22870" xr:uid="{00000000-0005-0000-0000-000021680000}"/>
    <cellStyle name="Salida 9 26 3 2 4" xfId="20799" xr:uid="{00000000-0005-0000-0000-000022680000}"/>
    <cellStyle name="Salida 9 26 3 3" xfId="9436" xr:uid="{00000000-0005-0000-0000-000023680000}"/>
    <cellStyle name="Salida 9 26 3 3 2" xfId="24544" xr:uid="{00000000-0005-0000-0000-000024680000}"/>
    <cellStyle name="Salida 9 26 3 4" xfId="7315" xr:uid="{00000000-0005-0000-0000-000025680000}"/>
    <cellStyle name="Salida 9 26 3 4 2" xfId="22423" xr:uid="{00000000-0005-0000-0000-000026680000}"/>
    <cellStyle name="Salida 9 26 3 5" xfId="18162" xr:uid="{00000000-0005-0000-0000-000027680000}"/>
    <cellStyle name="Salida 9 26 4" xfId="3380" xr:uid="{00000000-0005-0000-0000-000028680000}"/>
    <cellStyle name="Salida 9 26 4 2" xfId="6017" xr:uid="{00000000-0005-0000-0000-000029680000}"/>
    <cellStyle name="Salida 9 26 4 2 2" xfId="12328" xr:uid="{00000000-0005-0000-0000-00002A680000}"/>
    <cellStyle name="Salida 9 26 4 2 2 2" xfId="27436" xr:uid="{00000000-0005-0000-0000-00002B680000}"/>
    <cellStyle name="Salida 9 26 4 2 3" xfId="16306" xr:uid="{00000000-0005-0000-0000-00002C680000}"/>
    <cellStyle name="Salida 9 26 4 2 3 2" xfId="31414" xr:uid="{00000000-0005-0000-0000-00002D680000}"/>
    <cellStyle name="Salida 9 26 4 2 4" xfId="21125" xr:uid="{00000000-0005-0000-0000-00002E680000}"/>
    <cellStyle name="Salida 9 26 4 3" xfId="9762" xr:uid="{00000000-0005-0000-0000-00002F680000}"/>
    <cellStyle name="Salida 9 26 4 3 2" xfId="24870" xr:uid="{00000000-0005-0000-0000-000030680000}"/>
    <cellStyle name="Salida 9 26 4 4" xfId="7262" xr:uid="{00000000-0005-0000-0000-000031680000}"/>
    <cellStyle name="Salida 9 26 4 4 2" xfId="22370" xr:uid="{00000000-0005-0000-0000-000032680000}"/>
    <cellStyle name="Salida 9 26 4 5" xfId="18488" xr:uid="{00000000-0005-0000-0000-000033680000}"/>
    <cellStyle name="Salida 9 26 5" xfId="3686" xr:uid="{00000000-0005-0000-0000-000034680000}"/>
    <cellStyle name="Salida 9 26 5 2" xfId="6323" xr:uid="{00000000-0005-0000-0000-000035680000}"/>
    <cellStyle name="Salida 9 26 5 2 2" xfId="12634" xr:uid="{00000000-0005-0000-0000-000036680000}"/>
    <cellStyle name="Salida 9 26 5 2 2 2" xfId="27742" xr:uid="{00000000-0005-0000-0000-000037680000}"/>
    <cellStyle name="Salida 9 26 5 2 3" xfId="15613" xr:uid="{00000000-0005-0000-0000-000038680000}"/>
    <cellStyle name="Salida 9 26 5 2 3 2" xfId="30721" xr:uid="{00000000-0005-0000-0000-000039680000}"/>
    <cellStyle name="Salida 9 26 5 2 4" xfId="21431" xr:uid="{00000000-0005-0000-0000-00003A680000}"/>
    <cellStyle name="Salida 9 26 5 3" xfId="10068" xr:uid="{00000000-0005-0000-0000-00003B680000}"/>
    <cellStyle name="Salida 9 26 5 3 2" xfId="25176" xr:uid="{00000000-0005-0000-0000-00003C680000}"/>
    <cellStyle name="Salida 9 26 5 4" xfId="14738" xr:uid="{00000000-0005-0000-0000-00003D680000}"/>
    <cellStyle name="Salida 9 26 5 4 2" xfId="29846" xr:uid="{00000000-0005-0000-0000-00003E680000}"/>
    <cellStyle name="Salida 9 26 5 5" xfId="18794" xr:uid="{00000000-0005-0000-0000-00003F680000}"/>
    <cellStyle name="Salida 9 26 6" xfId="4061" xr:uid="{00000000-0005-0000-0000-000040680000}"/>
    <cellStyle name="Salida 9 26 6 2" xfId="6698" xr:uid="{00000000-0005-0000-0000-000041680000}"/>
    <cellStyle name="Salida 9 26 6 2 2" xfId="13009" xr:uid="{00000000-0005-0000-0000-000042680000}"/>
    <cellStyle name="Salida 9 26 6 2 2 2" xfId="28117" xr:uid="{00000000-0005-0000-0000-000043680000}"/>
    <cellStyle name="Salida 9 26 6 2 3" xfId="16685" xr:uid="{00000000-0005-0000-0000-000044680000}"/>
    <cellStyle name="Salida 9 26 6 2 3 2" xfId="31793" xr:uid="{00000000-0005-0000-0000-000045680000}"/>
    <cellStyle name="Salida 9 26 6 2 4" xfId="21806" xr:uid="{00000000-0005-0000-0000-000046680000}"/>
    <cellStyle name="Salida 9 26 6 3" xfId="10443" xr:uid="{00000000-0005-0000-0000-000047680000}"/>
    <cellStyle name="Salida 9 26 6 3 2" xfId="25551" xr:uid="{00000000-0005-0000-0000-000048680000}"/>
    <cellStyle name="Salida 9 26 6 4" xfId="13574" xr:uid="{00000000-0005-0000-0000-000049680000}"/>
    <cellStyle name="Salida 9 26 6 4 2" xfId="28682" xr:uid="{00000000-0005-0000-0000-00004A680000}"/>
    <cellStyle name="Salida 9 26 6 5" xfId="19169" xr:uid="{00000000-0005-0000-0000-00004B680000}"/>
    <cellStyle name="Salida 9 26 7" xfId="4626" xr:uid="{00000000-0005-0000-0000-00004C680000}"/>
    <cellStyle name="Salida 9 26 7 2" xfId="11008" xr:uid="{00000000-0005-0000-0000-00004D680000}"/>
    <cellStyle name="Salida 9 26 7 2 2" xfId="26116" xr:uid="{00000000-0005-0000-0000-00004E680000}"/>
    <cellStyle name="Salida 9 26 7 3" xfId="16459" xr:uid="{00000000-0005-0000-0000-00004F680000}"/>
    <cellStyle name="Salida 9 26 7 3 2" xfId="31567" xr:uid="{00000000-0005-0000-0000-000050680000}"/>
    <cellStyle name="Salida 9 26 7 4" xfId="19734" xr:uid="{00000000-0005-0000-0000-000051680000}"/>
    <cellStyle name="Salida 9 26 8" xfId="8487" xr:uid="{00000000-0005-0000-0000-000052680000}"/>
    <cellStyle name="Salida 9 26 8 2" xfId="23595" xr:uid="{00000000-0005-0000-0000-000053680000}"/>
    <cellStyle name="Salida 9 26 9" xfId="13454" xr:uid="{00000000-0005-0000-0000-000054680000}"/>
    <cellStyle name="Salida 9 26 9 2" xfId="28562" xr:uid="{00000000-0005-0000-0000-000055680000}"/>
    <cellStyle name="Salida 9 3" xfId="1533" xr:uid="{00000000-0005-0000-0000-000056680000}"/>
    <cellStyle name="Salida 9 4" xfId="1534" xr:uid="{00000000-0005-0000-0000-000057680000}"/>
    <cellStyle name="Salida 9 5" xfId="1535" xr:uid="{00000000-0005-0000-0000-000058680000}"/>
    <cellStyle name="Salida 9 6" xfId="1536" xr:uid="{00000000-0005-0000-0000-000059680000}"/>
    <cellStyle name="Salida 9 7" xfId="1537" xr:uid="{00000000-0005-0000-0000-00005A680000}"/>
    <cellStyle name="Salida 9 8" xfId="1538" xr:uid="{00000000-0005-0000-0000-00005B680000}"/>
    <cellStyle name="Salida 9 9" xfId="1539" xr:uid="{00000000-0005-0000-0000-00005C680000}"/>
    <cellStyle name="Texto de advertencia" xfId="1540" builtinId="11" customBuiltin="1"/>
    <cellStyle name="Texto de advertencia 10" xfId="1541" xr:uid="{00000000-0005-0000-0000-00005E680000}"/>
    <cellStyle name="Texto de advertencia 11" xfId="1542" xr:uid="{00000000-0005-0000-0000-00005F680000}"/>
    <cellStyle name="Texto de advertencia 12" xfId="1543" xr:uid="{00000000-0005-0000-0000-000060680000}"/>
    <cellStyle name="Texto de advertencia 13" xfId="1544" xr:uid="{00000000-0005-0000-0000-000061680000}"/>
    <cellStyle name="Texto de advertencia 14" xfId="1545" xr:uid="{00000000-0005-0000-0000-000062680000}"/>
    <cellStyle name="Texto de advertencia 15" xfId="1546" xr:uid="{00000000-0005-0000-0000-000063680000}"/>
    <cellStyle name="Texto de advertencia 16" xfId="1547" xr:uid="{00000000-0005-0000-0000-000064680000}"/>
    <cellStyle name="Texto de advertencia 17" xfId="1548" xr:uid="{00000000-0005-0000-0000-000065680000}"/>
    <cellStyle name="Texto de advertencia 18" xfId="1549" xr:uid="{00000000-0005-0000-0000-000066680000}"/>
    <cellStyle name="Texto de advertencia 2" xfId="1550" xr:uid="{00000000-0005-0000-0000-000067680000}"/>
    <cellStyle name="Texto de advertencia 3" xfId="1551" xr:uid="{00000000-0005-0000-0000-000068680000}"/>
    <cellStyle name="Texto de advertencia 4" xfId="1552" xr:uid="{00000000-0005-0000-0000-000069680000}"/>
    <cellStyle name="Texto de advertencia 5" xfId="1553" xr:uid="{00000000-0005-0000-0000-00006A680000}"/>
    <cellStyle name="Texto de advertencia 6" xfId="1554" xr:uid="{00000000-0005-0000-0000-00006B680000}"/>
    <cellStyle name="Texto de advertencia 7" xfId="1555" xr:uid="{00000000-0005-0000-0000-00006C680000}"/>
    <cellStyle name="Texto de advertencia 8" xfId="1556" xr:uid="{00000000-0005-0000-0000-00006D680000}"/>
    <cellStyle name="Texto de advertencia 9" xfId="1557" xr:uid="{00000000-0005-0000-0000-00006E680000}"/>
    <cellStyle name="Texto de advertencia 9 10" xfId="1558" xr:uid="{00000000-0005-0000-0000-00006F680000}"/>
    <cellStyle name="Texto de advertencia 9 11" xfId="1559" xr:uid="{00000000-0005-0000-0000-000070680000}"/>
    <cellStyle name="Texto de advertencia 9 12" xfId="1560" xr:uid="{00000000-0005-0000-0000-000071680000}"/>
    <cellStyle name="Texto de advertencia 9 13" xfId="1561" xr:uid="{00000000-0005-0000-0000-000072680000}"/>
    <cellStyle name="Texto de advertencia 9 14" xfId="1562" xr:uid="{00000000-0005-0000-0000-000073680000}"/>
    <cellStyle name="Texto de advertencia 9 15" xfId="1563" xr:uid="{00000000-0005-0000-0000-000074680000}"/>
    <cellStyle name="Texto de advertencia 9 16" xfId="1564" xr:uid="{00000000-0005-0000-0000-000075680000}"/>
    <cellStyle name="Texto de advertencia 9 17" xfId="1565" xr:uid="{00000000-0005-0000-0000-000076680000}"/>
    <cellStyle name="Texto de advertencia 9 18" xfId="1566" xr:uid="{00000000-0005-0000-0000-000077680000}"/>
    <cellStyle name="Texto de advertencia 9 19" xfId="1567" xr:uid="{00000000-0005-0000-0000-000078680000}"/>
    <cellStyle name="Texto de advertencia 9 2" xfId="1568" xr:uid="{00000000-0005-0000-0000-000079680000}"/>
    <cellStyle name="Texto de advertencia 9 20" xfId="1569" xr:uid="{00000000-0005-0000-0000-00007A680000}"/>
    <cellStyle name="Texto de advertencia 9 21" xfId="1570" xr:uid="{00000000-0005-0000-0000-00007B680000}"/>
    <cellStyle name="Texto de advertencia 9 22" xfId="1571" xr:uid="{00000000-0005-0000-0000-00007C680000}"/>
    <cellStyle name="Texto de advertencia 9 3" xfId="1572" xr:uid="{00000000-0005-0000-0000-00007D680000}"/>
    <cellStyle name="Texto de advertencia 9 4" xfId="1573" xr:uid="{00000000-0005-0000-0000-00007E680000}"/>
    <cellStyle name="Texto de advertencia 9 5" xfId="1574" xr:uid="{00000000-0005-0000-0000-00007F680000}"/>
    <cellStyle name="Texto de advertencia 9 6" xfId="1575" xr:uid="{00000000-0005-0000-0000-000080680000}"/>
    <cellStyle name="Texto de advertencia 9 7" xfId="1576" xr:uid="{00000000-0005-0000-0000-000081680000}"/>
    <cellStyle name="Texto de advertencia 9 8" xfId="1577" xr:uid="{00000000-0005-0000-0000-000082680000}"/>
    <cellStyle name="Texto de advertencia 9 9" xfId="1578" xr:uid="{00000000-0005-0000-0000-000083680000}"/>
    <cellStyle name="Texto explicativo" xfId="1579" builtinId="53" customBuiltin="1"/>
    <cellStyle name="Texto explicativo 10" xfId="1580" xr:uid="{00000000-0005-0000-0000-000085680000}"/>
    <cellStyle name="Texto explicativo 11" xfId="1581" xr:uid="{00000000-0005-0000-0000-000086680000}"/>
    <cellStyle name="Texto explicativo 12" xfId="1582" xr:uid="{00000000-0005-0000-0000-000087680000}"/>
    <cellStyle name="Texto explicativo 13" xfId="1583" xr:uid="{00000000-0005-0000-0000-000088680000}"/>
    <cellStyle name="Texto explicativo 14" xfId="1584" xr:uid="{00000000-0005-0000-0000-000089680000}"/>
    <cellStyle name="Texto explicativo 15" xfId="1585" xr:uid="{00000000-0005-0000-0000-00008A680000}"/>
    <cellStyle name="Texto explicativo 16" xfId="1586" xr:uid="{00000000-0005-0000-0000-00008B680000}"/>
    <cellStyle name="Texto explicativo 17" xfId="1587" xr:uid="{00000000-0005-0000-0000-00008C680000}"/>
    <cellStyle name="Texto explicativo 18" xfId="1588" xr:uid="{00000000-0005-0000-0000-00008D680000}"/>
    <cellStyle name="Texto explicativo 2" xfId="1589" xr:uid="{00000000-0005-0000-0000-00008E680000}"/>
    <cellStyle name="Texto explicativo 3" xfId="1590" xr:uid="{00000000-0005-0000-0000-00008F680000}"/>
    <cellStyle name="Texto explicativo 4" xfId="1591" xr:uid="{00000000-0005-0000-0000-000090680000}"/>
    <cellStyle name="Texto explicativo 5" xfId="1592" xr:uid="{00000000-0005-0000-0000-000091680000}"/>
    <cellStyle name="Texto explicativo 6" xfId="1593" xr:uid="{00000000-0005-0000-0000-000092680000}"/>
    <cellStyle name="Texto explicativo 7" xfId="1594" xr:uid="{00000000-0005-0000-0000-000093680000}"/>
    <cellStyle name="Texto explicativo 8" xfId="1595" xr:uid="{00000000-0005-0000-0000-000094680000}"/>
    <cellStyle name="Texto explicativo 9" xfId="1596" xr:uid="{00000000-0005-0000-0000-000095680000}"/>
    <cellStyle name="Texto explicativo 9 10" xfId="1597" xr:uid="{00000000-0005-0000-0000-000096680000}"/>
    <cellStyle name="Texto explicativo 9 11" xfId="1598" xr:uid="{00000000-0005-0000-0000-000097680000}"/>
    <cellStyle name="Texto explicativo 9 12" xfId="1599" xr:uid="{00000000-0005-0000-0000-000098680000}"/>
    <cellStyle name="Texto explicativo 9 13" xfId="1600" xr:uid="{00000000-0005-0000-0000-000099680000}"/>
    <cellStyle name="Texto explicativo 9 14" xfId="1601" xr:uid="{00000000-0005-0000-0000-00009A680000}"/>
    <cellStyle name="Texto explicativo 9 15" xfId="1602" xr:uid="{00000000-0005-0000-0000-00009B680000}"/>
    <cellStyle name="Texto explicativo 9 16" xfId="1603" xr:uid="{00000000-0005-0000-0000-00009C680000}"/>
    <cellStyle name="Texto explicativo 9 17" xfId="1604" xr:uid="{00000000-0005-0000-0000-00009D680000}"/>
    <cellStyle name="Texto explicativo 9 18" xfId="1605" xr:uid="{00000000-0005-0000-0000-00009E680000}"/>
    <cellStyle name="Texto explicativo 9 19" xfId="1606" xr:uid="{00000000-0005-0000-0000-00009F680000}"/>
    <cellStyle name="Texto explicativo 9 2" xfId="1607" xr:uid="{00000000-0005-0000-0000-0000A0680000}"/>
    <cellStyle name="Texto explicativo 9 20" xfId="1608" xr:uid="{00000000-0005-0000-0000-0000A1680000}"/>
    <cellStyle name="Texto explicativo 9 21" xfId="1609" xr:uid="{00000000-0005-0000-0000-0000A2680000}"/>
    <cellStyle name="Texto explicativo 9 22" xfId="1610" xr:uid="{00000000-0005-0000-0000-0000A3680000}"/>
    <cellStyle name="Texto explicativo 9 3" xfId="1611" xr:uid="{00000000-0005-0000-0000-0000A4680000}"/>
    <cellStyle name="Texto explicativo 9 4" xfId="1612" xr:uid="{00000000-0005-0000-0000-0000A5680000}"/>
    <cellStyle name="Texto explicativo 9 5" xfId="1613" xr:uid="{00000000-0005-0000-0000-0000A6680000}"/>
    <cellStyle name="Texto explicativo 9 6" xfId="1614" xr:uid="{00000000-0005-0000-0000-0000A7680000}"/>
    <cellStyle name="Texto explicativo 9 7" xfId="1615" xr:uid="{00000000-0005-0000-0000-0000A8680000}"/>
    <cellStyle name="Texto explicativo 9 8" xfId="1616" xr:uid="{00000000-0005-0000-0000-0000A9680000}"/>
    <cellStyle name="Texto explicativo 9 9" xfId="1617" xr:uid="{00000000-0005-0000-0000-0000AA680000}"/>
    <cellStyle name="Título 1 10" xfId="1618" xr:uid="{00000000-0005-0000-0000-0000AB680000}"/>
    <cellStyle name="Título 1 11" xfId="1619" xr:uid="{00000000-0005-0000-0000-0000AC680000}"/>
    <cellStyle name="Título 1 12" xfId="1620" xr:uid="{00000000-0005-0000-0000-0000AD680000}"/>
    <cellStyle name="Título 1 13" xfId="1621" xr:uid="{00000000-0005-0000-0000-0000AE680000}"/>
    <cellStyle name="Título 1 14" xfId="1622" xr:uid="{00000000-0005-0000-0000-0000AF680000}"/>
    <cellStyle name="Título 1 15" xfId="1623" xr:uid="{00000000-0005-0000-0000-0000B0680000}"/>
    <cellStyle name="Título 1 16" xfId="1624" xr:uid="{00000000-0005-0000-0000-0000B1680000}"/>
    <cellStyle name="Título 1 17" xfId="1625" xr:uid="{00000000-0005-0000-0000-0000B2680000}"/>
    <cellStyle name="Título 1 18" xfId="1626" xr:uid="{00000000-0005-0000-0000-0000B3680000}"/>
    <cellStyle name="Título 1 2" xfId="1627" xr:uid="{00000000-0005-0000-0000-0000B4680000}"/>
    <cellStyle name="Título 1 3" xfId="1628" xr:uid="{00000000-0005-0000-0000-0000B5680000}"/>
    <cellStyle name="Título 1 4" xfId="1629" xr:uid="{00000000-0005-0000-0000-0000B6680000}"/>
    <cellStyle name="Título 1 5" xfId="1630" xr:uid="{00000000-0005-0000-0000-0000B7680000}"/>
    <cellStyle name="Título 1 6" xfId="1631" xr:uid="{00000000-0005-0000-0000-0000B8680000}"/>
    <cellStyle name="Título 1 7" xfId="1632" xr:uid="{00000000-0005-0000-0000-0000B9680000}"/>
    <cellStyle name="Título 1 8" xfId="1633" xr:uid="{00000000-0005-0000-0000-0000BA680000}"/>
    <cellStyle name="Título 1 9" xfId="1634" xr:uid="{00000000-0005-0000-0000-0000BB680000}"/>
    <cellStyle name="Título 1 9 10" xfId="1635" xr:uid="{00000000-0005-0000-0000-0000BC680000}"/>
    <cellStyle name="Título 1 9 11" xfId="1636" xr:uid="{00000000-0005-0000-0000-0000BD680000}"/>
    <cellStyle name="Título 1 9 12" xfId="1637" xr:uid="{00000000-0005-0000-0000-0000BE680000}"/>
    <cellStyle name="Título 1 9 13" xfId="1638" xr:uid="{00000000-0005-0000-0000-0000BF680000}"/>
    <cellStyle name="Título 1 9 14" xfId="1639" xr:uid="{00000000-0005-0000-0000-0000C0680000}"/>
    <cellStyle name="Título 1 9 15" xfId="1640" xr:uid="{00000000-0005-0000-0000-0000C1680000}"/>
    <cellStyle name="Título 1 9 16" xfId="1641" xr:uid="{00000000-0005-0000-0000-0000C2680000}"/>
    <cellStyle name="Título 1 9 17" xfId="1642" xr:uid="{00000000-0005-0000-0000-0000C3680000}"/>
    <cellStyle name="Título 1 9 18" xfId="1643" xr:uid="{00000000-0005-0000-0000-0000C4680000}"/>
    <cellStyle name="Título 1 9 19" xfId="1644" xr:uid="{00000000-0005-0000-0000-0000C5680000}"/>
    <cellStyle name="Título 1 9 2" xfId="1645" xr:uid="{00000000-0005-0000-0000-0000C6680000}"/>
    <cellStyle name="Título 1 9 20" xfId="1646" xr:uid="{00000000-0005-0000-0000-0000C7680000}"/>
    <cellStyle name="Título 1 9 21" xfId="1647" xr:uid="{00000000-0005-0000-0000-0000C8680000}"/>
    <cellStyle name="Título 1 9 22" xfId="1648" xr:uid="{00000000-0005-0000-0000-0000C9680000}"/>
    <cellStyle name="Título 1 9 3" xfId="1649" xr:uid="{00000000-0005-0000-0000-0000CA680000}"/>
    <cellStyle name="Título 1 9 4" xfId="1650" xr:uid="{00000000-0005-0000-0000-0000CB680000}"/>
    <cellStyle name="Título 1 9 5" xfId="1651" xr:uid="{00000000-0005-0000-0000-0000CC680000}"/>
    <cellStyle name="Título 1 9 6" xfId="1652" xr:uid="{00000000-0005-0000-0000-0000CD680000}"/>
    <cellStyle name="Título 1 9 7" xfId="1653" xr:uid="{00000000-0005-0000-0000-0000CE680000}"/>
    <cellStyle name="Título 1 9 8" xfId="1654" xr:uid="{00000000-0005-0000-0000-0000CF680000}"/>
    <cellStyle name="Título 1 9 9" xfId="1655" xr:uid="{00000000-0005-0000-0000-0000D0680000}"/>
    <cellStyle name="Título 10" xfId="1656" xr:uid="{00000000-0005-0000-0000-0000D1680000}"/>
    <cellStyle name="Título 11" xfId="1657" xr:uid="{00000000-0005-0000-0000-0000D2680000}"/>
    <cellStyle name="Título 11 10" xfId="1658" xr:uid="{00000000-0005-0000-0000-0000D3680000}"/>
    <cellStyle name="Título 11 11" xfId="1659" xr:uid="{00000000-0005-0000-0000-0000D4680000}"/>
    <cellStyle name="Título 11 12" xfId="1660" xr:uid="{00000000-0005-0000-0000-0000D5680000}"/>
    <cellStyle name="Título 11 13" xfId="1661" xr:uid="{00000000-0005-0000-0000-0000D6680000}"/>
    <cellStyle name="Título 11 14" xfId="1662" xr:uid="{00000000-0005-0000-0000-0000D7680000}"/>
    <cellStyle name="Título 11 15" xfId="1663" xr:uid="{00000000-0005-0000-0000-0000D8680000}"/>
    <cellStyle name="Título 11 16" xfId="1664" xr:uid="{00000000-0005-0000-0000-0000D9680000}"/>
    <cellStyle name="Título 11 17" xfId="1665" xr:uid="{00000000-0005-0000-0000-0000DA680000}"/>
    <cellStyle name="Título 11 18" xfId="1666" xr:uid="{00000000-0005-0000-0000-0000DB680000}"/>
    <cellStyle name="Título 11 19" xfId="1667" xr:uid="{00000000-0005-0000-0000-0000DC680000}"/>
    <cellStyle name="Título 11 2" xfId="1668" xr:uid="{00000000-0005-0000-0000-0000DD680000}"/>
    <cellStyle name="Título 11 20" xfId="1669" xr:uid="{00000000-0005-0000-0000-0000DE680000}"/>
    <cellStyle name="Título 11 21" xfId="1670" xr:uid="{00000000-0005-0000-0000-0000DF680000}"/>
    <cellStyle name="Título 11 22" xfId="1671" xr:uid="{00000000-0005-0000-0000-0000E0680000}"/>
    <cellStyle name="Título 11 3" xfId="1672" xr:uid="{00000000-0005-0000-0000-0000E1680000}"/>
    <cellStyle name="Título 11 4" xfId="1673" xr:uid="{00000000-0005-0000-0000-0000E2680000}"/>
    <cellStyle name="Título 11 5" xfId="1674" xr:uid="{00000000-0005-0000-0000-0000E3680000}"/>
    <cellStyle name="Título 11 6" xfId="1675" xr:uid="{00000000-0005-0000-0000-0000E4680000}"/>
    <cellStyle name="Título 11 7" xfId="1676" xr:uid="{00000000-0005-0000-0000-0000E5680000}"/>
    <cellStyle name="Título 11 8" xfId="1677" xr:uid="{00000000-0005-0000-0000-0000E6680000}"/>
    <cellStyle name="Título 11 9" xfId="1678" xr:uid="{00000000-0005-0000-0000-0000E7680000}"/>
    <cellStyle name="Título 12" xfId="1679" xr:uid="{00000000-0005-0000-0000-0000E8680000}"/>
    <cellStyle name="Título 13" xfId="1680" xr:uid="{00000000-0005-0000-0000-0000E9680000}"/>
    <cellStyle name="Título 14" xfId="1681" xr:uid="{00000000-0005-0000-0000-0000EA680000}"/>
    <cellStyle name="Título 15" xfId="1682" xr:uid="{00000000-0005-0000-0000-0000EB680000}"/>
    <cellStyle name="Título 16" xfId="1683" xr:uid="{00000000-0005-0000-0000-0000EC680000}"/>
    <cellStyle name="Título 17" xfId="1684" xr:uid="{00000000-0005-0000-0000-0000ED680000}"/>
    <cellStyle name="Título 18" xfId="1685" xr:uid="{00000000-0005-0000-0000-0000EE680000}"/>
    <cellStyle name="Título 19" xfId="1686" xr:uid="{00000000-0005-0000-0000-0000EF680000}"/>
    <cellStyle name="Título 2" xfId="1687" builtinId="17" customBuiltin="1"/>
    <cellStyle name="Título 2 10" xfId="1688" xr:uid="{00000000-0005-0000-0000-0000F1680000}"/>
    <cellStyle name="Título 2 11" xfId="1689" xr:uid="{00000000-0005-0000-0000-0000F2680000}"/>
    <cellStyle name="Título 2 12" xfId="1690" xr:uid="{00000000-0005-0000-0000-0000F3680000}"/>
    <cellStyle name="Título 2 13" xfId="1691" xr:uid="{00000000-0005-0000-0000-0000F4680000}"/>
    <cellStyle name="Título 2 14" xfId="1692" xr:uid="{00000000-0005-0000-0000-0000F5680000}"/>
    <cellStyle name="Título 2 15" xfId="1693" xr:uid="{00000000-0005-0000-0000-0000F6680000}"/>
    <cellStyle name="Título 2 16" xfId="1694" xr:uid="{00000000-0005-0000-0000-0000F7680000}"/>
    <cellStyle name="Título 2 17" xfId="1695" xr:uid="{00000000-0005-0000-0000-0000F8680000}"/>
    <cellStyle name="Título 2 18" xfId="1696" xr:uid="{00000000-0005-0000-0000-0000F9680000}"/>
    <cellStyle name="Título 2 2" xfId="1697" xr:uid="{00000000-0005-0000-0000-0000FA680000}"/>
    <cellStyle name="Título 2 3" xfId="1698" xr:uid="{00000000-0005-0000-0000-0000FB680000}"/>
    <cellStyle name="Título 2 4" xfId="1699" xr:uid="{00000000-0005-0000-0000-0000FC680000}"/>
    <cellStyle name="Título 2 5" xfId="1700" xr:uid="{00000000-0005-0000-0000-0000FD680000}"/>
    <cellStyle name="Título 2 6" xfId="1701" xr:uid="{00000000-0005-0000-0000-0000FE680000}"/>
    <cellStyle name="Título 2 7" xfId="1702" xr:uid="{00000000-0005-0000-0000-0000FF680000}"/>
    <cellStyle name="Título 2 8" xfId="1703" xr:uid="{00000000-0005-0000-0000-000000690000}"/>
    <cellStyle name="Título 2 9" xfId="1704" xr:uid="{00000000-0005-0000-0000-000001690000}"/>
    <cellStyle name="Título 2 9 10" xfId="1705" xr:uid="{00000000-0005-0000-0000-000002690000}"/>
    <cellStyle name="Título 2 9 11" xfId="1706" xr:uid="{00000000-0005-0000-0000-000003690000}"/>
    <cellStyle name="Título 2 9 12" xfId="1707" xr:uid="{00000000-0005-0000-0000-000004690000}"/>
    <cellStyle name="Título 2 9 13" xfId="1708" xr:uid="{00000000-0005-0000-0000-000005690000}"/>
    <cellStyle name="Título 2 9 14" xfId="1709" xr:uid="{00000000-0005-0000-0000-000006690000}"/>
    <cellStyle name="Título 2 9 15" xfId="1710" xr:uid="{00000000-0005-0000-0000-000007690000}"/>
    <cellStyle name="Título 2 9 16" xfId="1711" xr:uid="{00000000-0005-0000-0000-000008690000}"/>
    <cellStyle name="Título 2 9 17" xfId="1712" xr:uid="{00000000-0005-0000-0000-000009690000}"/>
    <cellStyle name="Título 2 9 18" xfId="1713" xr:uid="{00000000-0005-0000-0000-00000A690000}"/>
    <cellStyle name="Título 2 9 19" xfId="1714" xr:uid="{00000000-0005-0000-0000-00000B690000}"/>
    <cellStyle name="Título 2 9 2" xfId="1715" xr:uid="{00000000-0005-0000-0000-00000C690000}"/>
    <cellStyle name="Título 2 9 20" xfId="1716" xr:uid="{00000000-0005-0000-0000-00000D690000}"/>
    <cellStyle name="Título 2 9 21" xfId="1717" xr:uid="{00000000-0005-0000-0000-00000E690000}"/>
    <cellStyle name="Título 2 9 22" xfId="1718" xr:uid="{00000000-0005-0000-0000-00000F690000}"/>
    <cellStyle name="Título 2 9 3" xfId="1719" xr:uid="{00000000-0005-0000-0000-000010690000}"/>
    <cellStyle name="Título 2 9 4" xfId="1720" xr:uid="{00000000-0005-0000-0000-000011690000}"/>
    <cellStyle name="Título 2 9 5" xfId="1721" xr:uid="{00000000-0005-0000-0000-000012690000}"/>
    <cellStyle name="Título 2 9 6" xfId="1722" xr:uid="{00000000-0005-0000-0000-000013690000}"/>
    <cellStyle name="Título 2 9 7" xfId="1723" xr:uid="{00000000-0005-0000-0000-000014690000}"/>
    <cellStyle name="Título 2 9 8" xfId="1724" xr:uid="{00000000-0005-0000-0000-000015690000}"/>
    <cellStyle name="Título 2 9 9" xfId="1725" xr:uid="{00000000-0005-0000-0000-000016690000}"/>
    <cellStyle name="Título 20" xfId="1726" xr:uid="{00000000-0005-0000-0000-000017690000}"/>
    <cellStyle name="Título 21" xfId="1727" xr:uid="{00000000-0005-0000-0000-000018690000}"/>
    <cellStyle name="Título 3" xfId="1728" builtinId="18" customBuiltin="1"/>
    <cellStyle name="Título 3 10" xfId="1729" xr:uid="{00000000-0005-0000-0000-00001A690000}"/>
    <cellStyle name="Título 3 11" xfId="1730" xr:uid="{00000000-0005-0000-0000-00001B690000}"/>
    <cellStyle name="Título 3 12" xfId="1731" xr:uid="{00000000-0005-0000-0000-00001C690000}"/>
    <cellStyle name="Título 3 13" xfId="1732" xr:uid="{00000000-0005-0000-0000-00001D690000}"/>
    <cellStyle name="Título 3 14" xfId="1733" xr:uid="{00000000-0005-0000-0000-00001E690000}"/>
    <cellStyle name="Título 3 15" xfId="1734" xr:uid="{00000000-0005-0000-0000-00001F690000}"/>
    <cellStyle name="Título 3 16" xfId="1735" xr:uid="{00000000-0005-0000-0000-000020690000}"/>
    <cellStyle name="Título 3 17" xfId="1736" xr:uid="{00000000-0005-0000-0000-000021690000}"/>
    <cellStyle name="Título 3 18" xfId="1737" xr:uid="{00000000-0005-0000-0000-000022690000}"/>
    <cellStyle name="Título 3 2" xfId="1738" xr:uid="{00000000-0005-0000-0000-000023690000}"/>
    <cellStyle name="Título 3 3" xfId="1739" xr:uid="{00000000-0005-0000-0000-000024690000}"/>
    <cellStyle name="Título 3 4" xfId="1740" xr:uid="{00000000-0005-0000-0000-000025690000}"/>
    <cellStyle name="Título 3 5" xfId="1741" xr:uid="{00000000-0005-0000-0000-000026690000}"/>
    <cellStyle name="Título 3 6" xfId="1742" xr:uid="{00000000-0005-0000-0000-000027690000}"/>
    <cellStyle name="Título 3 7" xfId="1743" xr:uid="{00000000-0005-0000-0000-000028690000}"/>
    <cellStyle name="Título 3 8" xfId="1744" xr:uid="{00000000-0005-0000-0000-000029690000}"/>
    <cellStyle name="Título 3 9" xfId="1745" xr:uid="{00000000-0005-0000-0000-00002A690000}"/>
    <cellStyle name="Título 3 9 10" xfId="1746" xr:uid="{00000000-0005-0000-0000-00002B690000}"/>
    <cellStyle name="Título 3 9 11" xfId="1747" xr:uid="{00000000-0005-0000-0000-00002C690000}"/>
    <cellStyle name="Título 3 9 12" xfId="1748" xr:uid="{00000000-0005-0000-0000-00002D690000}"/>
    <cellStyle name="Título 3 9 13" xfId="1749" xr:uid="{00000000-0005-0000-0000-00002E690000}"/>
    <cellStyle name="Título 3 9 14" xfId="1750" xr:uid="{00000000-0005-0000-0000-00002F690000}"/>
    <cellStyle name="Título 3 9 15" xfId="1751" xr:uid="{00000000-0005-0000-0000-000030690000}"/>
    <cellStyle name="Título 3 9 16" xfId="1752" xr:uid="{00000000-0005-0000-0000-000031690000}"/>
    <cellStyle name="Título 3 9 17" xfId="1753" xr:uid="{00000000-0005-0000-0000-000032690000}"/>
    <cellStyle name="Título 3 9 18" xfId="1754" xr:uid="{00000000-0005-0000-0000-000033690000}"/>
    <cellStyle name="Título 3 9 19" xfId="1755" xr:uid="{00000000-0005-0000-0000-000034690000}"/>
    <cellStyle name="Título 3 9 2" xfId="1756" xr:uid="{00000000-0005-0000-0000-000035690000}"/>
    <cellStyle name="Título 3 9 20" xfId="1757" xr:uid="{00000000-0005-0000-0000-000036690000}"/>
    <cellStyle name="Título 3 9 21" xfId="1758" xr:uid="{00000000-0005-0000-0000-000037690000}"/>
    <cellStyle name="Título 3 9 22" xfId="1759" xr:uid="{00000000-0005-0000-0000-000038690000}"/>
    <cellStyle name="Título 3 9 3" xfId="1760" xr:uid="{00000000-0005-0000-0000-000039690000}"/>
    <cellStyle name="Título 3 9 4" xfId="1761" xr:uid="{00000000-0005-0000-0000-00003A690000}"/>
    <cellStyle name="Título 3 9 5" xfId="1762" xr:uid="{00000000-0005-0000-0000-00003B690000}"/>
    <cellStyle name="Título 3 9 6" xfId="1763" xr:uid="{00000000-0005-0000-0000-00003C690000}"/>
    <cellStyle name="Título 3 9 7" xfId="1764" xr:uid="{00000000-0005-0000-0000-00003D690000}"/>
    <cellStyle name="Título 3 9 8" xfId="1765" xr:uid="{00000000-0005-0000-0000-00003E690000}"/>
    <cellStyle name="Título 3 9 9" xfId="1766" xr:uid="{00000000-0005-0000-0000-00003F690000}"/>
    <cellStyle name="Título 4" xfId="1767" xr:uid="{00000000-0005-0000-0000-000040690000}"/>
    <cellStyle name="Título 5" xfId="1768" xr:uid="{00000000-0005-0000-0000-000041690000}"/>
    <cellStyle name="Título 6" xfId="1769" xr:uid="{00000000-0005-0000-0000-000042690000}"/>
    <cellStyle name="Título 7" xfId="1770" xr:uid="{00000000-0005-0000-0000-000043690000}"/>
    <cellStyle name="Título 8" xfId="1771" xr:uid="{00000000-0005-0000-0000-000044690000}"/>
    <cellStyle name="Título 9" xfId="1772" xr:uid="{00000000-0005-0000-0000-000045690000}"/>
    <cellStyle name="Total" xfId="1773" builtinId="25" customBuiltin="1"/>
    <cellStyle name="Total 10" xfId="1774" xr:uid="{00000000-0005-0000-0000-000047690000}"/>
    <cellStyle name="Total 10 2" xfId="1945" xr:uid="{00000000-0005-0000-0000-000048690000}"/>
    <cellStyle name="Total 10 2 10" xfId="8446" xr:uid="{00000000-0005-0000-0000-000049690000}"/>
    <cellStyle name="Total 10 2 10 2" xfId="23554" xr:uid="{00000000-0005-0000-0000-00004A690000}"/>
    <cellStyle name="Total 10 2 11" xfId="7389" xr:uid="{00000000-0005-0000-0000-00004B690000}"/>
    <cellStyle name="Total 10 2 11 2" xfId="22497" xr:uid="{00000000-0005-0000-0000-00004C690000}"/>
    <cellStyle name="Total 10 2 12" xfId="8463" xr:uid="{00000000-0005-0000-0000-00004D690000}"/>
    <cellStyle name="Total 10 2 12 2" xfId="23571" xr:uid="{00000000-0005-0000-0000-00004E690000}"/>
    <cellStyle name="Total 10 2 13" xfId="17170" xr:uid="{00000000-0005-0000-0000-00004F690000}"/>
    <cellStyle name="Total 10 2 2" xfId="2505" xr:uid="{00000000-0005-0000-0000-000050690000}"/>
    <cellStyle name="Total 10 2 2 2" xfId="5142" xr:uid="{00000000-0005-0000-0000-000051690000}"/>
    <cellStyle name="Total 10 2 2 2 2" xfId="11506" xr:uid="{00000000-0005-0000-0000-000052690000}"/>
    <cellStyle name="Total 10 2 2 2 2 2" xfId="26614" xr:uid="{00000000-0005-0000-0000-000053690000}"/>
    <cellStyle name="Total 10 2 2 2 3" xfId="7714" xr:uid="{00000000-0005-0000-0000-000054690000}"/>
    <cellStyle name="Total 10 2 2 2 3 2" xfId="22822" xr:uid="{00000000-0005-0000-0000-000055690000}"/>
    <cellStyle name="Total 10 2 2 2 4" xfId="20250" xr:uid="{00000000-0005-0000-0000-000056690000}"/>
    <cellStyle name="Total 10 2 2 3" xfId="8972" xr:uid="{00000000-0005-0000-0000-000057690000}"/>
    <cellStyle name="Total 10 2 2 3 2" xfId="24080" xr:uid="{00000000-0005-0000-0000-000058690000}"/>
    <cellStyle name="Total 10 2 3" xfId="2721" xr:uid="{00000000-0005-0000-0000-000059690000}"/>
    <cellStyle name="Total 10 2 3 2" xfId="5358" xr:uid="{00000000-0005-0000-0000-00005A690000}"/>
    <cellStyle name="Total 10 2 3 2 2" xfId="11707" xr:uid="{00000000-0005-0000-0000-00005B690000}"/>
    <cellStyle name="Total 10 2 3 2 2 2" xfId="26815" xr:uid="{00000000-0005-0000-0000-00005C690000}"/>
    <cellStyle name="Total 10 2 3 2 3" xfId="7599" xr:uid="{00000000-0005-0000-0000-00005D690000}"/>
    <cellStyle name="Total 10 2 3 2 3 2" xfId="22707" xr:uid="{00000000-0005-0000-0000-00005E690000}"/>
    <cellStyle name="Total 10 2 3 2 4" xfId="20466" xr:uid="{00000000-0005-0000-0000-00005F690000}"/>
    <cellStyle name="Total 10 2 3 3" xfId="16049" xr:uid="{00000000-0005-0000-0000-000060690000}"/>
    <cellStyle name="Total 10 2 3 3 2" xfId="31157" xr:uid="{00000000-0005-0000-0000-000061690000}"/>
    <cellStyle name="Total 10 2 3 4" xfId="17829" xr:uid="{00000000-0005-0000-0000-000062690000}"/>
    <cellStyle name="Total 10 2 4" xfId="3024" xr:uid="{00000000-0005-0000-0000-000063690000}"/>
    <cellStyle name="Total 10 2 4 2" xfId="5661" xr:uid="{00000000-0005-0000-0000-000064690000}"/>
    <cellStyle name="Total 10 2 4 2 2" xfId="11972" xr:uid="{00000000-0005-0000-0000-000065690000}"/>
    <cellStyle name="Total 10 2 4 2 2 2" xfId="27080" xr:uid="{00000000-0005-0000-0000-000066690000}"/>
    <cellStyle name="Total 10 2 4 2 3" xfId="14070" xr:uid="{00000000-0005-0000-0000-000067690000}"/>
    <cellStyle name="Total 10 2 4 2 3 2" xfId="29178" xr:uid="{00000000-0005-0000-0000-000068690000}"/>
    <cellStyle name="Total 10 2 4 2 4" xfId="20769" xr:uid="{00000000-0005-0000-0000-000069690000}"/>
    <cellStyle name="Total 10 2 4 3" xfId="9406" xr:uid="{00000000-0005-0000-0000-00006A690000}"/>
    <cellStyle name="Total 10 2 4 3 2" xfId="24514" xr:uid="{00000000-0005-0000-0000-00006B690000}"/>
    <cellStyle name="Total 10 2 4 4" xfId="14659" xr:uid="{00000000-0005-0000-0000-00006C690000}"/>
    <cellStyle name="Total 10 2 4 4 2" xfId="29767" xr:uid="{00000000-0005-0000-0000-00006D690000}"/>
    <cellStyle name="Total 10 2 4 5" xfId="18132" xr:uid="{00000000-0005-0000-0000-00006E690000}"/>
    <cellStyle name="Total 10 2 5" xfId="3350" xr:uid="{00000000-0005-0000-0000-00006F690000}"/>
    <cellStyle name="Total 10 2 5 2" xfId="5987" xr:uid="{00000000-0005-0000-0000-000070690000}"/>
    <cellStyle name="Total 10 2 5 2 2" xfId="12298" xr:uid="{00000000-0005-0000-0000-000071690000}"/>
    <cellStyle name="Total 10 2 5 2 2 2" xfId="27406" xr:uid="{00000000-0005-0000-0000-000072690000}"/>
    <cellStyle name="Total 10 2 5 2 3" xfId="16076" xr:uid="{00000000-0005-0000-0000-000073690000}"/>
    <cellStyle name="Total 10 2 5 2 3 2" xfId="31184" xr:uid="{00000000-0005-0000-0000-000074690000}"/>
    <cellStyle name="Total 10 2 5 2 4" xfId="21095" xr:uid="{00000000-0005-0000-0000-000075690000}"/>
    <cellStyle name="Total 10 2 5 3" xfId="9732" xr:uid="{00000000-0005-0000-0000-000076690000}"/>
    <cellStyle name="Total 10 2 5 3 2" xfId="24840" xr:uid="{00000000-0005-0000-0000-000077690000}"/>
    <cellStyle name="Total 10 2 5 4" xfId="14717" xr:uid="{00000000-0005-0000-0000-000078690000}"/>
    <cellStyle name="Total 10 2 5 4 2" xfId="29825" xr:uid="{00000000-0005-0000-0000-000079690000}"/>
    <cellStyle name="Total 10 2 5 5" xfId="18458" xr:uid="{00000000-0005-0000-0000-00007A690000}"/>
    <cellStyle name="Total 10 2 6" xfId="3656" xr:uid="{00000000-0005-0000-0000-00007B690000}"/>
    <cellStyle name="Total 10 2 6 2" xfId="6293" xr:uid="{00000000-0005-0000-0000-00007C690000}"/>
    <cellStyle name="Total 10 2 6 2 2" xfId="12604" xr:uid="{00000000-0005-0000-0000-00007D690000}"/>
    <cellStyle name="Total 10 2 6 2 2 2" xfId="27712" xr:uid="{00000000-0005-0000-0000-00007E690000}"/>
    <cellStyle name="Total 10 2 6 2 3" xfId="15529" xr:uid="{00000000-0005-0000-0000-00007F690000}"/>
    <cellStyle name="Total 10 2 6 2 3 2" xfId="30637" xr:uid="{00000000-0005-0000-0000-000080690000}"/>
    <cellStyle name="Total 10 2 6 2 4" xfId="21401" xr:uid="{00000000-0005-0000-0000-000081690000}"/>
    <cellStyle name="Total 10 2 6 3" xfId="10038" xr:uid="{00000000-0005-0000-0000-000082690000}"/>
    <cellStyle name="Total 10 2 6 3 2" xfId="25146" xr:uid="{00000000-0005-0000-0000-000083690000}"/>
    <cellStyle name="Total 10 2 6 4" xfId="13894" xr:uid="{00000000-0005-0000-0000-000084690000}"/>
    <cellStyle name="Total 10 2 6 4 2" xfId="29002" xr:uid="{00000000-0005-0000-0000-000085690000}"/>
    <cellStyle name="Total 10 2 6 5" xfId="18764" xr:uid="{00000000-0005-0000-0000-000086690000}"/>
    <cellStyle name="Total 10 2 7" xfId="4017" xr:uid="{00000000-0005-0000-0000-000087690000}"/>
    <cellStyle name="Total 10 2 7 2" xfId="6654" xr:uid="{00000000-0005-0000-0000-000088690000}"/>
    <cellStyle name="Total 10 2 7 2 2" xfId="12965" xr:uid="{00000000-0005-0000-0000-000089690000}"/>
    <cellStyle name="Total 10 2 7 2 2 2" xfId="28073" xr:uid="{00000000-0005-0000-0000-00008A690000}"/>
    <cellStyle name="Total 10 2 7 2 3" xfId="16655" xr:uid="{00000000-0005-0000-0000-00008B690000}"/>
    <cellStyle name="Total 10 2 7 2 3 2" xfId="31763" xr:uid="{00000000-0005-0000-0000-00008C690000}"/>
    <cellStyle name="Total 10 2 7 2 4" xfId="21762" xr:uid="{00000000-0005-0000-0000-00008D690000}"/>
    <cellStyle name="Total 10 2 7 3" xfId="10399" xr:uid="{00000000-0005-0000-0000-00008E690000}"/>
    <cellStyle name="Total 10 2 7 3 2" xfId="25507" xr:uid="{00000000-0005-0000-0000-00008F690000}"/>
    <cellStyle name="Total 10 2 7 4" xfId="7139" xr:uid="{00000000-0005-0000-0000-000090690000}"/>
    <cellStyle name="Total 10 2 7 4 2" xfId="22247" xr:uid="{00000000-0005-0000-0000-000091690000}"/>
    <cellStyle name="Total 10 2 7 5" xfId="19125" xr:uid="{00000000-0005-0000-0000-000092690000}"/>
    <cellStyle name="Total 10 2 8" xfId="4330" xr:uid="{00000000-0005-0000-0000-000093690000}"/>
    <cellStyle name="Total 10 2 8 2" xfId="6967" xr:uid="{00000000-0005-0000-0000-000094690000}"/>
    <cellStyle name="Total 10 2 8 2 2" xfId="13278" xr:uid="{00000000-0005-0000-0000-000095690000}"/>
    <cellStyle name="Total 10 2 8 2 2 2" xfId="28386" xr:uid="{00000000-0005-0000-0000-000096690000}"/>
    <cellStyle name="Total 10 2 8 2 3" xfId="16942" xr:uid="{00000000-0005-0000-0000-000097690000}"/>
    <cellStyle name="Total 10 2 8 2 3 2" xfId="32050" xr:uid="{00000000-0005-0000-0000-000098690000}"/>
    <cellStyle name="Total 10 2 8 2 4" xfId="22075" xr:uid="{00000000-0005-0000-0000-000099690000}"/>
    <cellStyle name="Total 10 2 8 3" xfId="10712" xr:uid="{00000000-0005-0000-0000-00009A690000}"/>
    <cellStyle name="Total 10 2 8 3 2" xfId="25820" xr:uid="{00000000-0005-0000-0000-00009B690000}"/>
    <cellStyle name="Total 10 2 8 4" xfId="14246" xr:uid="{00000000-0005-0000-0000-00009C690000}"/>
    <cellStyle name="Total 10 2 8 4 2" xfId="29354" xr:uid="{00000000-0005-0000-0000-00009D690000}"/>
    <cellStyle name="Total 10 2 8 5" xfId="19438" xr:uid="{00000000-0005-0000-0000-00009E690000}"/>
    <cellStyle name="Total 10 2 9" xfId="4582" xr:uid="{00000000-0005-0000-0000-00009F690000}"/>
    <cellStyle name="Total 10 2 9 2" xfId="10964" xr:uid="{00000000-0005-0000-0000-0000A0690000}"/>
    <cellStyle name="Total 10 2 9 2 2" xfId="26072" xr:uid="{00000000-0005-0000-0000-0000A1690000}"/>
    <cellStyle name="Total 10 2 9 3" xfId="8112" xr:uid="{00000000-0005-0000-0000-0000A2690000}"/>
    <cellStyle name="Total 10 2 9 3 2" xfId="23220" xr:uid="{00000000-0005-0000-0000-0000A3690000}"/>
    <cellStyle name="Total 10 2 9 4" xfId="19690" xr:uid="{00000000-0005-0000-0000-0000A4690000}"/>
    <cellStyle name="Total 10 3" xfId="1974" xr:uid="{00000000-0005-0000-0000-0000A5690000}"/>
    <cellStyle name="Total 10 3 10" xfId="8472" xr:uid="{00000000-0005-0000-0000-0000A6690000}"/>
    <cellStyle name="Total 10 3 10 2" xfId="23580" xr:uid="{00000000-0005-0000-0000-0000A7690000}"/>
    <cellStyle name="Total 10 3 11" xfId="14014" xr:uid="{00000000-0005-0000-0000-0000A8690000}"/>
    <cellStyle name="Total 10 3 11 2" xfId="29122" xr:uid="{00000000-0005-0000-0000-0000A9690000}"/>
    <cellStyle name="Total 10 3 12" xfId="15333" xr:uid="{00000000-0005-0000-0000-0000AA690000}"/>
    <cellStyle name="Total 10 3 12 2" xfId="30441" xr:uid="{00000000-0005-0000-0000-0000AB690000}"/>
    <cellStyle name="Total 10 3 13" xfId="17199" xr:uid="{00000000-0005-0000-0000-0000AC690000}"/>
    <cellStyle name="Total 10 3 2" xfId="2534" xr:uid="{00000000-0005-0000-0000-0000AD690000}"/>
    <cellStyle name="Total 10 3 2 2" xfId="5171" xr:uid="{00000000-0005-0000-0000-0000AE690000}"/>
    <cellStyle name="Total 10 3 2 2 2" xfId="11535" xr:uid="{00000000-0005-0000-0000-0000AF690000}"/>
    <cellStyle name="Total 10 3 2 2 2 2" xfId="26643" xr:uid="{00000000-0005-0000-0000-0000B0690000}"/>
    <cellStyle name="Total 10 3 2 2 3" xfId="16075" xr:uid="{00000000-0005-0000-0000-0000B1690000}"/>
    <cellStyle name="Total 10 3 2 2 3 2" xfId="31183" xr:uid="{00000000-0005-0000-0000-0000B2690000}"/>
    <cellStyle name="Total 10 3 2 2 4" xfId="20279" xr:uid="{00000000-0005-0000-0000-0000B3690000}"/>
    <cellStyle name="Total 10 3 2 3" xfId="9001" xr:uid="{00000000-0005-0000-0000-0000B4690000}"/>
    <cellStyle name="Total 10 3 2 3 2" xfId="24109" xr:uid="{00000000-0005-0000-0000-0000B5690000}"/>
    <cellStyle name="Total 10 3 3" xfId="2736" xr:uid="{00000000-0005-0000-0000-0000B6690000}"/>
    <cellStyle name="Total 10 3 3 2" xfId="5373" xr:uid="{00000000-0005-0000-0000-0000B7690000}"/>
    <cellStyle name="Total 10 3 3 2 2" xfId="11722" xr:uid="{00000000-0005-0000-0000-0000B8690000}"/>
    <cellStyle name="Total 10 3 3 2 2 2" xfId="26830" xr:uid="{00000000-0005-0000-0000-0000B9690000}"/>
    <cellStyle name="Total 10 3 3 2 3" xfId="13639" xr:uid="{00000000-0005-0000-0000-0000BA690000}"/>
    <cellStyle name="Total 10 3 3 2 3 2" xfId="28747" xr:uid="{00000000-0005-0000-0000-0000BB690000}"/>
    <cellStyle name="Total 10 3 3 2 4" xfId="20481" xr:uid="{00000000-0005-0000-0000-0000BC690000}"/>
    <cellStyle name="Total 10 3 3 3" xfId="7415" xr:uid="{00000000-0005-0000-0000-0000BD690000}"/>
    <cellStyle name="Total 10 3 3 3 2" xfId="22523" xr:uid="{00000000-0005-0000-0000-0000BE690000}"/>
    <cellStyle name="Total 10 3 3 4" xfId="17844" xr:uid="{00000000-0005-0000-0000-0000BF690000}"/>
    <cellStyle name="Total 10 3 4" xfId="3039" xr:uid="{00000000-0005-0000-0000-0000C0690000}"/>
    <cellStyle name="Total 10 3 4 2" xfId="5676" xr:uid="{00000000-0005-0000-0000-0000C1690000}"/>
    <cellStyle name="Total 10 3 4 2 2" xfId="11987" xr:uid="{00000000-0005-0000-0000-0000C2690000}"/>
    <cellStyle name="Total 10 3 4 2 2 2" xfId="27095" xr:uid="{00000000-0005-0000-0000-0000C3690000}"/>
    <cellStyle name="Total 10 3 4 2 3" xfId="15442" xr:uid="{00000000-0005-0000-0000-0000C4690000}"/>
    <cellStyle name="Total 10 3 4 2 3 2" xfId="30550" xr:uid="{00000000-0005-0000-0000-0000C5690000}"/>
    <cellStyle name="Total 10 3 4 2 4" xfId="20784" xr:uid="{00000000-0005-0000-0000-0000C6690000}"/>
    <cellStyle name="Total 10 3 4 3" xfId="9421" xr:uid="{00000000-0005-0000-0000-0000C7690000}"/>
    <cellStyle name="Total 10 3 4 3 2" xfId="24529" xr:uid="{00000000-0005-0000-0000-0000C8690000}"/>
    <cellStyle name="Total 10 3 4 4" xfId="9153" xr:uid="{00000000-0005-0000-0000-0000C9690000}"/>
    <cellStyle name="Total 10 3 4 4 2" xfId="24261" xr:uid="{00000000-0005-0000-0000-0000CA690000}"/>
    <cellStyle name="Total 10 3 4 5" xfId="18147" xr:uid="{00000000-0005-0000-0000-0000CB690000}"/>
    <cellStyle name="Total 10 3 5" xfId="3365" xr:uid="{00000000-0005-0000-0000-0000CC690000}"/>
    <cellStyle name="Total 10 3 5 2" xfId="6002" xr:uid="{00000000-0005-0000-0000-0000CD690000}"/>
    <cellStyle name="Total 10 3 5 2 2" xfId="12313" xr:uid="{00000000-0005-0000-0000-0000CE690000}"/>
    <cellStyle name="Total 10 3 5 2 2 2" xfId="27421" xr:uid="{00000000-0005-0000-0000-0000CF690000}"/>
    <cellStyle name="Total 10 3 5 2 3" xfId="15269" xr:uid="{00000000-0005-0000-0000-0000D0690000}"/>
    <cellStyle name="Total 10 3 5 2 3 2" xfId="30377" xr:uid="{00000000-0005-0000-0000-0000D1690000}"/>
    <cellStyle name="Total 10 3 5 2 4" xfId="21110" xr:uid="{00000000-0005-0000-0000-0000D2690000}"/>
    <cellStyle name="Total 10 3 5 3" xfId="9747" xr:uid="{00000000-0005-0000-0000-0000D3690000}"/>
    <cellStyle name="Total 10 3 5 3 2" xfId="24855" xr:uid="{00000000-0005-0000-0000-0000D4690000}"/>
    <cellStyle name="Total 10 3 5 4" xfId="14441" xr:uid="{00000000-0005-0000-0000-0000D5690000}"/>
    <cellStyle name="Total 10 3 5 4 2" xfId="29549" xr:uid="{00000000-0005-0000-0000-0000D6690000}"/>
    <cellStyle name="Total 10 3 5 5" xfId="18473" xr:uid="{00000000-0005-0000-0000-0000D7690000}"/>
    <cellStyle name="Total 10 3 6" xfId="3671" xr:uid="{00000000-0005-0000-0000-0000D8690000}"/>
    <cellStyle name="Total 10 3 6 2" xfId="6308" xr:uid="{00000000-0005-0000-0000-0000D9690000}"/>
    <cellStyle name="Total 10 3 6 2 2" xfId="12619" xr:uid="{00000000-0005-0000-0000-0000DA690000}"/>
    <cellStyle name="Total 10 3 6 2 2 2" xfId="27727" xr:uid="{00000000-0005-0000-0000-0000DB690000}"/>
    <cellStyle name="Total 10 3 6 2 3" xfId="16355" xr:uid="{00000000-0005-0000-0000-0000DC690000}"/>
    <cellStyle name="Total 10 3 6 2 3 2" xfId="31463" xr:uid="{00000000-0005-0000-0000-0000DD690000}"/>
    <cellStyle name="Total 10 3 6 2 4" xfId="21416" xr:uid="{00000000-0005-0000-0000-0000DE690000}"/>
    <cellStyle name="Total 10 3 6 3" xfId="10053" xr:uid="{00000000-0005-0000-0000-0000DF690000}"/>
    <cellStyle name="Total 10 3 6 3 2" xfId="25161" xr:uid="{00000000-0005-0000-0000-0000E0690000}"/>
    <cellStyle name="Total 10 3 6 4" xfId="14513" xr:uid="{00000000-0005-0000-0000-0000E1690000}"/>
    <cellStyle name="Total 10 3 6 4 2" xfId="29621" xr:uid="{00000000-0005-0000-0000-0000E2690000}"/>
    <cellStyle name="Total 10 3 6 5" xfId="18779" xr:uid="{00000000-0005-0000-0000-0000E3690000}"/>
    <cellStyle name="Total 10 3 7" xfId="4046" xr:uid="{00000000-0005-0000-0000-0000E4690000}"/>
    <cellStyle name="Total 10 3 7 2" xfId="6683" xr:uid="{00000000-0005-0000-0000-0000E5690000}"/>
    <cellStyle name="Total 10 3 7 2 2" xfId="12994" xr:uid="{00000000-0005-0000-0000-0000E6690000}"/>
    <cellStyle name="Total 10 3 7 2 2 2" xfId="28102" xr:uid="{00000000-0005-0000-0000-0000E7690000}"/>
    <cellStyle name="Total 10 3 7 2 3" xfId="16670" xr:uid="{00000000-0005-0000-0000-0000E8690000}"/>
    <cellStyle name="Total 10 3 7 2 3 2" xfId="31778" xr:uid="{00000000-0005-0000-0000-0000E9690000}"/>
    <cellStyle name="Total 10 3 7 2 4" xfId="21791" xr:uid="{00000000-0005-0000-0000-0000EA690000}"/>
    <cellStyle name="Total 10 3 7 3" xfId="10428" xr:uid="{00000000-0005-0000-0000-0000EB690000}"/>
    <cellStyle name="Total 10 3 7 3 2" xfId="25536" xr:uid="{00000000-0005-0000-0000-0000EC690000}"/>
    <cellStyle name="Total 10 3 7 4" xfId="15118" xr:uid="{00000000-0005-0000-0000-0000ED690000}"/>
    <cellStyle name="Total 10 3 7 4 2" xfId="30226" xr:uid="{00000000-0005-0000-0000-0000EE690000}"/>
    <cellStyle name="Total 10 3 7 5" xfId="19154" xr:uid="{00000000-0005-0000-0000-0000EF690000}"/>
    <cellStyle name="Total 10 3 8" xfId="4345" xr:uid="{00000000-0005-0000-0000-0000F0690000}"/>
    <cellStyle name="Total 10 3 8 2" xfId="6982" xr:uid="{00000000-0005-0000-0000-0000F1690000}"/>
    <cellStyle name="Total 10 3 8 2 2" xfId="13293" xr:uid="{00000000-0005-0000-0000-0000F2690000}"/>
    <cellStyle name="Total 10 3 8 2 2 2" xfId="28401" xr:uid="{00000000-0005-0000-0000-0000F3690000}"/>
    <cellStyle name="Total 10 3 8 2 3" xfId="16957" xr:uid="{00000000-0005-0000-0000-0000F4690000}"/>
    <cellStyle name="Total 10 3 8 2 3 2" xfId="32065" xr:uid="{00000000-0005-0000-0000-0000F5690000}"/>
    <cellStyle name="Total 10 3 8 2 4" xfId="22090" xr:uid="{00000000-0005-0000-0000-0000F6690000}"/>
    <cellStyle name="Total 10 3 8 3" xfId="10727" xr:uid="{00000000-0005-0000-0000-0000F7690000}"/>
    <cellStyle name="Total 10 3 8 3 2" xfId="25835" xr:uid="{00000000-0005-0000-0000-0000F8690000}"/>
    <cellStyle name="Total 10 3 8 4" xfId="11232" xr:uid="{00000000-0005-0000-0000-0000F9690000}"/>
    <cellStyle name="Total 10 3 8 4 2" xfId="26340" xr:uid="{00000000-0005-0000-0000-0000FA690000}"/>
    <cellStyle name="Total 10 3 8 5" xfId="19453" xr:uid="{00000000-0005-0000-0000-0000FB690000}"/>
    <cellStyle name="Total 10 3 9" xfId="4611" xr:uid="{00000000-0005-0000-0000-0000FC690000}"/>
    <cellStyle name="Total 10 3 9 2" xfId="10993" xr:uid="{00000000-0005-0000-0000-0000FD690000}"/>
    <cellStyle name="Total 10 3 9 2 2" xfId="26101" xr:uid="{00000000-0005-0000-0000-0000FE690000}"/>
    <cellStyle name="Total 10 3 9 3" xfId="7975" xr:uid="{00000000-0005-0000-0000-0000FF690000}"/>
    <cellStyle name="Total 10 3 9 3 2" xfId="23083" xr:uid="{00000000-0005-0000-0000-0000006A0000}"/>
    <cellStyle name="Total 10 3 9 4" xfId="19719" xr:uid="{00000000-0005-0000-0000-0000016A0000}"/>
    <cellStyle name="Total 10 4" xfId="2136" xr:uid="{00000000-0005-0000-0000-0000026A0000}"/>
    <cellStyle name="Total 10 4 10" xfId="14788" xr:uid="{00000000-0005-0000-0000-0000036A0000}"/>
    <cellStyle name="Total 10 4 10 2" xfId="29896" xr:uid="{00000000-0005-0000-0000-0000046A0000}"/>
    <cellStyle name="Total 10 4 11" xfId="14055" xr:uid="{00000000-0005-0000-0000-0000056A0000}"/>
    <cellStyle name="Total 10 4 11 2" xfId="29163" xr:uid="{00000000-0005-0000-0000-0000066A0000}"/>
    <cellStyle name="Total 10 4 12" xfId="17361" xr:uid="{00000000-0005-0000-0000-0000076A0000}"/>
    <cellStyle name="Total 10 4 2" xfId="2626" xr:uid="{00000000-0005-0000-0000-0000086A0000}"/>
    <cellStyle name="Total 10 4 2 2" xfId="5263" xr:uid="{00000000-0005-0000-0000-0000096A0000}"/>
    <cellStyle name="Total 10 4 2 2 2" xfId="11627" xr:uid="{00000000-0005-0000-0000-00000A6A0000}"/>
    <cellStyle name="Total 10 4 2 2 2 2" xfId="26735" xr:uid="{00000000-0005-0000-0000-00000B6A0000}"/>
    <cellStyle name="Total 10 4 2 2 3" xfId="16324" xr:uid="{00000000-0005-0000-0000-00000C6A0000}"/>
    <cellStyle name="Total 10 4 2 2 3 2" xfId="31432" xr:uid="{00000000-0005-0000-0000-00000D6A0000}"/>
    <cellStyle name="Total 10 4 2 2 4" xfId="20371" xr:uid="{00000000-0005-0000-0000-00000E6A0000}"/>
    <cellStyle name="Total 10 4 2 3" xfId="9093" xr:uid="{00000000-0005-0000-0000-00000F6A0000}"/>
    <cellStyle name="Total 10 4 2 3 2" xfId="24201" xr:uid="{00000000-0005-0000-0000-0000106A0000}"/>
    <cellStyle name="Total 10 4 2 4" xfId="7747" xr:uid="{00000000-0005-0000-0000-0000116A0000}"/>
    <cellStyle name="Total 10 4 2 4 2" xfId="22855" xr:uid="{00000000-0005-0000-0000-0000126A0000}"/>
    <cellStyle name="Total 10 4 2 5" xfId="9257" xr:uid="{00000000-0005-0000-0000-0000136A0000}"/>
    <cellStyle name="Total 10 4 2 5 2" xfId="24365" xr:uid="{00000000-0005-0000-0000-0000146A0000}"/>
    <cellStyle name="Total 10 4 2 6" xfId="17734" xr:uid="{00000000-0005-0000-0000-0000156A0000}"/>
    <cellStyle name="Total 10 4 3" xfId="2891" xr:uid="{00000000-0005-0000-0000-0000166A0000}"/>
    <cellStyle name="Total 10 4 3 2" xfId="5528" xr:uid="{00000000-0005-0000-0000-0000176A0000}"/>
    <cellStyle name="Total 10 4 3 2 2" xfId="11839" xr:uid="{00000000-0005-0000-0000-0000186A0000}"/>
    <cellStyle name="Total 10 4 3 2 2 2" xfId="26947" xr:uid="{00000000-0005-0000-0000-0000196A0000}"/>
    <cellStyle name="Total 10 4 3 2 3" xfId="16123" xr:uid="{00000000-0005-0000-0000-00001A6A0000}"/>
    <cellStyle name="Total 10 4 3 2 3 2" xfId="31231" xr:uid="{00000000-0005-0000-0000-00001B6A0000}"/>
    <cellStyle name="Total 10 4 3 2 4" xfId="20636" xr:uid="{00000000-0005-0000-0000-00001C6A0000}"/>
    <cellStyle name="Total 10 4 3 3" xfId="15435" xr:uid="{00000000-0005-0000-0000-00001D6A0000}"/>
    <cellStyle name="Total 10 4 3 3 2" xfId="30543" xr:uid="{00000000-0005-0000-0000-00001E6A0000}"/>
    <cellStyle name="Total 10 4 3 4" xfId="17999" xr:uid="{00000000-0005-0000-0000-00001F6A0000}"/>
    <cellStyle name="Total 10 4 4" xfId="3194" xr:uid="{00000000-0005-0000-0000-0000206A0000}"/>
    <cellStyle name="Total 10 4 4 2" xfId="5831" xr:uid="{00000000-0005-0000-0000-0000216A0000}"/>
    <cellStyle name="Total 10 4 4 2 2" xfId="12142" xr:uid="{00000000-0005-0000-0000-0000226A0000}"/>
    <cellStyle name="Total 10 4 4 2 2 2" xfId="27250" xr:uid="{00000000-0005-0000-0000-0000236A0000}"/>
    <cellStyle name="Total 10 4 4 2 3" xfId="11211" xr:uid="{00000000-0005-0000-0000-0000246A0000}"/>
    <cellStyle name="Total 10 4 4 2 3 2" xfId="26319" xr:uid="{00000000-0005-0000-0000-0000256A0000}"/>
    <cellStyle name="Total 10 4 4 2 4" xfId="20939" xr:uid="{00000000-0005-0000-0000-0000266A0000}"/>
    <cellStyle name="Total 10 4 4 3" xfId="9576" xr:uid="{00000000-0005-0000-0000-0000276A0000}"/>
    <cellStyle name="Total 10 4 4 3 2" xfId="24684" xr:uid="{00000000-0005-0000-0000-0000286A0000}"/>
    <cellStyle name="Total 10 4 4 4" xfId="7053" xr:uid="{00000000-0005-0000-0000-0000296A0000}"/>
    <cellStyle name="Total 10 4 4 4 2" xfId="22161" xr:uid="{00000000-0005-0000-0000-00002A6A0000}"/>
    <cellStyle name="Total 10 4 4 5" xfId="18302" xr:uid="{00000000-0005-0000-0000-00002B6A0000}"/>
    <cellStyle name="Total 10 4 5" xfId="3520" xr:uid="{00000000-0005-0000-0000-00002C6A0000}"/>
    <cellStyle name="Total 10 4 5 2" xfId="6157" xr:uid="{00000000-0005-0000-0000-00002D6A0000}"/>
    <cellStyle name="Total 10 4 5 2 2" xfId="12468" xr:uid="{00000000-0005-0000-0000-00002E6A0000}"/>
    <cellStyle name="Total 10 4 5 2 2 2" xfId="27576" xr:uid="{00000000-0005-0000-0000-00002F6A0000}"/>
    <cellStyle name="Total 10 4 5 2 3" xfId="7118" xr:uid="{00000000-0005-0000-0000-0000306A0000}"/>
    <cellStyle name="Total 10 4 5 2 3 2" xfId="22226" xr:uid="{00000000-0005-0000-0000-0000316A0000}"/>
    <cellStyle name="Total 10 4 5 2 4" xfId="21265" xr:uid="{00000000-0005-0000-0000-0000326A0000}"/>
    <cellStyle name="Total 10 4 5 3" xfId="9902" xr:uid="{00000000-0005-0000-0000-0000336A0000}"/>
    <cellStyle name="Total 10 4 5 3 2" xfId="25010" xr:uid="{00000000-0005-0000-0000-0000346A0000}"/>
    <cellStyle name="Total 10 4 5 4" xfId="8104" xr:uid="{00000000-0005-0000-0000-0000356A0000}"/>
    <cellStyle name="Total 10 4 5 4 2" xfId="23212" xr:uid="{00000000-0005-0000-0000-0000366A0000}"/>
    <cellStyle name="Total 10 4 5 5" xfId="18628" xr:uid="{00000000-0005-0000-0000-0000376A0000}"/>
    <cellStyle name="Total 10 4 6" xfId="3826" xr:uid="{00000000-0005-0000-0000-0000386A0000}"/>
    <cellStyle name="Total 10 4 6 2" xfId="6463" xr:uid="{00000000-0005-0000-0000-0000396A0000}"/>
    <cellStyle name="Total 10 4 6 2 2" xfId="12774" xr:uid="{00000000-0005-0000-0000-00003A6A0000}"/>
    <cellStyle name="Total 10 4 6 2 2 2" xfId="27882" xr:uid="{00000000-0005-0000-0000-00003B6A0000}"/>
    <cellStyle name="Total 10 4 6 2 3" xfId="7824" xr:uid="{00000000-0005-0000-0000-00003C6A0000}"/>
    <cellStyle name="Total 10 4 6 2 3 2" xfId="22932" xr:uid="{00000000-0005-0000-0000-00003D6A0000}"/>
    <cellStyle name="Total 10 4 6 2 4" xfId="21571" xr:uid="{00000000-0005-0000-0000-00003E6A0000}"/>
    <cellStyle name="Total 10 4 6 3" xfId="10208" xr:uid="{00000000-0005-0000-0000-00003F6A0000}"/>
    <cellStyle name="Total 10 4 6 3 2" xfId="25316" xr:uid="{00000000-0005-0000-0000-0000406A0000}"/>
    <cellStyle name="Total 10 4 6 4" xfId="15864" xr:uid="{00000000-0005-0000-0000-0000416A0000}"/>
    <cellStyle name="Total 10 4 6 4 2" xfId="30972" xr:uid="{00000000-0005-0000-0000-0000426A0000}"/>
    <cellStyle name="Total 10 4 6 5" xfId="18934" xr:uid="{00000000-0005-0000-0000-0000436A0000}"/>
    <cellStyle name="Total 10 4 7" xfId="4208" xr:uid="{00000000-0005-0000-0000-0000446A0000}"/>
    <cellStyle name="Total 10 4 7 2" xfId="6845" xr:uid="{00000000-0005-0000-0000-0000456A0000}"/>
    <cellStyle name="Total 10 4 7 2 2" xfId="13156" xr:uid="{00000000-0005-0000-0000-0000466A0000}"/>
    <cellStyle name="Total 10 4 7 2 2 2" xfId="28264" xr:uid="{00000000-0005-0000-0000-0000476A0000}"/>
    <cellStyle name="Total 10 4 7 2 3" xfId="16825" xr:uid="{00000000-0005-0000-0000-0000486A0000}"/>
    <cellStyle name="Total 10 4 7 2 3 2" xfId="31933" xr:uid="{00000000-0005-0000-0000-0000496A0000}"/>
    <cellStyle name="Total 10 4 7 2 4" xfId="21953" xr:uid="{00000000-0005-0000-0000-00004A6A0000}"/>
    <cellStyle name="Total 10 4 7 3" xfId="10590" xr:uid="{00000000-0005-0000-0000-00004B6A0000}"/>
    <cellStyle name="Total 10 4 7 3 2" xfId="25698" xr:uid="{00000000-0005-0000-0000-00004C6A0000}"/>
    <cellStyle name="Total 10 4 7 4" xfId="9132" xr:uid="{00000000-0005-0000-0000-00004D6A0000}"/>
    <cellStyle name="Total 10 4 7 4 2" xfId="24240" xr:uid="{00000000-0005-0000-0000-00004E6A0000}"/>
    <cellStyle name="Total 10 4 7 5" xfId="19316" xr:uid="{00000000-0005-0000-0000-00004F6A0000}"/>
    <cellStyle name="Total 10 4 8" xfId="4773" xr:uid="{00000000-0005-0000-0000-0000506A0000}"/>
    <cellStyle name="Total 10 4 8 2" xfId="11155" xr:uid="{00000000-0005-0000-0000-0000516A0000}"/>
    <cellStyle name="Total 10 4 8 2 2" xfId="26263" xr:uid="{00000000-0005-0000-0000-0000526A0000}"/>
    <cellStyle name="Total 10 4 8 3" xfId="7946" xr:uid="{00000000-0005-0000-0000-0000536A0000}"/>
    <cellStyle name="Total 10 4 8 3 2" xfId="23054" xr:uid="{00000000-0005-0000-0000-0000546A0000}"/>
    <cellStyle name="Total 10 4 8 4" xfId="19881" xr:uid="{00000000-0005-0000-0000-0000556A0000}"/>
    <cellStyle name="Total 10 4 9" xfId="8634" xr:uid="{00000000-0005-0000-0000-0000566A0000}"/>
    <cellStyle name="Total 10 4 9 2" xfId="23742" xr:uid="{00000000-0005-0000-0000-0000576A0000}"/>
    <cellStyle name="Total 10 5" xfId="2151" xr:uid="{00000000-0005-0000-0000-0000586A0000}"/>
    <cellStyle name="Total 10 5 10" xfId="7834" xr:uid="{00000000-0005-0000-0000-0000596A0000}"/>
    <cellStyle name="Total 10 5 10 2" xfId="22942" xr:uid="{00000000-0005-0000-0000-00005A6A0000}"/>
    <cellStyle name="Total 10 5 11" xfId="17376" xr:uid="{00000000-0005-0000-0000-00005B6A0000}"/>
    <cellStyle name="Total 10 5 2" xfId="2906" xr:uid="{00000000-0005-0000-0000-00005C6A0000}"/>
    <cellStyle name="Total 10 5 2 2" xfId="5543" xr:uid="{00000000-0005-0000-0000-00005D6A0000}"/>
    <cellStyle name="Total 10 5 2 2 2" xfId="11854" xr:uid="{00000000-0005-0000-0000-00005E6A0000}"/>
    <cellStyle name="Total 10 5 2 2 2 2" xfId="26962" xr:uid="{00000000-0005-0000-0000-00005F6A0000}"/>
    <cellStyle name="Total 10 5 2 2 3" xfId="7303" xr:uid="{00000000-0005-0000-0000-0000606A0000}"/>
    <cellStyle name="Total 10 5 2 2 3 2" xfId="22411" xr:uid="{00000000-0005-0000-0000-0000616A0000}"/>
    <cellStyle name="Total 10 5 2 2 4" xfId="20651" xr:uid="{00000000-0005-0000-0000-0000626A0000}"/>
    <cellStyle name="Total 10 5 2 3" xfId="8737" xr:uid="{00000000-0005-0000-0000-0000636A0000}"/>
    <cellStyle name="Total 10 5 2 3 2" xfId="23845" xr:uid="{00000000-0005-0000-0000-0000646A0000}"/>
    <cellStyle name="Total 10 5 2 4" xfId="18014" xr:uid="{00000000-0005-0000-0000-0000656A0000}"/>
    <cellStyle name="Total 10 5 3" xfId="3209" xr:uid="{00000000-0005-0000-0000-0000666A0000}"/>
    <cellStyle name="Total 10 5 3 2" xfId="5846" xr:uid="{00000000-0005-0000-0000-0000676A0000}"/>
    <cellStyle name="Total 10 5 3 2 2" xfId="12157" xr:uid="{00000000-0005-0000-0000-0000686A0000}"/>
    <cellStyle name="Total 10 5 3 2 2 2" xfId="27265" xr:uid="{00000000-0005-0000-0000-0000696A0000}"/>
    <cellStyle name="Total 10 5 3 2 3" xfId="14547" xr:uid="{00000000-0005-0000-0000-00006A6A0000}"/>
    <cellStyle name="Total 10 5 3 2 3 2" xfId="29655" xr:uid="{00000000-0005-0000-0000-00006B6A0000}"/>
    <cellStyle name="Total 10 5 3 2 4" xfId="20954" xr:uid="{00000000-0005-0000-0000-00006C6A0000}"/>
    <cellStyle name="Total 10 5 3 3" xfId="9591" xr:uid="{00000000-0005-0000-0000-00006D6A0000}"/>
    <cellStyle name="Total 10 5 3 3 2" xfId="24699" xr:uid="{00000000-0005-0000-0000-00006E6A0000}"/>
    <cellStyle name="Total 10 5 3 4" xfId="14505" xr:uid="{00000000-0005-0000-0000-00006F6A0000}"/>
    <cellStyle name="Total 10 5 3 4 2" xfId="29613" xr:uid="{00000000-0005-0000-0000-0000706A0000}"/>
    <cellStyle name="Total 10 5 3 5" xfId="18317" xr:uid="{00000000-0005-0000-0000-0000716A0000}"/>
    <cellStyle name="Total 10 5 4" xfId="3535" xr:uid="{00000000-0005-0000-0000-0000726A0000}"/>
    <cellStyle name="Total 10 5 4 2" xfId="6172" xr:uid="{00000000-0005-0000-0000-0000736A0000}"/>
    <cellStyle name="Total 10 5 4 2 2" xfId="12483" xr:uid="{00000000-0005-0000-0000-0000746A0000}"/>
    <cellStyle name="Total 10 5 4 2 2 2" xfId="27591" xr:uid="{00000000-0005-0000-0000-0000756A0000}"/>
    <cellStyle name="Total 10 5 4 2 3" xfId="14833" xr:uid="{00000000-0005-0000-0000-0000766A0000}"/>
    <cellStyle name="Total 10 5 4 2 3 2" xfId="29941" xr:uid="{00000000-0005-0000-0000-0000776A0000}"/>
    <cellStyle name="Total 10 5 4 2 4" xfId="21280" xr:uid="{00000000-0005-0000-0000-0000786A0000}"/>
    <cellStyle name="Total 10 5 4 3" xfId="9917" xr:uid="{00000000-0005-0000-0000-0000796A0000}"/>
    <cellStyle name="Total 10 5 4 3 2" xfId="25025" xr:uid="{00000000-0005-0000-0000-00007A6A0000}"/>
    <cellStyle name="Total 10 5 4 4" xfId="14116" xr:uid="{00000000-0005-0000-0000-00007B6A0000}"/>
    <cellStyle name="Total 10 5 4 4 2" xfId="29224" xr:uid="{00000000-0005-0000-0000-00007C6A0000}"/>
    <cellStyle name="Total 10 5 4 5" xfId="18643" xr:uid="{00000000-0005-0000-0000-00007D6A0000}"/>
    <cellStyle name="Total 10 5 5" xfId="3841" xr:uid="{00000000-0005-0000-0000-00007E6A0000}"/>
    <cellStyle name="Total 10 5 5 2" xfId="6478" xr:uid="{00000000-0005-0000-0000-00007F6A0000}"/>
    <cellStyle name="Total 10 5 5 2 2" xfId="12789" xr:uid="{00000000-0005-0000-0000-0000806A0000}"/>
    <cellStyle name="Total 10 5 5 2 2 2" xfId="27897" xr:uid="{00000000-0005-0000-0000-0000816A0000}"/>
    <cellStyle name="Total 10 5 5 2 3" xfId="15184" xr:uid="{00000000-0005-0000-0000-0000826A0000}"/>
    <cellStyle name="Total 10 5 5 2 3 2" xfId="30292" xr:uid="{00000000-0005-0000-0000-0000836A0000}"/>
    <cellStyle name="Total 10 5 5 2 4" xfId="21586" xr:uid="{00000000-0005-0000-0000-0000846A0000}"/>
    <cellStyle name="Total 10 5 5 3" xfId="10223" xr:uid="{00000000-0005-0000-0000-0000856A0000}"/>
    <cellStyle name="Total 10 5 5 3 2" xfId="25331" xr:uid="{00000000-0005-0000-0000-0000866A0000}"/>
    <cellStyle name="Total 10 5 5 4" xfId="8126" xr:uid="{00000000-0005-0000-0000-0000876A0000}"/>
    <cellStyle name="Total 10 5 5 4 2" xfId="23234" xr:uid="{00000000-0005-0000-0000-0000886A0000}"/>
    <cellStyle name="Total 10 5 5 5" xfId="18949" xr:uid="{00000000-0005-0000-0000-0000896A0000}"/>
    <cellStyle name="Total 10 5 6" xfId="4223" xr:uid="{00000000-0005-0000-0000-00008A6A0000}"/>
    <cellStyle name="Total 10 5 6 2" xfId="6860" xr:uid="{00000000-0005-0000-0000-00008B6A0000}"/>
    <cellStyle name="Total 10 5 6 2 2" xfId="13171" xr:uid="{00000000-0005-0000-0000-00008C6A0000}"/>
    <cellStyle name="Total 10 5 6 2 2 2" xfId="28279" xr:uid="{00000000-0005-0000-0000-00008D6A0000}"/>
    <cellStyle name="Total 10 5 6 2 3" xfId="16840" xr:uid="{00000000-0005-0000-0000-00008E6A0000}"/>
    <cellStyle name="Total 10 5 6 2 3 2" xfId="31948" xr:uid="{00000000-0005-0000-0000-00008F6A0000}"/>
    <cellStyle name="Total 10 5 6 2 4" xfId="21968" xr:uid="{00000000-0005-0000-0000-0000906A0000}"/>
    <cellStyle name="Total 10 5 6 3" xfId="10605" xr:uid="{00000000-0005-0000-0000-0000916A0000}"/>
    <cellStyle name="Total 10 5 6 3 2" xfId="25713" xr:uid="{00000000-0005-0000-0000-0000926A0000}"/>
    <cellStyle name="Total 10 5 6 4" xfId="9164" xr:uid="{00000000-0005-0000-0000-0000936A0000}"/>
    <cellStyle name="Total 10 5 6 4 2" xfId="24272" xr:uid="{00000000-0005-0000-0000-0000946A0000}"/>
    <cellStyle name="Total 10 5 6 5" xfId="19331" xr:uid="{00000000-0005-0000-0000-0000956A0000}"/>
    <cellStyle name="Total 10 5 7" xfId="4788" xr:uid="{00000000-0005-0000-0000-0000966A0000}"/>
    <cellStyle name="Total 10 5 7 2" xfId="11170" xr:uid="{00000000-0005-0000-0000-0000976A0000}"/>
    <cellStyle name="Total 10 5 7 2 2" xfId="26278" xr:uid="{00000000-0005-0000-0000-0000986A0000}"/>
    <cellStyle name="Total 10 5 7 3" xfId="7978" xr:uid="{00000000-0005-0000-0000-0000996A0000}"/>
    <cellStyle name="Total 10 5 7 3 2" xfId="23086" xr:uid="{00000000-0005-0000-0000-00009A6A0000}"/>
    <cellStyle name="Total 10 5 7 4" xfId="19896" xr:uid="{00000000-0005-0000-0000-00009B6A0000}"/>
    <cellStyle name="Total 10 5 8" xfId="8649" xr:uid="{00000000-0005-0000-0000-00009C6A0000}"/>
    <cellStyle name="Total 10 5 8 2" xfId="23757" xr:uid="{00000000-0005-0000-0000-00009D6A0000}"/>
    <cellStyle name="Total 10 5 9" xfId="16069" xr:uid="{00000000-0005-0000-0000-00009E6A0000}"/>
    <cellStyle name="Total 10 5 9 2" xfId="31177" xr:uid="{00000000-0005-0000-0000-00009F6A0000}"/>
    <cellStyle name="Total 11" xfId="1775" xr:uid="{00000000-0005-0000-0000-0000A06A0000}"/>
    <cellStyle name="Total 11 2" xfId="1946" xr:uid="{00000000-0005-0000-0000-0000A16A0000}"/>
    <cellStyle name="Total 11 2 10" xfId="8447" xr:uid="{00000000-0005-0000-0000-0000A26A0000}"/>
    <cellStyle name="Total 11 2 10 2" xfId="23555" xr:uid="{00000000-0005-0000-0000-0000A36A0000}"/>
    <cellStyle name="Total 11 2 11" xfId="14994" xr:uid="{00000000-0005-0000-0000-0000A46A0000}"/>
    <cellStyle name="Total 11 2 11 2" xfId="30102" xr:uid="{00000000-0005-0000-0000-0000A56A0000}"/>
    <cellStyle name="Total 11 2 12" xfId="15982" xr:uid="{00000000-0005-0000-0000-0000A66A0000}"/>
    <cellStyle name="Total 11 2 12 2" xfId="31090" xr:uid="{00000000-0005-0000-0000-0000A76A0000}"/>
    <cellStyle name="Total 11 2 13" xfId="17171" xr:uid="{00000000-0005-0000-0000-0000A86A0000}"/>
    <cellStyle name="Total 11 2 2" xfId="2506" xr:uid="{00000000-0005-0000-0000-0000A96A0000}"/>
    <cellStyle name="Total 11 2 2 2" xfId="5143" xr:uid="{00000000-0005-0000-0000-0000AA6A0000}"/>
    <cellStyle name="Total 11 2 2 2 2" xfId="11507" xr:uid="{00000000-0005-0000-0000-0000AB6A0000}"/>
    <cellStyle name="Total 11 2 2 2 2 2" xfId="26615" xr:uid="{00000000-0005-0000-0000-0000AC6A0000}"/>
    <cellStyle name="Total 11 2 2 2 3" xfId="16383" xr:uid="{00000000-0005-0000-0000-0000AD6A0000}"/>
    <cellStyle name="Total 11 2 2 2 3 2" xfId="31491" xr:uid="{00000000-0005-0000-0000-0000AE6A0000}"/>
    <cellStyle name="Total 11 2 2 2 4" xfId="20251" xr:uid="{00000000-0005-0000-0000-0000AF6A0000}"/>
    <cellStyle name="Total 11 2 2 3" xfId="8973" xr:uid="{00000000-0005-0000-0000-0000B06A0000}"/>
    <cellStyle name="Total 11 2 2 3 2" xfId="24081" xr:uid="{00000000-0005-0000-0000-0000B16A0000}"/>
    <cellStyle name="Total 11 2 3" xfId="2722" xr:uid="{00000000-0005-0000-0000-0000B26A0000}"/>
    <cellStyle name="Total 11 2 3 2" xfId="5359" xr:uid="{00000000-0005-0000-0000-0000B36A0000}"/>
    <cellStyle name="Total 11 2 3 2 2" xfId="11708" xr:uid="{00000000-0005-0000-0000-0000B46A0000}"/>
    <cellStyle name="Total 11 2 3 2 2 2" xfId="26816" xr:uid="{00000000-0005-0000-0000-0000B56A0000}"/>
    <cellStyle name="Total 11 2 3 2 3" xfId="15933" xr:uid="{00000000-0005-0000-0000-0000B66A0000}"/>
    <cellStyle name="Total 11 2 3 2 3 2" xfId="31041" xr:uid="{00000000-0005-0000-0000-0000B76A0000}"/>
    <cellStyle name="Total 11 2 3 2 4" xfId="20467" xr:uid="{00000000-0005-0000-0000-0000B86A0000}"/>
    <cellStyle name="Total 11 2 3 3" xfId="16149" xr:uid="{00000000-0005-0000-0000-0000B96A0000}"/>
    <cellStyle name="Total 11 2 3 3 2" xfId="31257" xr:uid="{00000000-0005-0000-0000-0000BA6A0000}"/>
    <cellStyle name="Total 11 2 3 4" xfId="17830" xr:uid="{00000000-0005-0000-0000-0000BB6A0000}"/>
    <cellStyle name="Total 11 2 4" xfId="3025" xr:uid="{00000000-0005-0000-0000-0000BC6A0000}"/>
    <cellStyle name="Total 11 2 4 2" xfId="5662" xr:uid="{00000000-0005-0000-0000-0000BD6A0000}"/>
    <cellStyle name="Total 11 2 4 2 2" xfId="11973" xr:uid="{00000000-0005-0000-0000-0000BE6A0000}"/>
    <cellStyle name="Total 11 2 4 2 2 2" xfId="27081" xr:uid="{00000000-0005-0000-0000-0000BF6A0000}"/>
    <cellStyle name="Total 11 2 4 2 3" xfId="14575" xr:uid="{00000000-0005-0000-0000-0000C06A0000}"/>
    <cellStyle name="Total 11 2 4 2 3 2" xfId="29683" xr:uid="{00000000-0005-0000-0000-0000C16A0000}"/>
    <cellStyle name="Total 11 2 4 2 4" xfId="20770" xr:uid="{00000000-0005-0000-0000-0000C26A0000}"/>
    <cellStyle name="Total 11 2 4 3" xfId="9407" xr:uid="{00000000-0005-0000-0000-0000C36A0000}"/>
    <cellStyle name="Total 11 2 4 3 2" xfId="24515" xr:uid="{00000000-0005-0000-0000-0000C46A0000}"/>
    <cellStyle name="Total 11 2 4 4" xfId="11811" xr:uid="{00000000-0005-0000-0000-0000C56A0000}"/>
    <cellStyle name="Total 11 2 4 4 2" xfId="26919" xr:uid="{00000000-0005-0000-0000-0000C66A0000}"/>
    <cellStyle name="Total 11 2 4 5" xfId="18133" xr:uid="{00000000-0005-0000-0000-0000C76A0000}"/>
    <cellStyle name="Total 11 2 5" xfId="3351" xr:uid="{00000000-0005-0000-0000-0000C86A0000}"/>
    <cellStyle name="Total 11 2 5 2" xfId="5988" xr:uid="{00000000-0005-0000-0000-0000C96A0000}"/>
    <cellStyle name="Total 11 2 5 2 2" xfId="12299" xr:uid="{00000000-0005-0000-0000-0000CA6A0000}"/>
    <cellStyle name="Total 11 2 5 2 2 2" xfId="27407" xr:uid="{00000000-0005-0000-0000-0000CB6A0000}"/>
    <cellStyle name="Total 11 2 5 2 3" xfId="16136" xr:uid="{00000000-0005-0000-0000-0000CC6A0000}"/>
    <cellStyle name="Total 11 2 5 2 3 2" xfId="31244" xr:uid="{00000000-0005-0000-0000-0000CD6A0000}"/>
    <cellStyle name="Total 11 2 5 2 4" xfId="21096" xr:uid="{00000000-0005-0000-0000-0000CE6A0000}"/>
    <cellStyle name="Total 11 2 5 3" xfId="9733" xr:uid="{00000000-0005-0000-0000-0000CF6A0000}"/>
    <cellStyle name="Total 11 2 5 3 2" xfId="24841" xr:uid="{00000000-0005-0000-0000-0000D06A0000}"/>
    <cellStyle name="Total 11 2 5 4" xfId="7391" xr:uid="{00000000-0005-0000-0000-0000D16A0000}"/>
    <cellStyle name="Total 11 2 5 4 2" xfId="22499" xr:uid="{00000000-0005-0000-0000-0000D26A0000}"/>
    <cellStyle name="Total 11 2 5 5" xfId="18459" xr:uid="{00000000-0005-0000-0000-0000D36A0000}"/>
    <cellStyle name="Total 11 2 6" xfId="3657" xr:uid="{00000000-0005-0000-0000-0000D46A0000}"/>
    <cellStyle name="Total 11 2 6 2" xfId="6294" xr:uid="{00000000-0005-0000-0000-0000D56A0000}"/>
    <cellStyle name="Total 11 2 6 2 2" xfId="12605" xr:uid="{00000000-0005-0000-0000-0000D66A0000}"/>
    <cellStyle name="Total 11 2 6 2 2 2" xfId="27713" xr:uid="{00000000-0005-0000-0000-0000D76A0000}"/>
    <cellStyle name="Total 11 2 6 2 3" xfId="14300" xr:uid="{00000000-0005-0000-0000-0000D86A0000}"/>
    <cellStyle name="Total 11 2 6 2 3 2" xfId="29408" xr:uid="{00000000-0005-0000-0000-0000D96A0000}"/>
    <cellStyle name="Total 11 2 6 2 4" xfId="21402" xr:uid="{00000000-0005-0000-0000-0000DA6A0000}"/>
    <cellStyle name="Total 11 2 6 3" xfId="10039" xr:uid="{00000000-0005-0000-0000-0000DB6A0000}"/>
    <cellStyle name="Total 11 2 6 3 2" xfId="25147" xr:uid="{00000000-0005-0000-0000-0000DC6A0000}"/>
    <cellStyle name="Total 11 2 6 4" xfId="14489" xr:uid="{00000000-0005-0000-0000-0000DD6A0000}"/>
    <cellStyle name="Total 11 2 6 4 2" xfId="29597" xr:uid="{00000000-0005-0000-0000-0000DE6A0000}"/>
    <cellStyle name="Total 11 2 6 5" xfId="18765" xr:uid="{00000000-0005-0000-0000-0000DF6A0000}"/>
    <cellStyle name="Total 11 2 7" xfId="4018" xr:uid="{00000000-0005-0000-0000-0000E06A0000}"/>
    <cellStyle name="Total 11 2 7 2" xfId="6655" xr:uid="{00000000-0005-0000-0000-0000E16A0000}"/>
    <cellStyle name="Total 11 2 7 2 2" xfId="12966" xr:uid="{00000000-0005-0000-0000-0000E26A0000}"/>
    <cellStyle name="Total 11 2 7 2 2 2" xfId="28074" xr:uid="{00000000-0005-0000-0000-0000E36A0000}"/>
    <cellStyle name="Total 11 2 7 2 3" xfId="16656" xr:uid="{00000000-0005-0000-0000-0000E46A0000}"/>
    <cellStyle name="Total 11 2 7 2 3 2" xfId="31764" xr:uid="{00000000-0005-0000-0000-0000E56A0000}"/>
    <cellStyle name="Total 11 2 7 2 4" xfId="21763" xr:uid="{00000000-0005-0000-0000-0000E66A0000}"/>
    <cellStyle name="Total 11 2 7 3" xfId="10400" xr:uid="{00000000-0005-0000-0000-0000E76A0000}"/>
    <cellStyle name="Total 11 2 7 3 2" xfId="25508" xr:uid="{00000000-0005-0000-0000-0000E86A0000}"/>
    <cellStyle name="Total 11 2 7 4" xfId="14875" xr:uid="{00000000-0005-0000-0000-0000E96A0000}"/>
    <cellStyle name="Total 11 2 7 4 2" xfId="29983" xr:uid="{00000000-0005-0000-0000-0000EA6A0000}"/>
    <cellStyle name="Total 11 2 7 5" xfId="19126" xr:uid="{00000000-0005-0000-0000-0000EB6A0000}"/>
    <cellStyle name="Total 11 2 8" xfId="4331" xr:uid="{00000000-0005-0000-0000-0000EC6A0000}"/>
    <cellStyle name="Total 11 2 8 2" xfId="6968" xr:uid="{00000000-0005-0000-0000-0000ED6A0000}"/>
    <cellStyle name="Total 11 2 8 2 2" xfId="13279" xr:uid="{00000000-0005-0000-0000-0000EE6A0000}"/>
    <cellStyle name="Total 11 2 8 2 2 2" xfId="28387" xr:uid="{00000000-0005-0000-0000-0000EF6A0000}"/>
    <cellStyle name="Total 11 2 8 2 3" xfId="16943" xr:uid="{00000000-0005-0000-0000-0000F06A0000}"/>
    <cellStyle name="Total 11 2 8 2 3 2" xfId="32051" xr:uid="{00000000-0005-0000-0000-0000F16A0000}"/>
    <cellStyle name="Total 11 2 8 2 4" xfId="22076" xr:uid="{00000000-0005-0000-0000-0000F26A0000}"/>
    <cellStyle name="Total 11 2 8 3" xfId="10713" xr:uid="{00000000-0005-0000-0000-0000F36A0000}"/>
    <cellStyle name="Total 11 2 8 3 2" xfId="25821" xr:uid="{00000000-0005-0000-0000-0000F46A0000}"/>
    <cellStyle name="Total 11 2 8 4" xfId="14387" xr:uid="{00000000-0005-0000-0000-0000F56A0000}"/>
    <cellStyle name="Total 11 2 8 4 2" xfId="29495" xr:uid="{00000000-0005-0000-0000-0000F66A0000}"/>
    <cellStyle name="Total 11 2 8 5" xfId="19439" xr:uid="{00000000-0005-0000-0000-0000F76A0000}"/>
    <cellStyle name="Total 11 2 9" xfId="4583" xr:uid="{00000000-0005-0000-0000-0000F86A0000}"/>
    <cellStyle name="Total 11 2 9 2" xfId="10965" xr:uid="{00000000-0005-0000-0000-0000F96A0000}"/>
    <cellStyle name="Total 11 2 9 2 2" xfId="26073" xr:uid="{00000000-0005-0000-0000-0000FA6A0000}"/>
    <cellStyle name="Total 11 2 9 3" xfId="16433" xr:uid="{00000000-0005-0000-0000-0000FB6A0000}"/>
    <cellStyle name="Total 11 2 9 3 2" xfId="31541" xr:uid="{00000000-0005-0000-0000-0000FC6A0000}"/>
    <cellStyle name="Total 11 2 9 4" xfId="19691" xr:uid="{00000000-0005-0000-0000-0000FD6A0000}"/>
    <cellStyle name="Total 11 3" xfId="1975" xr:uid="{00000000-0005-0000-0000-0000FE6A0000}"/>
    <cellStyle name="Total 11 3 10" xfId="8473" xr:uid="{00000000-0005-0000-0000-0000FF6A0000}"/>
    <cellStyle name="Total 11 3 10 2" xfId="23581" xr:uid="{00000000-0005-0000-0000-0000006B0000}"/>
    <cellStyle name="Total 11 3 11" xfId="14608" xr:uid="{00000000-0005-0000-0000-0000016B0000}"/>
    <cellStyle name="Total 11 3 11 2" xfId="29716" xr:uid="{00000000-0005-0000-0000-0000026B0000}"/>
    <cellStyle name="Total 11 3 12" xfId="14631" xr:uid="{00000000-0005-0000-0000-0000036B0000}"/>
    <cellStyle name="Total 11 3 12 2" xfId="29739" xr:uid="{00000000-0005-0000-0000-0000046B0000}"/>
    <cellStyle name="Total 11 3 13" xfId="17200" xr:uid="{00000000-0005-0000-0000-0000056B0000}"/>
    <cellStyle name="Total 11 3 2" xfId="2535" xr:uid="{00000000-0005-0000-0000-0000066B0000}"/>
    <cellStyle name="Total 11 3 2 2" xfId="5172" xr:uid="{00000000-0005-0000-0000-0000076B0000}"/>
    <cellStyle name="Total 11 3 2 2 2" xfId="11536" xr:uid="{00000000-0005-0000-0000-0000086B0000}"/>
    <cellStyle name="Total 11 3 2 2 2 2" xfId="26644" xr:uid="{00000000-0005-0000-0000-0000096B0000}"/>
    <cellStyle name="Total 11 3 2 2 3" xfId="14350" xr:uid="{00000000-0005-0000-0000-00000A6B0000}"/>
    <cellStyle name="Total 11 3 2 2 3 2" xfId="29458" xr:uid="{00000000-0005-0000-0000-00000B6B0000}"/>
    <cellStyle name="Total 11 3 2 2 4" xfId="20280" xr:uid="{00000000-0005-0000-0000-00000C6B0000}"/>
    <cellStyle name="Total 11 3 2 3" xfId="9002" xr:uid="{00000000-0005-0000-0000-00000D6B0000}"/>
    <cellStyle name="Total 11 3 2 3 2" xfId="24110" xr:uid="{00000000-0005-0000-0000-00000E6B0000}"/>
    <cellStyle name="Total 11 3 3" xfId="2737" xr:uid="{00000000-0005-0000-0000-00000F6B0000}"/>
    <cellStyle name="Total 11 3 3 2" xfId="5374" xr:uid="{00000000-0005-0000-0000-0000106B0000}"/>
    <cellStyle name="Total 11 3 3 2 2" xfId="11723" xr:uid="{00000000-0005-0000-0000-0000116B0000}"/>
    <cellStyle name="Total 11 3 3 2 2 2" xfId="26831" xr:uid="{00000000-0005-0000-0000-0000126B0000}"/>
    <cellStyle name="Total 11 3 3 2 3" xfId="7095" xr:uid="{00000000-0005-0000-0000-0000136B0000}"/>
    <cellStyle name="Total 11 3 3 2 3 2" xfId="22203" xr:uid="{00000000-0005-0000-0000-0000146B0000}"/>
    <cellStyle name="Total 11 3 3 2 4" xfId="20482" xr:uid="{00000000-0005-0000-0000-0000156B0000}"/>
    <cellStyle name="Total 11 3 3 3" xfId="15153" xr:uid="{00000000-0005-0000-0000-0000166B0000}"/>
    <cellStyle name="Total 11 3 3 3 2" xfId="30261" xr:uid="{00000000-0005-0000-0000-0000176B0000}"/>
    <cellStyle name="Total 11 3 3 4" xfId="17845" xr:uid="{00000000-0005-0000-0000-0000186B0000}"/>
    <cellStyle name="Total 11 3 4" xfId="3040" xr:uid="{00000000-0005-0000-0000-0000196B0000}"/>
    <cellStyle name="Total 11 3 4 2" xfId="5677" xr:uid="{00000000-0005-0000-0000-00001A6B0000}"/>
    <cellStyle name="Total 11 3 4 2 2" xfId="11988" xr:uid="{00000000-0005-0000-0000-00001B6B0000}"/>
    <cellStyle name="Total 11 3 4 2 2 2" xfId="27096" xr:uid="{00000000-0005-0000-0000-00001C6B0000}"/>
    <cellStyle name="Total 11 3 4 2 3" xfId="13440" xr:uid="{00000000-0005-0000-0000-00001D6B0000}"/>
    <cellStyle name="Total 11 3 4 2 3 2" xfId="28548" xr:uid="{00000000-0005-0000-0000-00001E6B0000}"/>
    <cellStyle name="Total 11 3 4 2 4" xfId="20785" xr:uid="{00000000-0005-0000-0000-00001F6B0000}"/>
    <cellStyle name="Total 11 3 4 3" xfId="9422" xr:uid="{00000000-0005-0000-0000-0000206B0000}"/>
    <cellStyle name="Total 11 3 4 3 2" xfId="24530" xr:uid="{00000000-0005-0000-0000-0000216B0000}"/>
    <cellStyle name="Total 11 3 4 4" xfId="14731" xr:uid="{00000000-0005-0000-0000-0000226B0000}"/>
    <cellStyle name="Total 11 3 4 4 2" xfId="29839" xr:uid="{00000000-0005-0000-0000-0000236B0000}"/>
    <cellStyle name="Total 11 3 4 5" xfId="18148" xr:uid="{00000000-0005-0000-0000-0000246B0000}"/>
    <cellStyle name="Total 11 3 5" xfId="3366" xr:uid="{00000000-0005-0000-0000-0000256B0000}"/>
    <cellStyle name="Total 11 3 5 2" xfId="6003" xr:uid="{00000000-0005-0000-0000-0000266B0000}"/>
    <cellStyle name="Total 11 3 5 2 2" xfId="12314" xr:uid="{00000000-0005-0000-0000-0000276B0000}"/>
    <cellStyle name="Total 11 3 5 2 2 2" xfId="27422" xr:uid="{00000000-0005-0000-0000-0000286B0000}"/>
    <cellStyle name="Total 11 3 5 2 3" xfId="14643" xr:uid="{00000000-0005-0000-0000-0000296B0000}"/>
    <cellStyle name="Total 11 3 5 2 3 2" xfId="29751" xr:uid="{00000000-0005-0000-0000-00002A6B0000}"/>
    <cellStyle name="Total 11 3 5 2 4" xfId="21111" xr:uid="{00000000-0005-0000-0000-00002B6B0000}"/>
    <cellStyle name="Total 11 3 5 3" xfId="9748" xr:uid="{00000000-0005-0000-0000-00002C6B0000}"/>
    <cellStyle name="Total 11 3 5 3 2" xfId="24856" xr:uid="{00000000-0005-0000-0000-00002D6B0000}"/>
    <cellStyle name="Total 11 3 5 4" xfId="14334" xr:uid="{00000000-0005-0000-0000-00002E6B0000}"/>
    <cellStyle name="Total 11 3 5 4 2" xfId="29442" xr:uid="{00000000-0005-0000-0000-00002F6B0000}"/>
    <cellStyle name="Total 11 3 5 5" xfId="18474" xr:uid="{00000000-0005-0000-0000-0000306B0000}"/>
    <cellStyle name="Total 11 3 6" xfId="3672" xr:uid="{00000000-0005-0000-0000-0000316B0000}"/>
    <cellStyle name="Total 11 3 6 2" xfId="6309" xr:uid="{00000000-0005-0000-0000-0000326B0000}"/>
    <cellStyle name="Total 11 3 6 2 2" xfId="12620" xr:uid="{00000000-0005-0000-0000-0000336B0000}"/>
    <cellStyle name="Total 11 3 6 2 2 2" xfId="27728" xr:uid="{00000000-0005-0000-0000-0000346B0000}"/>
    <cellStyle name="Total 11 3 6 2 3" xfId="8056" xr:uid="{00000000-0005-0000-0000-0000356B0000}"/>
    <cellStyle name="Total 11 3 6 2 3 2" xfId="23164" xr:uid="{00000000-0005-0000-0000-0000366B0000}"/>
    <cellStyle name="Total 11 3 6 2 4" xfId="21417" xr:uid="{00000000-0005-0000-0000-0000376B0000}"/>
    <cellStyle name="Total 11 3 6 3" xfId="10054" xr:uid="{00000000-0005-0000-0000-0000386B0000}"/>
    <cellStyle name="Total 11 3 6 3 2" xfId="25162" xr:uid="{00000000-0005-0000-0000-0000396B0000}"/>
    <cellStyle name="Total 11 3 6 4" xfId="13406" xr:uid="{00000000-0005-0000-0000-00003A6B0000}"/>
    <cellStyle name="Total 11 3 6 4 2" xfId="28514" xr:uid="{00000000-0005-0000-0000-00003B6B0000}"/>
    <cellStyle name="Total 11 3 6 5" xfId="18780" xr:uid="{00000000-0005-0000-0000-00003C6B0000}"/>
    <cellStyle name="Total 11 3 7" xfId="4047" xr:uid="{00000000-0005-0000-0000-00003D6B0000}"/>
    <cellStyle name="Total 11 3 7 2" xfId="6684" xr:uid="{00000000-0005-0000-0000-00003E6B0000}"/>
    <cellStyle name="Total 11 3 7 2 2" xfId="12995" xr:uid="{00000000-0005-0000-0000-00003F6B0000}"/>
    <cellStyle name="Total 11 3 7 2 2 2" xfId="28103" xr:uid="{00000000-0005-0000-0000-0000406B0000}"/>
    <cellStyle name="Total 11 3 7 2 3" xfId="16671" xr:uid="{00000000-0005-0000-0000-0000416B0000}"/>
    <cellStyle name="Total 11 3 7 2 3 2" xfId="31779" xr:uid="{00000000-0005-0000-0000-0000426B0000}"/>
    <cellStyle name="Total 11 3 7 2 4" xfId="21792" xr:uid="{00000000-0005-0000-0000-0000436B0000}"/>
    <cellStyle name="Total 11 3 7 3" xfId="10429" xr:uid="{00000000-0005-0000-0000-0000446B0000}"/>
    <cellStyle name="Total 11 3 7 3 2" xfId="25537" xr:uid="{00000000-0005-0000-0000-0000456B0000}"/>
    <cellStyle name="Total 11 3 7 4" xfId="7832" xr:uid="{00000000-0005-0000-0000-0000466B0000}"/>
    <cellStyle name="Total 11 3 7 4 2" xfId="22940" xr:uid="{00000000-0005-0000-0000-0000476B0000}"/>
    <cellStyle name="Total 11 3 7 5" xfId="19155" xr:uid="{00000000-0005-0000-0000-0000486B0000}"/>
    <cellStyle name="Total 11 3 8" xfId="4346" xr:uid="{00000000-0005-0000-0000-0000496B0000}"/>
    <cellStyle name="Total 11 3 8 2" xfId="6983" xr:uid="{00000000-0005-0000-0000-00004A6B0000}"/>
    <cellStyle name="Total 11 3 8 2 2" xfId="13294" xr:uid="{00000000-0005-0000-0000-00004B6B0000}"/>
    <cellStyle name="Total 11 3 8 2 2 2" xfId="28402" xr:uid="{00000000-0005-0000-0000-00004C6B0000}"/>
    <cellStyle name="Total 11 3 8 2 3" xfId="16958" xr:uid="{00000000-0005-0000-0000-00004D6B0000}"/>
    <cellStyle name="Total 11 3 8 2 3 2" xfId="32066" xr:uid="{00000000-0005-0000-0000-00004E6B0000}"/>
    <cellStyle name="Total 11 3 8 2 4" xfId="22091" xr:uid="{00000000-0005-0000-0000-00004F6B0000}"/>
    <cellStyle name="Total 11 3 8 3" xfId="10728" xr:uid="{00000000-0005-0000-0000-0000506B0000}"/>
    <cellStyle name="Total 11 3 8 3 2" xfId="25836" xr:uid="{00000000-0005-0000-0000-0000516B0000}"/>
    <cellStyle name="Total 11 3 8 4" xfId="14649" xr:uid="{00000000-0005-0000-0000-0000526B0000}"/>
    <cellStyle name="Total 11 3 8 4 2" xfId="29757" xr:uid="{00000000-0005-0000-0000-0000536B0000}"/>
    <cellStyle name="Total 11 3 8 5" xfId="19454" xr:uid="{00000000-0005-0000-0000-0000546B0000}"/>
    <cellStyle name="Total 11 3 9" xfId="4612" xr:uid="{00000000-0005-0000-0000-0000556B0000}"/>
    <cellStyle name="Total 11 3 9 2" xfId="10994" xr:uid="{00000000-0005-0000-0000-0000566B0000}"/>
    <cellStyle name="Total 11 3 9 2 2" xfId="26102" xr:uid="{00000000-0005-0000-0000-0000576B0000}"/>
    <cellStyle name="Total 11 3 9 3" xfId="16258" xr:uid="{00000000-0005-0000-0000-0000586B0000}"/>
    <cellStyle name="Total 11 3 9 3 2" xfId="31366" xr:uid="{00000000-0005-0000-0000-0000596B0000}"/>
    <cellStyle name="Total 11 3 9 4" xfId="19720" xr:uid="{00000000-0005-0000-0000-00005A6B0000}"/>
    <cellStyle name="Total 11 4" xfId="2137" xr:uid="{00000000-0005-0000-0000-00005B6B0000}"/>
    <cellStyle name="Total 11 4 10" xfId="14834" xr:uid="{00000000-0005-0000-0000-00005C6B0000}"/>
    <cellStyle name="Total 11 4 10 2" xfId="29942" xr:uid="{00000000-0005-0000-0000-00005D6B0000}"/>
    <cellStyle name="Total 11 4 11" xfId="14098" xr:uid="{00000000-0005-0000-0000-00005E6B0000}"/>
    <cellStyle name="Total 11 4 11 2" xfId="29206" xr:uid="{00000000-0005-0000-0000-00005F6B0000}"/>
    <cellStyle name="Total 11 4 12" xfId="17362" xr:uid="{00000000-0005-0000-0000-0000606B0000}"/>
    <cellStyle name="Total 11 4 2" xfId="2627" xr:uid="{00000000-0005-0000-0000-0000616B0000}"/>
    <cellStyle name="Total 11 4 2 2" xfId="5264" xr:uid="{00000000-0005-0000-0000-0000626B0000}"/>
    <cellStyle name="Total 11 4 2 2 2" xfId="11628" xr:uid="{00000000-0005-0000-0000-0000636B0000}"/>
    <cellStyle name="Total 11 4 2 2 2 2" xfId="26736" xr:uid="{00000000-0005-0000-0000-0000646B0000}"/>
    <cellStyle name="Total 11 4 2 2 3" xfId="13903" xr:uid="{00000000-0005-0000-0000-0000656B0000}"/>
    <cellStyle name="Total 11 4 2 2 3 2" xfId="29011" xr:uid="{00000000-0005-0000-0000-0000666B0000}"/>
    <cellStyle name="Total 11 4 2 2 4" xfId="20372" xr:uid="{00000000-0005-0000-0000-0000676B0000}"/>
    <cellStyle name="Total 11 4 2 3" xfId="9094" xr:uid="{00000000-0005-0000-0000-0000686B0000}"/>
    <cellStyle name="Total 11 4 2 3 2" xfId="24202" xr:uid="{00000000-0005-0000-0000-0000696B0000}"/>
    <cellStyle name="Total 11 4 2 4" xfId="15540" xr:uid="{00000000-0005-0000-0000-00006A6B0000}"/>
    <cellStyle name="Total 11 4 2 4 2" xfId="30648" xr:uid="{00000000-0005-0000-0000-00006B6B0000}"/>
    <cellStyle name="Total 11 4 2 5" xfId="7683" xr:uid="{00000000-0005-0000-0000-00006C6B0000}"/>
    <cellStyle name="Total 11 4 2 5 2" xfId="22791" xr:uid="{00000000-0005-0000-0000-00006D6B0000}"/>
    <cellStyle name="Total 11 4 2 6" xfId="17735" xr:uid="{00000000-0005-0000-0000-00006E6B0000}"/>
    <cellStyle name="Total 11 4 3" xfId="2892" xr:uid="{00000000-0005-0000-0000-00006F6B0000}"/>
    <cellStyle name="Total 11 4 3 2" xfId="5529" xr:uid="{00000000-0005-0000-0000-0000706B0000}"/>
    <cellStyle name="Total 11 4 3 2 2" xfId="11840" xr:uid="{00000000-0005-0000-0000-0000716B0000}"/>
    <cellStyle name="Total 11 4 3 2 2 2" xfId="26948" xr:uid="{00000000-0005-0000-0000-0000726B0000}"/>
    <cellStyle name="Total 11 4 3 2 3" xfId="15402" xr:uid="{00000000-0005-0000-0000-0000736B0000}"/>
    <cellStyle name="Total 11 4 3 2 3 2" xfId="30510" xr:uid="{00000000-0005-0000-0000-0000746B0000}"/>
    <cellStyle name="Total 11 4 3 2 4" xfId="20637" xr:uid="{00000000-0005-0000-0000-0000756B0000}"/>
    <cellStyle name="Total 11 4 3 3" xfId="13445" xr:uid="{00000000-0005-0000-0000-0000766B0000}"/>
    <cellStyle name="Total 11 4 3 3 2" xfId="28553" xr:uid="{00000000-0005-0000-0000-0000776B0000}"/>
    <cellStyle name="Total 11 4 3 4" xfId="18000" xr:uid="{00000000-0005-0000-0000-0000786B0000}"/>
    <cellStyle name="Total 11 4 4" xfId="3195" xr:uid="{00000000-0005-0000-0000-0000796B0000}"/>
    <cellStyle name="Total 11 4 4 2" xfId="5832" xr:uid="{00000000-0005-0000-0000-00007A6B0000}"/>
    <cellStyle name="Total 11 4 4 2 2" xfId="12143" xr:uid="{00000000-0005-0000-0000-00007B6B0000}"/>
    <cellStyle name="Total 11 4 4 2 2 2" xfId="27251" xr:uid="{00000000-0005-0000-0000-00007C6B0000}"/>
    <cellStyle name="Total 11 4 4 2 3" xfId="16446" xr:uid="{00000000-0005-0000-0000-00007D6B0000}"/>
    <cellStyle name="Total 11 4 4 2 3 2" xfId="31554" xr:uid="{00000000-0005-0000-0000-00007E6B0000}"/>
    <cellStyle name="Total 11 4 4 2 4" xfId="20940" xr:uid="{00000000-0005-0000-0000-00007F6B0000}"/>
    <cellStyle name="Total 11 4 4 3" xfId="9577" xr:uid="{00000000-0005-0000-0000-0000806B0000}"/>
    <cellStyle name="Total 11 4 4 3 2" xfId="24685" xr:uid="{00000000-0005-0000-0000-0000816B0000}"/>
    <cellStyle name="Total 11 4 4 4" xfId="14261" xr:uid="{00000000-0005-0000-0000-0000826B0000}"/>
    <cellStyle name="Total 11 4 4 4 2" xfId="29369" xr:uid="{00000000-0005-0000-0000-0000836B0000}"/>
    <cellStyle name="Total 11 4 4 5" xfId="18303" xr:uid="{00000000-0005-0000-0000-0000846B0000}"/>
    <cellStyle name="Total 11 4 5" xfId="3521" xr:uid="{00000000-0005-0000-0000-0000856B0000}"/>
    <cellStyle name="Total 11 4 5 2" xfId="6158" xr:uid="{00000000-0005-0000-0000-0000866B0000}"/>
    <cellStyle name="Total 11 4 5 2 2" xfId="12469" xr:uid="{00000000-0005-0000-0000-0000876B0000}"/>
    <cellStyle name="Total 11 4 5 2 2 2" xfId="27577" xr:uid="{00000000-0005-0000-0000-0000886B0000}"/>
    <cellStyle name="Total 11 4 5 2 3" xfId="8296" xr:uid="{00000000-0005-0000-0000-0000896B0000}"/>
    <cellStyle name="Total 11 4 5 2 3 2" xfId="23404" xr:uid="{00000000-0005-0000-0000-00008A6B0000}"/>
    <cellStyle name="Total 11 4 5 2 4" xfId="21266" xr:uid="{00000000-0005-0000-0000-00008B6B0000}"/>
    <cellStyle name="Total 11 4 5 3" xfId="9903" xr:uid="{00000000-0005-0000-0000-00008C6B0000}"/>
    <cellStyle name="Total 11 4 5 3 2" xfId="25011" xr:uid="{00000000-0005-0000-0000-00008D6B0000}"/>
    <cellStyle name="Total 11 4 5 4" xfId="13677" xr:uid="{00000000-0005-0000-0000-00008E6B0000}"/>
    <cellStyle name="Total 11 4 5 4 2" xfId="28785" xr:uid="{00000000-0005-0000-0000-00008F6B0000}"/>
    <cellStyle name="Total 11 4 5 5" xfId="18629" xr:uid="{00000000-0005-0000-0000-0000906B0000}"/>
    <cellStyle name="Total 11 4 6" xfId="3827" xr:uid="{00000000-0005-0000-0000-0000916B0000}"/>
    <cellStyle name="Total 11 4 6 2" xfId="6464" xr:uid="{00000000-0005-0000-0000-0000926B0000}"/>
    <cellStyle name="Total 11 4 6 2 2" xfId="12775" xr:uid="{00000000-0005-0000-0000-0000936B0000}"/>
    <cellStyle name="Total 11 4 6 2 2 2" xfId="27883" xr:uid="{00000000-0005-0000-0000-0000946B0000}"/>
    <cellStyle name="Total 11 4 6 2 3" xfId="13582" xr:uid="{00000000-0005-0000-0000-0000956B0000}"/>
    <cellStyle name="Total 11 4 6 2 3 2" xfId="28690" xr:uid="{00000000-0005-0000-0000-0000966B0000}"/>
    <cellStyle name="Total 11 4 6 2 4" xfId="21572" xr:uid="{00000000-0005-0000-0000-0000976B0000}"/>
    <cellStyle name="Total 11 4 6 3" xfId="10209" xr:uid="{00000000-0005-0000-0000-0000986B0000}"/>
    <cellStyle name="Total 11 4 6 3 2" xfId="25317" xr:uid="{00000000-0005-0000-0000-0000996B0000}"/>
    <cellStyle name="Total 11 4 6 4" xfId="13362" xr:uid="{00000000-0005-0000-0000-00009A6B0000}"/>
    <cellStyle name="Total 11 4 6 4 2" xfId="28470" xr:uid="{00000000-0005-0000-0000-00009B6B0000}"/>
    <cellStyle name="Total 11 4 6 5" xfId="18935" xr:uid="{00000000-0005-0000-0000-00009C6B0000}"/>
    <cellStyle name="Total 11 4 7" xfId="4209" xr:uid="{00000000-0005-0000-0000-00009D6B0000}"/>
    <cellStyle name="Total 11 4 7 2" xfId="6846" xr:uid="{00000000-0005-0000-0000-00009E6B0000}"/>
    <cellStyle name="Total 11 4 7 2 2" xfId="13157" xr:uid="{00000000-0005-0000-0000-00009F6B0000}"/>
    <cellStyle name="Total 11 4 7 2 2 2" xfId="28265" xr:uid="{00000000-0005-0000-0000-0000A06B0000}"/>
    <cellStyle name="Total 11 4 7 2 3" xfId="16826" xr:uid="{00000000-0005-0000-0000-0000A16B0000}"/>
    <cellStyle name="Total 11 4 7 2 3 2" xfId="31934" xr:uid="{00000000-0005-0000-0000-0000A26B0000}"/>
    <cellStyle name="Total 11 4 7 2 4" xfId="21954" xr:uid="{00000000-0005-0000-0000-0000A36B0000}"/>
    <cellStyle name="Total 11 4 7 3" xfId="10591" xr:uid="{00000000-0005-0000-0000-0000A46B0000}"/>
    <cellStyle name="Total 11 4 7 3 2" xfId="25699" xr:uid="{00000000-0005-0000-0000-0000A56B0000}"/>
    <cellStyle name="Total 11 4 7 4" xfId="9170" xr:uid="{00000000-0005-0000-0000-0000A66B0000}"/>
    <cellStyle name="Total 11 4 7 4 2" xfId="24278" xr:uid="{00000000-0005-0000-0000-0000A76B0000}"/>
    <cellStyle name="Total 11 4 7 5" xfId="19317" xr:uid="{00000000-0005-0000-0000-0000A86B0000}"/>
    <cellStyle name="Total 11 4 8" xfId="4774" xr:uid="{00000000-0005-0000-0000-0000A96B0000}"/>
    <cellStyle name="Total 11 4 8 2" xfId="11156" xr:uid="{00000000-0005-0000-0000-0000AA6B0000}"/>
    <cellStyle name="Total 11 4 8 2 2" xfId="26264" xr:uid="{00000000-0005-0000-0000-0000AB6B0000}"/>
    <cellStyle name="Total 11 4 8 3" xfId="7693" xr:uid="{00000000-0005-0000-0000-0000AC6B0000}"/>
    <cellStyle name="Total 11 4 8 3 2" xfId="22801" xr:uid="{00000000-0005-0000-0000-0000AD6B0000}"/>
    <cellStyle name="Total 11 4 8 4" xfId="19882" xr:uid="{00000000-0005-0000-0000-0000AE6B0000}"/>
    <cellStyle name="Total 11 4 9" xfId="8635" xr:uid="{00000000-0005-0000-0000-0000AF6B0000}"/>
    <cellStyle name="Total 11 4 9 2" xfId="23743" xr:uid="{00000000-0005-0000-0000-0000B06B0000}"/>
    <cellStyle name="Total 11 5" xfId="2152" xr:uid="{00000000-0005-0000-0000-0000B16B0000}"/>
    <cellStyle name="Total 11 5 10" xfId="8060" xr:uid="{00000000-0005-0000-0000-0000B26B0000}"/>
    <cellStyle name="Total 11 5 10 2" xfId="23168" xr:uid="{00000000-0005-0000-0000-0000B36B0000}"/>
    <cellStyle name="Total 11 5 11" xfId="17377" xr:uid="{00000000-0005-0000-0000-0000B46B0000}"/>
    <cellStyle name="Total 11 5 2" xfId="2907" xr:uid="{00000000-0005-0000-0000-0000B56B0000}"/>
    <cellStyle name="Total 11 5 2 2" xfId="5544" xr:uid="{00000000-0005-0000-0000-0000B66B0000}"/>
    <cellStyle name="Total 11 5 2 2 2" xfId="11855" xr:uid="{00000000-0005-0000-0000-0000B76B0000}"/>
    <cellStyle name="Total 11 5 2 2 2 2" xfId="26963" xr:uid="{00000000-0005-0000-0000-0000B86B0000}"/>
    <cellStyle name="Total 11 5 2 2 3" xfId="15804" xr:uid="{00000000-0005-0000-0000-0000B96B0000}"/>
    <cellStyle name="Total 11 5 2 2 3 2" xfId="30912" xr:uid="{00000000-0005-0000-0000-0000BA6B0000}"/>
    <cellStyle name="Total 11 5 2 2 4" xfId="20652" xr:uid="{00000000-0005-0000-0000-0000BB6B0000}"/>
    <cellStyle name="Total 11 5 2 3" xfId="13605" xr:uid="{00000000-0005-0000-0000-0000BC6B0000}"/>
    <cellStyle name="Total 11 5 2 3 2" xfId="28713" xr:uid="{00000000-0005-0000-0000-0000BD6B0000}"/>
    <cellStyle name="Total 11 5 2 4" xfId="18015" xr:uid="{00000000-0005-0000-0000-0000BE6B0000}"/>
    <cellStyle name="Total 11 5 3" xfId="3210" xr:uid="{00000000-0005-0000-0000-0000BF6B0000}"/>
    <cellStyle name="Total 11 5 3 2" xfId="5847" xr:uid="{00000000-0005-0000-0000-0000C06B0000}"/>
    <cellStyle name="Total 11 5 3 2 2" xfId="12158" xr:uid="{00000000-0005-0000-0000-0000C16B0000}"/>
    <cellStyle name="Total 11 5 3 2 2 2" xfId="27266" xr:uid="{00000000-0005-0000-0000-0000C26B0000}"/>
    <cellStyle name="Total 11 5 3 2 3" xfId="14435" xr:uid="{00000000-0005-0000-0000-0000C36B0000}"/>
    <cellStyle name="Total 11 5 3 2 3 2" xfId="29543" xr:uid="{00000000-0005-0000-0000-0000C46B0000}"/>
    <cellStyle name="Total 11 5 3 2 4" xfId="20955" xr:uid="{00000000-0005-0000-0000-0000C56B0000}"/>
    <cellStyle name="Total 11 5 3 3" xfId="9592" xr:uid="{00000000-0005-0000-0000-0000C66B0000}"/>
    <cellStyle name="Total 11 5 3 3 2" xfId="24700" xr:uid="{00000000-0005-0000-0000-0000C76B0000}"/>
    <cellStyle name="Total 11 5 3 4" xfId="13927" xr:uid="{00000000-0005-0000-0000-0000C86B0000}"/>
    <cellStyle name="Total 11 5 3 4 2" xfId="29035" xr:uid="{00000000-0005-0000-0000-0000C96B0000}"/>
    <cellStyle name="Total 11 5 3 5" xfId="18318" xr:uid="{00000000-0005-0000-0000-0000CA6B0000}"/>
    <cellStyle name="Total 11 5 4" xfId="3536" xr:uid="{00000000-0005-0000-0000-0000CB6B0000}"/>
    <cellStyle name="Total 11 5 4 2" xfId="6173" xr:uid="{00000000-0005-0000-0000-0000CC6B0000}"/>
    <cellStyle name="Total 11 5 4 2 2" xfId="12484" xr:uid="{00000000-0005-0000-0000-0000CD6B0000}"/>
    <cellStyle name="Total 11 5 4 2 2 2" xfId="27592" xr:uid="{00000000-0005-0000-0000-0000CE6B0000}"/>
    <cellStyle name="Total 11 5 4 2 3" xfId="11754" xr:uid="{00000000-0005-0000-0000-0000CF6B0000}"/>
    <cellStyle name="Total 11 5 4 2 3 2" xfId="26862" xr:uid="{00000000-0005-0000-0000-0000D06B0000}"/>
    <cellStyle name="Total 11 5 4 2 4" xfId="21281" xr:uid="{00000000-0005-0000-0000-0000D16B0000}"/>
    <cellStyle name="Total 11 5 4 3" xfId="9918" xr:uid="{00000000-0005-0000-0000-0000D26B0000}"/>
    <cellStyle name="Total 11 5 4 3 2" xfId="25026" xr:uid="{00000000-0005-0000-0000-0000D36B0000}"/>
    <cellStyle name="Total 11 5 4 4" xfId="8004" xr:uid="{00000000-0005-0000-0000-0000D46B0000}"/>
    <cellStyle name="Total 11 5 4 4 2" xfId="23112" xr:uid="{00000000-0005-0000-0000-0000D56B0000}"/>
    <cellStyle name="Total 11 5 4 5" xfId="18644" xr:uid="{00000000-0005-0000-0000-0000D66B0000}"/>
    <cellStyle name="Total 11 5 5" xfId="3842" xr:uid="{00000000-0005-0000-0000-0000D76B0000}"/>
    <cellStyle name="Total 11 5 5 2" xfId="6479" xr:uid="{00000000-0005-0000-0000-0000D86B0000}"/>
    <cellStyle name="Total 11 5 5 2 2" xfId="12790" xr:uid="{00000000-0005-0000-0000-0000D96B0000}"/>
    <cellStyle name="Total 11 5 5 2 2 2" xfId="27898" xr:uid="{00000000-0005-0000-0000-0000DA6B0000}"/>
    <cellStyle name="Total 11 5 5 2 3" xfId="7622" xr:uid="{00000000-0005-0000-0000-0000DB6B0000}"/>
    <cellStyle name="Total 11 5 5 2 3 2" xfId="22730" xr:uid="{00000000-0005-0000-0000-0000DC6B0000}"/>
    <cellStyle name="Total 11 5 5 2 4" xfId="21587" xr:uid="{00000000-0005-0000-0000-0000DD6B0000}"/>
    <cellStyle name="Total 11 5 5 3" xfId="10224" xr:uid="{00000000-0005-0000-0000-0000DE6B0000}"/>
    <cellStyle name="Total 11 5 5 3 2" xfId="25332" xr:uid="{00000000-0005-0000-0000-0000DF6B0000}"/>
    <cellStyle name="Total 11 5 5 4" xfId="14824" xr:uid="{00000000-0005-0000-0000-0000E06B0000}"/>
    <cellStyle name="Total 11 5 5 4 2" xfId="29932" xr:uid="{00000000-0005-0000-0000-0000E16B0000}"/>
    <cellStyle name="Total 11 5 5 5" xfId="18950" xr:uid="{00000000-0005-0000-0000-0000E26B0000}"/>
    <cellStyle name="Total 11 5 6" xfId="4224" xr:uid="{00000000-0005-0000-0000-0000E36B0000}"/>
    <cellStyle name="Total 11 5 6 2" xfId="6861" xr:uid="{00000000-0005-0000-0000-0000E46B0000}"/>
    <cellStyle name="Total 11 5 6 2 2" xfId="13172" xr:uid="{00000000-0005-0000-0000-0000E56B0000}"/>
    <cellStyle name="Total 11 5 6 2 2 2" xfId="28280" xr:uid="{00000000-0005-0000-0000-0000E66B0000}"/>
    <cellStyle name="Total 11 5 6 2 3" xfId="16841" xr:uid="{00000000-0005-0000-0000-0000E76B0000}"/>
    <cellStyle name="Total 11 5 6 2 3 2" xfId="31949" xr:uid="{00000000-0005-0000-0000-0000E86B0000}"/>
    <cellStyle name="Total 11 5 6 2 4" xfId="21969" xr:uid="{00000000-0005-0000-0000-0000E96B0000}"/>
    <cellStyle name="Total 11 5 6 3" xfId="10606" xr:uid="{00000000-0005-0000-0000-0000EA6B0000}"/>
    <cellStyle name="Total 11 5 6 3 2" xfId="25714" xr:uid="{00000000-0005-0000-0000-0000EB6B0000}"/>
    <cellStyle name="Total 11 5 6 4" xfId="13898" xr:uid="{00000000-0005-0000-0000-0000EC6B0000}"/>
    <cellStyle name="Total 11 5 6 4 2" xfId="29006" xr:uid="{00000000-0005-0000-0000-0000ED6B0000}"/>
    <cellStyle name="Total 11 5 6 5" xfId="19332" xr:uid="{00000000-0005-0000-0000-0000EE6B0000}"/>
    <cellStyle name="Total 11 5 7" xfId="4789" xr:uid="{00000000-0005-0000-0000-0000EF6B0000}"/>
    <cellStyle name="Total 11 5 7 2" xfId="11171" xr:uid="{00000000-0005-0000-0000-0000F06B0000}"/>
    <cellStyle name="Total 11 5 7 2 2" xfId="26279" xr:uid="{00000000-0005-0000-0000-0000F16B0000}"/>
    <cellStyle name="Total 11 5 7 3" xfId="13426" xr:uid="{00000000-0005-0000-0000-0000F26B0000}"/>
    <cellStyle name="Total 11 5 7 3 2" xfId="28534" xr:uid="{00000000-0005-0000-0000-0000F36B0000}"/>
    <cellStyle name="Total 11 5 7 4" xfId="19897" xr:uid="{00000000-0005-0000-0000-0000F46B0000}"/>
    <cellStyle name="Total 11 5 8" xfId="8650" xr:uid="{00000000-0005-0000-0000-0000F56B0000}"/>
    <cellStyle name="Total 11 5 8 2" xfId="23758" xr:uid="{00000000-0005-0000-0000-0000F66B0000}"/>
    <cellStyle name="Total 11 5 9" xfId="15576" xr:uid="{00000000-0005-0000-0000-0000F76B0000}"/>
    <cellStyle name="Total 11 5 9 2" xfId="30684" xr:uid="{00000000-0005-0000-0000-0000F86B0000}"/>
    <cellStyle name="Total 12" xfId="1776" xr:uid="{00000000-0005-0000-0000-0000F96B0000}"/>
    <cellStyle name="Total 12 2" xfId="1947" xr:uid="{00000000-0005-0000-0000-0000FA6B0000}"/>
    <cellStyle name="Total 12 2 10" xfId="8448" xr:uid="{00000000-0005-0000-0000-0000FB6B0000}"/>
    <cellStyle name="Total 12 2 10 2" xfId="23556" xr:uid="{00000000-0005-0000-0000-0000FC6B0000}"/>
    <cellStyle name="Total 12 2 11" xfId="13522" xr:uid="{00000000-0005-0000-0000-0000FD6B0000}"/>
    <cellStyle name="Total 12 2 11 2" xfId="28630" xr:uid="{00000000-0005-0000-0000-0000FE6B0000}"/>
    <cellStyle name="Total 12 2 12" xfId="15911" xr:uid="{00000000-0005-0000-0000-0000FF6B0000}"/>
    <cellStyle name="Total 12 2 12 2" xfId="31019" xr:uid="{00000000-0005-0000-0000-0000006C0000}"/>
    <cellStyle name="Total 12 2 13" xfId="17172" xr:uid="{00000000-0005-0000-0000-0000016C0000}"/>
    <cellStyle name="Total 12 2 2" xfId="2507" xr:uid="{00000000-0005-0000-0000-0000026C0000}"/>
    <cellStyle name="Total 12 2 2 2" xfId="5144" xr:uid="{00000000-0005-0000-0000-0000036C0000}"/>
    <cellStyle name="Total 12 2 2 2 2" xfId="11508" xr:uid="{00000000-0005-0000-0000-0000046C0000}"/>
    <cellStyle name="Total 12 2 2 2 2 2" xfId="26616" xr:uid="{00000000-0005-0000-0000-0000056C0000}"/>
    <cellStyle name="Total 12 2 2 2 3" xfId="7207" xr:uid="{00000000-0005-0000-0000-0000066C0000}"/>
    <cellStyle name="Total 12 2 2 2 3 2" xfId="22315" xr:uid="{00000000-0005-0000-0000-0000076C0000}"/>
    <cellStyle name="Total 12 2 2 2 4" xfId="20252" xr:uid="{00000000-0005-0000-0000-0000086C0000}"/>
    <cellStyle name="Total 12 2 2 3" xfId="8974" xr:uid="{00000000-0005-0000-0000-0000096C0000}"/>
    <cellStyle name="Total 12 2 2 3 2" xfId="24082" xr:uid="{00000000-0005-0000-0000-00000A6C0000}"/>
    <cellStyle name="Total 12 2 3" xfId="2723" xr:uid="{00000000-0005-0000-0000-00000B6C0000}"/>
    <cellStyle name="Total 12 2 3 2" xfId="5360" xr:uid="{00000000-0005-0000-0000-00000C6C0000}"/>
    <cellStyle name="Total 12 2 3 2 2" xfId="11709" xr:uid="{00000000-0005-0000-0000-00000D6C0000}"/>
    <cellStyle name="Total 12 2 3 2 2 2" xfId="26817" xr:uid="{00000000-0005-0000-0000-00000E6C0000}"/>
    <cellStyle name="Total 12 2 3 2 3" xfId="14591" xr:uid="{00000000-0005-0000-0000-00000F6C0000}"/>
    <cellStyle name="Total 12 2 3 2 3 2" xfId="29699" xr:uid="{00000000-0005-0000-0000-0000106C0000}"/>
    <cellStyle name="Total 12 2 3 2 4" xfId="20468" xr:uid="{00000000-0005-0000-0000-0000116C0000}"/>
    <cellStyle name="Total 12 2 3 3" xfId="16263" xr:uid="{00000000-0005-0000-0000-0000126C0000}"/>
    <cellStyle name="Total 12 2 3 3 2" xfId="31371" xr:uid="{00000000-0005-0000-0000-0000136C0000}"/>
    <cellStyle name="Total 12 2 3 4" xfId="17831" xr:uid="{00000000-0005-0000-0000-0000146C0000}"/>
    <cellStyle name="Total 12 2 4" xfId="3026" xr:uid="{00000000-0005-0000-0000-0000156C0000}"/>
    <cellStyle name="Total 12 2 4 2" xfId="5663" xr:uid="{00000000-0005-0000-0000-0000166C0000}"/>
    <cellStyle name="Total 12 2 4 2 2" xfId="11974" xr:uid="{00000000-0005-0000-0000-0000176C0000}"/>
    <cellStyle name="Total 12 2 4 2 2 2" xfId="27082" xr:uid="{00000000-0005-0000-0000-0000186C0000}"/>
    <cellStyle name="Total 12 2 4 2 3" xfId="14110" xr:uid="{00000000-0005-0000-0000-0000196C0000}"/>
    <cellStyle name="Total 12 2 4 2 3 2" xfId="29218" xr:uid="{00000000-0005-0000-0000-00001A6C0000}"/>
    <cellStyle name="Total 12 2 4 2 4" xfId="20771" xr:uid="{00000000-0005-0000-0000-00001B6C0000}"/>
    <cellStyle name="Total 12 2 4 3" xfId="9408" xr:uid="{00000000-0005-0000-0000-00001C6C0000}"/>
    <cellStyle name="Total 12 2 4 3 2" xfId="24516" xr:uid="{00000000-0005-0000-0000-00001D6C0000}"/>
    <cellStyle name="Total 12 2 4 4" xfId="14795" xr:uid="{00000000-0005-0000-0000-00001E6C0000}"/>
    <cellStyle name="Total 12 2 4 4 2" xfId="29903" xr:uid="{00000000-0005-0000-0000-00001F6C0000}"/>
    <cellStyle name="Total 12 2 4 5" xfId="18134" xr:uid="{00000000-0005-0000-0000-0000206C0000}"/>
    <cellStyle name="Total 12 2 5" xfId="3352" xr:uid="{00000000-0005-0000-0000-0000216C0000}"/>
    <cellStyle name="Total 12 2 5 2" xfId="5989" xr:uid="{00000000-0005-0000-0000-0000226C0000}"/>
    <cellStyle name="Total 12 2 5 2 2" xfId="12300" xr:uid="{00000000-0005-0000-0000-0000236C0000}"/>
    <cellStyle name="Total 12 2 5 2 2 2" xfId="27408" xr:uid="{00000000-0005-0000-0000-0000246C0000}"/>
    <cellStyle name="Total 12 2 5 2 3" xfId="16444" xr:uid="{00000000-0005-0000-0000-0000256C0000}"/>
    <cellStyle name="Total 12 2 5 2 3 2" xfId="31552" xr:uid="{00000000-0005-0000-0000-0000266C0000}"/>
    <cellStyle name="Total 12 2 5 2 4" xfId="21097" xr:uid="{00000000-0005-0000-0000-0000276C0000}"/>
    <cellStyle name="Total 12 2 5 3" xfId="9734" xr:uid="{00000000-0005-0000-0000-0000286C0000}"/>
    <cellStyle name="Total 12 2 5 3 2" xfId="24842" xr:uid="{00000000-0005-0000-0000-0000296C0000}"/>
    <cellStyle name="Total 12 2 5 4" xfId="15444" xr:uid="{00000000-0005-0000-0000-00002A6C0000}"/>
    <cellStyle name="Total 12 2 5 4 2" xfId="30552" xr:uid="{00000000-0005-0000-0000-00002B6C0000}"/>
    <cellStyle name="Total 12 2 5 5" xfId="18460" xr:uid="{00000000-0005-0000-0000-00002C6C0000}"/>
    <cellStyle name="Total 12 2 6" xfId="3658" xr:uid="{00000000-0005-0000-0000-00002D6C0000}"/>
    <cellStyle name="Total 12 2 6 2" xfId="6295" xr:uid="{00000000-0005-0000-0000-00002E6C0000}"/>
    <cellStyle name="Total 12 2 6 2 2" xfId="12606" xr:uid="{00000000-0005-0000-0000-00002F6C0000}"/>
    <cellStyle name="Total 12 2 6 2 2 2" xfId="27714" xr:uid="{00000000-0005-0000-0000-0000306C0000}"/>
    <cellStyle name="Total 12 2 6 2 3" xfId="7848" xr:uid="{00000000-0005-0000-0000-0000316C0000}"/>
    <cellStyle name="Total 12 2 6 2 3 2" xfId="22956" xr:uid="{00000000-0005-0000-0000-0000326C0000}"/>
    <cellStyle name="Total 12 2 6 2 4" xfId="21403" xr:uid="{00000000-0005-0000-0000-0000336C0000}"/>
    <cellStyle name="Total 12 2 6 3" xfId="10040" xr:uid="{00000000-0005-0000-0000-0000346C0000}"/>
    <cellStyle name="Total 12 2 6 3 2" xfId="25148" xr:uid="{00000000-0005-0000-0000-0000356C0000}"/>
    <cellStyle name="Total 12 2 6 4" xfId="16170" xr:uid="{00000000-0005-0000-0000-0000366C0000}"/>
    <cellStyle name="Total 12 2 6 4 2" xfId="31278" xr:uid="{00000000-0005-0000-0000-0000376C0000}"/>
    <cellStyle name="Total 12 2 6 5" xfId="18766" xr:uid="{00000000-0005-0000-0000-0000386C0000}"/>
    <cellStyle name="Total 12 2 7" xfId="4019" xr:uid="{00000000-0005-0000-0000-0000396C0000}"/>
    <cellStyle name="Total 12 2 7 2" xfId="6656" xr:uid="{00000000-0005-0000-0000-00003A6C0000}"/>
    <cellStyle name="Total 12 2 7 2 2" xfId="12967" xr:uid="{00000000-0005-0000-0000-00003B6C0000}"/>
    <cellStyle name="Total 12 2 7 2 2 2" xfId="28075" xr:uid="{00000000-0005-0000-0000-00003C6C0000}"/>
    <cellStyle name="Total 12 2 7 2 3" xfId="16657" xr:uid="{00000000-0005-0000-0000-00003D6C0000}"/>
    <cellStyle name="Total 12 2 7 2 3 2" xfId="31765" xr:uid="{00000000-0005-0000-0000-00003E6C0000}"/>
    <cellStyle name="Total 12 2 7 2 4" xfId="21764" xr:uid="{00000000-0005-0000-0000-00003F6C0000}"/>
    <cellStyle name="Total 12 2 7 3" xfId="10401" xr:uid="{00000000-0005-0000-0000-0000406C0000}"/>
    <cellStyle name="Total 12 2 7 3 2" xfId="25509" xr:uid="{00000000-0005-0000-0000-0000416C0000}"/>
    <cellStyle name="Total 12 2 7 4" xfId="14780" xr:uid="{00000000-0005-0000-0000-0000426C0000}"/>
    <cellStyle name="Total 12 2 7 4 2" xfId="29888" xr:uid="{00000000-0005-0000-0000-0000436C0000}"/>
    <cellStyle name="Total 12 2 7 5" xfId="19127" xr:uid="{00000000-0005-0000-0000-0000446C0000}"/>
    <cellStyle name="Total 12 2 8" xfId="4332" xr:uid="{00000000-0005-0000-0000-0000456C0000}"/>
    <cellStyle name="Total 12 2 8 2" xfId="6969" xr:uid="{00000000-0005-0000-0000-0000466C0000}"/>
    <cellStyle name="Total 12 2 8 2 2" xfId="13280" xr:uid="{00000000-0005-0000-0000-0000476C0000}"/>
    <cellStyle name="Total 12 2 8 2 2 2" xfId="28388" xr:uid="{00000000-0005-0000-0000-0000486C0000}"/>
    <cellStyle name="Total 12 2 8 2 3" xfId="16944" xr:uid="{00000000-0005-0000-0000-0000496C0000}"/>
    <cellStyle name="Total 12 2 8 2 3 2" xfId="32052" xr:uid="{00000000-0005-0000-0000-00004A6C0000}"/>
    <cellStyle name="Total 12 2 8 2 4" xfId="22077" xr:uid="{00000000-0005-0000-0000-00004B6C0000}"/>
    <cellStyle name="Total 12 2 8 3" xfId="10714" xr:uid="{00000000-0005-0000-0000-00004C6C0000}"/>
    <cellStyle name="Total 12 2 8 3 2" xfId="25822" xr:uid="{00000000-0005-0000-0000-00004D6C0000}"/>
    <cellStyle name="Total 12 2 8 4" xfId="13762" xr:uid="{00000000-0005-0000-0000-00004E6C0000}"/>
    <cellStyle name="Total 12 2 8 4 2" xfId="28870" xr:uid="{00000000-0005-0000-0000-00004F6C0000}"/>
    <cellStyle name="Total 12 2 8 5" xfId="19440" xr:uid="{00000000-0005-0000-0000-0000506C0000}"/>
    <cellStyle name="Total 12 2 9" xfId="4584" xr:uid="{00000000-0005-0000-0000-0000516C0000}"/>
    <cellStyle name="Total 12 2 9 2" xfId="10966" xr:uid="{00000000-0005-0000-0000-0000526C0000}"/>
    <cellStyle name="Total 12 2 9 2 2" xfId="26074" xr:uid="{00000000-0005-0000-0000-0000536C0000}"/>
    <cellStyle name="Total 12 2 9 3" xfId="16436" xr:uid="{00000000-0005-0000-0000-0000546C0000}"/>
    <cellStyle name="Total 12 2 9 3 2" xfId="31544" xr:uid="{00000000-0005-0000-0000-0000556C0000}"/>
    <cellStyle name="Total 12 2 9 4" xfId="19692" xr:uid="{00000000-0005-0000-0000-0000566C0000}"/>
    <cellStyle name="Total 12 3" xfId="1976" xr:uid="{00000000-0005-0000-0000-0000576C0000}"/>
    <cellStyle name="Total 12 3 10" xfId="8474" xr:uid="{00000000-0005-0000-0000-0000586C0000}"/>
    <cellStyle name="Total 12 3 10 2" xfId="23582" xr:uid="{00000000-0005-0000-0000-0000596C0000}"/>
    <cellStyle name="Total 12 3 11" xfId="14452" xr:uid="{00000000-0005-0000-0000-00005A6C0000}"/>
    <cellStyle name="Total 12 3 11 2" xfId="29560" xr:uid="{00000000-0005-0000-0000-00005B6C0000}"/>
    <cellStyle name="Total 12 3 12" xfId="14293" xr:uid="{00000000-0005-0000-0000-00005C6C0000}"/>
    <cellStyle name="Total 12 3 12 2" xfId="29401" xr:uid="{00000000-0005-0000-0000-00005D6C0000}"/>
    <cellStyle name="Total 12 3 13" xfId="17201" xr:uid="{00000000-0005-0000-0000-00005E6C0000}"/>
    <cellStyle name="Total 12 3 2" xfId="2536" xr:uid="{00000000-0005-0000-0000-00005F6C0000}"/>
    <cellStyle name="Total 12 3 2 2" xfId="5173" xr:uid="{00000000-0005-0000-0000-0000606C0000}"/>
    <cellStyle name="Total 12 3 2 2 2" xfId="11537" xr:uid="{00000000-0005-0000-0000-0000616C0000}"/>
    <cellStyle name="Total 12 3 2 2 2 2" xfId="26645" xr:uid="{00000000-0005-0000-0000-0000626C0000}"/>
    <cellStyle name="Total 12 3 2 2 3" xfId="7512" xr:uid="{00000000-0005-0000-0000-0000636C0000}"/>
    <cellStyle name="Total 12 3 2 2 3 2" xfId="22620" xr:uid="{00000000-0005-0000-0000-0000646C0000}"/>
    <cellStyle name="Total 12 3 2 2 4" xfId="20281" xr:uid="{00000000-0005-0000-0000-0000656C0000}"/>
    <cellStyle name="Total 12 3 2 3" xfId="9003" xr:uid="{00000000-0005-0000-0000-0000666C0000}"/>
    <cellStyle name="Total 12 3 2 3 2" xfId="24111" xr:uid="{00000000-0005-0000-0000-0000676C0000}"/>
    <cellStyle name="Total 12 3 3" xfId="2738" xr:uid="{00000000-0005-0000-0000-0000686C0000}"/>
    <cellStyle name="Total 12 3 3 2" xfId="5375" xr:uid="{00000000-0005-0000-0000-0000696C0000}"/>
    <cellStyle name="Total 12 3 3 2 2" xfId="11724" xr:uid="{00000000-0005-0000-0000-00006A6C0000}"/>
    <cellStyle name="Total 12 3 3 2 2 2" xfId="26832" xr:uid="{00000000-0005-0000-0000-00006B6C0000}"/>
    <cellStyle name="Total 12 3 3 2 3" xfId="7923" xr:uid="{00000000-0005-0000-0000-00006C6C0000}"/>
    <cellStyle name="Total 12 3 3 2 3 2" xfId="23031" xr:uid="{00000000-0005-0000-0000-00006D6C0000}"/>
    <cellStyle name="Total 12 3 3 2 4" xfId="20483" xr:uid="{00000000-0005-0000-0000-00006E6C0000}"/>
    <cellStyle name="Total 12 3 3 3" xfId="13858" xr:uid="{00000000-0005-0000-0000-00006F6C0000}"/>
    <cellStyle name="Total 12 3 3 3 2" xfId="28966" xr:uid="{00000000-0005-0000-0000-0000706C0000}"/>
    <cellStyle name="Total 12 3 3 4" xfId="17846" xr:uid="{00000000-0005-0000-0000-0000716C0000}"/>
    <cellStyle name="Total 12 3 4" xfId="3041" xr:uid="{00000000-0005-0000-0000-0000726C0000}"/>
    <cellStyle name="Total 12 3 4 2" xfId="5678" xr:uid="{00000000-0005-0000-0000-0000736C0000}"/>
    <cellStyle name="Total 12 3 4 2 2" xfId="11989" xr:uid="{00000000-0005-0000-0000-0000746C0000}"/>
    <cellStyle name="Total 12 3 4 2 2 2" xfId="27097" xr:uid="{00000000-0005-0000-0000-0000756C0000}"/>
    <cellStyle name="Total 12 3 4 2 3" xfId="14223" xr:uid="{00000000-0005-0000-0000-0000766C0000}"/>
    <cellStyle name="Total 12 3 4 2 3 2" xfId="29331" xr:uid="{00000000-0005-0000-0000-0000776C0000}"/>
    <cellStyle name="Total 12 3 4 2 4" xfId="20786" xr:uid="{00000000-0005-0000-0000-0000786C0000}"/>
    <cellStyle name="Total 12 3 4 3" xfId="9423" xr:uid="{00000000-0005-0000-0000-0000796C0000}"/>
    <cellStyle name="Total 12 3 4 3 2" xfId="24531" xr:uid="{00000000-0005-0000-0000-00007A6C0000}"/>
    <cellStyle name="Total 12 3 4 4" xfId="13539" xr:uid="{00000000-0005-0000-0000-00007B6C0000}"/>
    <cellStyle name="Total 12 3 4 4 2" xfId="28647" xr:uid="{00000000-0005-0000-0000-00007C6C0000}"/>
    <cellStyle name="Total 12 3 4 5" xfId="18149" xr:uid="{00000000-0005-0000-0000-00007D6C0000}"/>
    <cellStyle name="Total 12 3 5" xfId="3367" xr:uid="{00000000-0005-0000-0000-00007E6C0000}"/>
    <cellStyle name="Total 12 3 5 2" xfId="6004" xr:uid="{00000000-0005-0000-0000-00007F6C0000}"/>
    <cellStyle name="Total 12 3 5 2 2" xfId="12315" xr:uid="{00000000-0005-0000-0000-0000806C0000}"/>
    <cellStyle name="Total 12 3 5 2 2 2" xfId="27423" xr:uid="{00000000-0005-0000-0000-0000816C0000}"/>
    <cellStyle name="Total 12 3 5 2 3" xfId="16153" xr:uid="{00000000-0005-0000-0000-0000826C0000}"/>
    <cellStyle name="Total 12 3 5 2 3 2" xfId="31261" xr:uid="{00000000-0005-0000-0000-0000836C0000}"/>
    <cellStyle name="Total 12 3 5 2 4" xfId="21112" xr:uid="{00000000-0005-0000-0000-0000846C0000}"/>
    <cellStyle name="Total 12 3 5 3" xfId="9749" xr:uid="{00000000-0005-0000-0000-0000856C0000}"/>
    <cellStyle name="Total 12 3 5 3 2" xfId="24857" xr:uid="{00000000-0005-0000-0000-0000866C0000}"/>
    <cellStyle name="Total 12 3 5 4" xfId="13659" xr:uid="{00000000-0005-0000-0000-0000876C0000}"/>
    <cellStyle name="Total 12 3 5 4 2" xfId="28767" xr:uid="{00000000-0005-0000-0000-0000886C0000}"/>
    <cellStyle name="Total 12 3 5 5" xfId="18475" xr:uid="{00000000-0005-0000-0000-0000896C0000}"/>
    <cellStyle name="Total 12 3 6" xfId="3673" xr:uid="{00000000-0005-0000-0000-00008A6C0000}"/>
    <cellStyle name="Total 12 3 6 2" xfId="6310" xr:uid="{00000000-0005-0000-0000-00008B6C0000}"/>
    <cellStyle name="Total 12 3 6 2 2" xfId="12621" xr:uid="{00000000-0005-0000-0000-00008C6C0000}"/>
    <cellStyle name="Total 12 3 6 2 2 2" xfId="27729" xr:uid="{00000000-0005-0000-0000-00008D6C0000}"/>
    <cellStyle name="Total 12 3 6 2 3" xfId="7812" xr:uid="{00000000-0005-0000-0000-00008E6C0000}"/>
    <cellStyle name="Total 12 3 6 2 3 2" xfId="22920" xr:uid="{00000000-0005-0000-0000-00008F6C0000}"/>
    <cellStyle name="Total 12 3 6 2 4" xfId="21418" xr:uid="{00000000-0005-0000-0000-0000906C0000}"/>
    <cellStyle name="Total 12 3 6 3" xfId="10055" xr:uid="{00000000-0005-0000-0000-0000916C0000}"/>
    <cellStyle name="Total 12 3 6 3 2" xfId="25163" xr:uid="{00000000-0005-0000-0000-0000926C0000}"/>
    <cellStyle name="Total 12 3 6 4" xfId="15327" xr:uid="{00000000-0005-0000-0000-0000936C0000}"/>
    <cellStyle name="Total 12 3 6 4 2" xfId="30435" xr:uid="{00000000-0005-0000-0000-0000946C0000}"/>
    <cellStyle name="Total 12 3 6 5" xfId="18781" xr:uid="{00000000-0005-0000-0000-0000956C0000}"/>
    <cellStyle name="Total 12 3 7" xfId="4048" xr:uid="{00000000-0005-0000-0000-0000966C0000}"/>
    <cellStyle name="Total 12 3 7 2" xfId="6685" xr:uid="{00000000-0005-0000-0000-0000976C0000}"/>
    <cellStyle name="Total 12 3 7 2 2" xfId="12996" xr:uid="{00000000-0005-0000-0000-0000986C0000}"/>
    <cellStyle name="Total 12 3 7 2 2 2" xfId="28104" xr:uid="{00000000-0005-0000-0000-0000996C0000}"/>
    <cellStyle name="Total 12 3 7 2 3" xfId="16672" xr:uid="{00000000-0005-0000-0000-00009A6C0000}"/>
    <cellStyle name="Total 12 3 7 2 3 2" xfId="31780" xr:uid="{00000000-0005-0000-0000-00009B6C0000}"/>
    <cellStyle name="Total 12 3 7 2 4" xfId="21793" xr:uid="{00000000-0005-0000-0000-00009C6C0000}"/>
    <cellStyle name="Total 12 3 7 3" xfId="10430" xr:uid="{00000000-0005-0000-0000-00009D6C0000}"/>
    <cellStyle name="Total 12 3 7 3 2" xfId="25538" xr:uid="{00000000-0005-0000-0000-00009E6C0000}"/>
    <cellStyle name="Total 12 3 7 4" xfId="13784" xr:uid="{00000000-0005-0000-0000-00009F6C0000}"/>
    <cellStyle name="Total 12 3 7 4 2" xfId="28892" xr:uid="{00000000-0005-0000-0000-0000A06C0000}"/>
    <cellStyle name="Total 12 3 7 5" xfId="19156" xr:uid="{00000000-0005-0000-0000-0000A16C0000}"/>
    <cellStyle name="Total 12 3 8" xfId="4347" xr:uid="{00000000-0005-0000-0000-0000A26C0000}"/>
    <cellStyle name="Total 12 3 8 2" xfId="6984" xr:uid="{00000000-0005-0000-0000-0000A36C0000}"/>
    <cellStyle name="Total 12 3 8 2 2" xfId="13295" xr:uid="{00000000-0005-0000-0000-0000A46C0000}"/>
    <cellStyle name="Total 12 3 8 2 2 2" xfId="28403" xr:uid="{00000000-0005-0000-0000-0000A56C0000}"/>
    <cellStyle name="Total 12 3 8 2 3" xfId="16959" xr:uid="{00000000-0005-0000-0000-0000A66C0000}"/>
    <cellStyle name="Total 12 3 8 2 3 2" xfId="32067" xr:uid="{00000000-0005-0000-0000-0000A76C0000}"/>
    <cellStyle name="Total 12 3 8 2 4" xfId="22092" xr:uid="{00000000-0005-0000-0000-0000A86C0000}"/>
    <cellStyle name="Total 12 3 8 3" xfId="10729" xr:uid="{00000000-0005-0000-0000-0000A96C0000}"/>
    <cellStyle name="Total 12 3 8 3 2" xfId="25837" xr:uid="{00000000-0005-0000-0000-0000AA6C0000}"/>
    <cellStyle name="Total 12 3 8 4" xfId="15836" xr:uid="{00000000-0005-0000-0000-0000AB6C0000}"/>
    <cellStyle name="Total 12 3 8 4 2" xfId="30944" xr:uid="{00000000-0005-0000-0000-0000AC6C0000}"/>
    <cellStyle name="Total 12 3 8 5" xfId="19455" xr:uid="{00000000-0005-0000-0000-0000AD6C0000}"/>
    <cellStyle name="Total 12 3 9" xfId="4613" xr:uid="{00000000-0005-0000-0000-0000AE6C0000}"/>
    <cellStyle name="Total 12 3 9 2" xfId="10995" xr:uid="{00000000-0005-0000-0000-0000AF6C0000}"/>
    <cellStyle name="Total 12 3 9 2 2" xfId="26103" xr:uid="{00000000-0005-0000-0000-0000B06C0000}"/>
    <cellStyle name="Total 12 3 9 3" xfId="16208" xr:uid="{00000000-0005-0000-0000-0000B16C0000}"/>
    <cellStyle name="Total 12 3 9 3 2" xfId="31316" xr:uid="{00000000-0005-0000-0000-0000B26C0000}"/>
    <cellStyle name="Total 12 3 9 4" xfId="19721" xr:uid="{00000000-0005-0000-0000-0000B36C0000}"/>
    <cellStyle name="Total 12 4" xfId="2138" xr:uid="{00000000-0005-0000-0000-0000B46C0000}"/>
    <cellStyle name="Total 12 4 10" xfId="7974" xr:uid="{00000000-0005-0000-0000-0000B56C0000}"/>
    <cellStyle name="Total 12 4 10 2" xfId="23082" xr:uid="{00000000-0005-0000-0000-0000B66C0000}"/>
    <cellStyle name="Total 12 4 11" xfId="15030" xr:uid="{00000000-0005-0000-0000-0000B76C0000}"/>
    <cellStyle name="Total 12 4 11 2" xfId="30138" xr:uid="{00000000-0005-0000-0000-0000B86C0000}"/>
    <cellStyle name="Total 12 4 12" xfId="17363" xr:uid="{00000000-0005-0000-0000-0000B96C0000}"/>
    <cellStyle name="Total 12 4 2" xfId="2628" xr:uid="{00000000-0005-0000-0000-0000BA6C0000}"/>
    <cellStyle name="Total 12 4 2 2" xfId="5265" xr:uid="{00000000-0005-0000-0000-0000BB6C0000}"/>
    <cellStyle name="Total 12 4 2 2 2" xfId="11629" xr:uid="{00000000-0005-0000-0000-0000BC6C0000}"/>
    <cellStyle name="Total 12 4 2 2 2 2" xfId="26737" xr:uid="{00000000-0005-0000-0000-0000BD6C0000}"/>
    <cellStyle name="Total 12 4 2 2 3" xfId="15579" xr:uid="{00000000-0005-0000-0000-0000BE6C0000}"/>
    <cellStyle name="Total 12 4 2 2 3 2" xfId="30687" xr:uid="{00000000-0005-0000-0000-0000BF6C0000}"/>
    <cellStyle name="Total 12 4 2 2 4" xfId="20373" xr:uid="{00000000-0005-0000-0000-0000C06C0000}"/>
    <cellStyle name="Total 12 4 2 3" xfId="9095" xr:uid="{00000000-0005-0000-0000-0000C16C0000}"/>
    <cellStyle name="Total 12 4 2 3 2" xfId="24203" xr:uid="{00000000-0005-0000-0000-0000C26C0000}"/>
    <cellStyle name="Total 12 4 2 4" xfId="14783" xr:uid="{00000000-0005-0000-0000-0000C36C0000}"/>
    <cellStyle name="Total 12 4 2 4 2" xfId="29891" xr:uid="{00000000-0005-0000-0000-0000C46C0000}"/>
    <cellStyle name="Total 12 4 2 5" xfId="9274" xr:uid="{00000000-0005-0000-0000-0000C56C0000}"/>
    <cellStyle name="Total 12 4 2 5 2" xfId="24382" xr:uid="{00000000-0005-0000-0000-0000C66C0000}"/>
    <cellStyle name="Total 12 4 2 6" xfId="17736" xr:uid="{00000000-0005-0000-0000-0000C76C0000}"/>
    <cellStyle name="Total 12 4 3" xfId="2893" xr:uid="{00000000-0005-0000-0000-0000C86C0000}"/>
    <cellStyle name="Total 12 4 3 2" xfId="5530" xr:uid="{00000000-0005-0000-0000-0000C96C0000}"/>
    <cellStyle name="Total 12 4 3 2 2" xfId="11841" xr:uid="{00000000-0005-0000-0000-0000CA6C0000}"/>
    <cellStyle name="Total 12 4 3 2 2 2" xfId="26949" xr:uid="{00000000-0005-0000-0000-0000CB6C0000}"/>
    <cellStyle name="Total 12 4 3 2 3" xfId="13386" xr:uid="{00000000-0005-0000-0000-0000CC6C0000}"/>
    <cellStyle name="Total 12 4 3 2 3 2" xfId="28494" xr:uid="{00000000-0005-0000-0000-0000CD6C0000}"/>
    <cellStyle name="Total 12 4 3 2 4" xfId="20638" xr:uid="{00000000-0005-0000-0000-0000CE6C0000}"/>
    <cellStyle name="Total 12 4 3 3" xfId="7609" xr:uid="{00000000-0005-0000-0000-0000CF6C0000}"/>
    <cellStyle name="Total 12 4 3 3 2" xfId="22717" xr:uid="{00000000-0005-0000-0000-0000D06C0000}"/>
    <cellStyle name="Total 12 4 3 4" xfId="18001" xr:uid="{00000000-0005-0000-0000-0000D16C0000}"/>
    <cellStyle name="Total 12 4 4" xfId="3196" xr:uid="{00000000-0005-0000-0000-0000D26C0000}"/>
    <cellStyle name="Total 12 4 4 2" xfId="5833" xr:uid="{00000000-0005-0000-0000-0000D36C0000}"/>
    <cellStyle name="Total 12 4 4 2 2" xfId="12144" xr:uid="{00000000-0005-0000-0000-0000D46C0000}"/>
    <cellStyle name="Total 12 4 4 2 2 2" xfId="27252" xr:uid="{00000000-0005-0000-0000-0000D56C0000}"/>
    <cellStyle name="Total 12 4 4 2 3" xfId="9300" xr:uid="{00000000-0005-0000-0000-0000D66C0000}"/>
    <cellStyle name="Total 12 4 4 2 3 2" xfId="24408" xr:uid="{00000000-0005-0000-0000-0000D76C0000}"/>
    <cellStyle name="Total 12 4 4 2 4" xfId="20941" xr:uid="{00000000-0005-0000-0000-0000D86C0000}"/>
    <cellStyle name="Total 12 4 4 3" xfId="9578" xr:uid="{00000000-0005-0000-0000-0000D96C0000}"/>
    <cellStyle name="Total 12 4 4 3 2" xfId="24686" xr:uid="{00000000-0005-0000-0000-0000DA6C0000}"/>
    <cellStyle name="Total 12 4 4 4" xfId="16366" xr:uid="{00000000-0005-0000-0000-0000DB6C0000}"/>
    <cellStyle name="Total 12 4 4 4 2" xfId="31474" xr:uid="{00000000-0005-0000-0000-0000DC6C0000}"/>
    <cellStyle name="Total 12 4 4 5" xfId="18304" xr:uid="{00000000-0005-0000-0000-0000DD6C0000}"/>
    <cellStyle name="Total 12 4 5" xfId="3522" xr:uid="{00000000-0005-0000-0000-0000DE6C0000}"/>
    <cellStyle name="Total 12 4 5 2" xfId="6159" xr:uid="{00000000-0005-0000-0000-0000DF6C0000}"/>
    <cellStyle name="Total 12 4 5 2 2" xfId="12470" xr:uid="{00000000-0005-0000-0000-0000E06C0000}"/>
    <cellStyle name="Total 12 4 5 2 2 2" xfId="27578" xr:uid="{00000000-0005-0000-0000-0000E16C0000}"/>
    <cellStyle name="Total 12 4 5 2 3" xfId="7077" xr:uid="{00000000-0005-0000-0000-0000E26C0000}"/>
    <cellStyle name="Total 12 4 5 2 3 2" xfId="22185" xr:uid="{00000000-0005-0000-0000-0000E36C0000}"/>
    <cellStyle name="Total 12 4 5 2 4" xfId="21267" xr:uid="{00000000-0005-0000-0000-0000E46C0000}"/>
    <cellStyle name="Total 12 4 5 3" xfId="9904" xr:uid="{00000000-0005-0000-0000-0000E56C0000}"/>
    <cellStyle name="Total 12 4 5 3 2" xfId="25012" xr:uid="{00000000-0005-0000-0000-0000E66C0000}"/>
    <cellStyle name="Total 12 4 5 4" xfId="15290" xr:uid="{00000000-0005-0000-0000-0000E76C0000}"/>
    <cellStyle name="Total 12 4 5 4 2" xfId="30398" xr:uid="{00000000-0005-0000-0000-0000E86C0000}"/>
    <cellStyle name="Total 12 4 5 5" xfId="18630" xr:uid="{00000000-0005-0000-0000-0000E96C0000}"/>
    <cellStyle name="Total 12 4 6" xfId="3828" xr:uid="{00000000-0005-0000-0000-0000EA6C0000}"/>
    <cellStyle name="Total 12 4 6 2" xfId="6465" xr:uid="{00000000-0005-0000-0000-0000EB6C0000}"/>
    <cellStyle name="Total 12 4 6 2 2" xfId="12776" xr:uid="{00000000-0005-0000-0000-0000EC6C0000}"/>
    <cellStyle name="Total 12 4 6 2 2 2" xfId="27884" xr:uid="{00000000-0005-0000-0000-0000ED6C0000}"/>
    <cellStyle name="Total 12 4 6 2 3" xfId="7453" xr:uid="{00000000-0005-0000-0000-0000EE6C0000}"/>
    <cellStyle name="Total 12 4 6 2 3 2" xfId="22561" xr:uid="{00000000-0005-0000-0000-0000EF6C0000}"/>
    <cellStyle name="Total 12 4 6 2 4" xfId="21573" xr:uid="{00000000-0005-0000-0000-0000F06C0000}"/>
    <cellStyle name="Total 12 4 6 3" xfId="10210" xr:uid="{00000000-0005-0000-0000-0000F16C0000}"/>
    <cellStyle name="Total 12 4 6 3 2" xfId="25318" xr:uid="{00000000-0005-0000-0000-0000F26C0000}"/>
    <cellStyle name="Total 12 4 6 4" xfId="13848" xr:uid="{00000000-0005-0000-0000-0000F36C0000}"/>
    <cellStyle name="Total 12 4 6 4 2" xfId="28956" xr:uid="{00000000-0005-0000-0000-0000F46C0000}"/>
    <cellStyle name="Total 12 4 6 5" xfId="18936" xr:uid="{00000000-0005-0000-0000-0000F56C0000}"/>
    <cellStyle name="Total 12 4 7" xfId="4210" xr:uid="{00000000-0005-0000-0000-0000F66C0000}"/>
    <cellStyle name="Total 12 4 7 2" xfId="6847" xr:uid="{00000000-0005-0000-0000-0000F76C0000}"/>
    <cellStyle name="Total 12 4 7 2 2" xfId="13158" xr:uid="{00000000-0005-0000-0000-0000F86C0000}"/>
    <cellStyle name="Total 12 4 7 2 2 2" xfId="28266" xr:uid="{00000000-0005-0000-0000-0000F96C0000}"/>
    <cellStyle name="Total 12 4 7 2 3" xfId="16827" xr:uid="{00000000-0005-0000-0000-0000FA6C0000}"/>
    <cellStyle name="Total 12 4 7 2 3 2" xfId="31935" xr:uid="{00000000-0005-0000-0000-0000FB6C0000}"/>
    <cellStyle name="Total 12 4 7 2 4" xfId="21955" xr:uid="{00000000-0005-0000-0000-0000FC6C0000}"/>
    <cellStyle name="Total 12 4 7 3" xfId="10592" xr:uid="{00000000-0005-0000-0000-0000FD6C0000}"/>
    <cellStyle name="Total 12 4 7 3 2" xfId="25700" xr:uid="{00000000-0005-0000-0000-0000FE6C0000}"/>
    <cellStyle name="Total 12 4 7 4" xfId="8692" xr:uid="{00000000-0005-0000-0000-0000FF6C0000}"/>
    <cellStyle name="Total 12 4 7 4 2" xfId="23800" xr:uid="{00000000-0005-0000-0000-0000006D0000}"/>
    <cellStyle name="Total 12 4 7 5" xfId="19318" xr:uid="{00000000-0005-0000-0000-0000016D0000}"/>
    <cellStyle name="Total 12 4 8" xfId="4775" xr:uid="{00000000-0005-0000-0000-0000026D0000}"/>
    <cellStyle name="Total 12 4 8 2" xfId="11157" xr:uid="{00000000-0005-0000-0000-0000036D0000}"/>
    <cellStyle name="Total 12 4 8 2 2" xfId="26265" xr:uid="{00000000-0005-0000-0000-0000046D0000}"/>
    <cellStyle name="Total 12 4 8 3" xfId="15162" xr:uid="{00000000-0005-0000-0000-0000056D0000}"/>
    <cellStyle name="Total 12 4 8 3 2" xfId="30270" xr:uid="{00000000-0005-0000-0000-0000066D0000}"/>
    <cellStyle name="Total 12 4 8 4" xfId="19883" xr:uid="{00000000-0005-0000-0000-0000076D0000}"/>
    <cellStyle name="Total 12 4 9" xfId="8636" xr:uid="{00000000-0005-0000-0000-0000086D0000}"/>
    <cellStyle name="Total 12 4 9 2" xfId="23744" xr:uid="{00000000-0005-0000-0000-0000096D0000}"/>
    <cellStyle name="Total 12 5" xfId="2153" xr:uid="{00000000-0005-0000-0000-00000A6D0000}"/>
    <cellStyle name="Total 12 5 10" xfId="8698" xr:uid="{00000000-0005-0000-0000-00000B6D0000}"/>
    <cellStyle name="Total 12 5 10 2" xfId="23806" xr:uid="{00000000-0005-0000-0000-00000C6D0000}"/>
    <cellStyle name="Total 12 5 11" xfId="17378" xr:uid="{00000000-0005-0000-0000-00000D6D0000}"/>
    <cellStyle name="Total 12 5 2" xfId="2908" xr:uid="{00000000-0005-0000-0000-00000E6D0000}"/>
    <cellStyle name="Total 12 5 2 2" xfId="5545" xr:uid="{00000000-0005-0000-0000-00000F6D0000}"/>
    <cellStyle name="Total 12 5 2 2 2" xfId="11856" xr:uid="{00000000-0005-0000-0000-0000106D0000}"/>
    <cellStyle name="Total 12 5 2 2 2 2" xfId="26964" xr:uid="{00000000-0005-0000-0000-0000116D0000}"/>
    <cellStyle name="Total 12 5 2 2 3" xfId="16461" xr:uid="{00000000-0005-0000-0000-0000126D0000}"/>
    <cellStyle name="Total 12 5 2 2 3 2" xfId="31569" xr:uid="{00000000-0005-0000-0000-0000136D0000}"/>
    <cellStyle name="Total 12 5 2 2 4" xfId="20653" xr:uid="{00000000-0005-0000-0000-0000146D0000}"/>
    <cellStyle name="Total 12 5 2 3" xfId="15790" xr:uid="{00000000-0005-0000-0000-0000156D0000}"/>
    <cellStyle name="Total 12 5 2 3 2" xfId="30898" xr:uid="{00000000-0005-0000-0000-0000166D0000}"/>
    <cellStyle name="Total 12 5 2 4" xfId="18016" xr:uid="{00000000-0005-0000-0000-0000176D0000}"/>
    <cellStyle name="Total 12 5 3" xfId="3211" xr:uid="{00000000-0005-0000-0000-0000186D0000}"/>
    <cellStyle name="Total 12 5 3 2" xfId="5848" xr:uid="{00000000-0005-0000-0000-0000196D0000}"/>
    <cellStyle name="Total 12 5 3 2 2" xfId="12159" xr:uid="{00000000-0005-0000-0000-00001A6D0000}"/>
    <cellStyle name="Total 12 5 3 2 2 2" xfId="27267" xr:uid="{00000000-0005-0000-0000-00001B6D0000}"/>
    <cellStyle name="Total 12 5 3 2 3" xfId="8012" xr:uid="{00000000-0005-0000-0000-00001C6D0000}"/>
    <cellStyle name="Total 12 5 3 2 3 2" xfId="23120" xr:uid="{00000000-0005-0000-0000-00001D6D0000}"/>
    <cellStyle name="Total 12 5 3 2 4" xfId="20956" xr:uid="{00000000-0005-0000-0000-00001E6D0000}"/>
    <cellStyle name="Total 12 5 3 3" xfId="9593" xr:uid="{00000000-0005-0000-0000-00001F6D0000}"/>
    <cellStyle name="Total 12 5 3 3 2" xfId="24701" xr:uid="{00000000-0005-0000-0000-0000206D0000}"/>
    <cellStyle name="Total 12 5 3 4" xfId="15286" xr:uid="{00000000-0005-0000-0000-0000216D0000}"/>
    <cellStyle name="Total 12 5 3 4 2" xfId="30394" xr:uid="{00000000-0005-0000-0000-0000226D0000}"/>
    <cellStyle name="Total 12 5 3 5" xfId="18319" xr:uid="{00000000-0005-0000-0000-0000236D0000}"/>
    <cellStyle name="Total 12 5 4" xfId="3537" xr:uid="{00000000-0005-0000-0000-0000246D0000}"/>
    <cellStyle name="Total 12 5 4 2" xfId="6174" xr:uid="{00000000-0005-0000-0000-0000256D0000}"/>
    <cellStyle name="Total 12 5 4 2 2" xfId="12485" xr:uid="{00000000-0005-0000-0000-0000266D0000}"/>
    <cellStyle name="Total 12 5 4 2 2 2" xfId="27593" xr:uid="{00000000-0005-0000-0000-0000276D0000}"/>
    <cellStyle name="Total 12 5 4 2 3" xfId="14231" xr:uid="{00000000-0005-0000-0000-0000286D0000}"/>
    <cellStyle name="Total 12 5 4 2 3 2" xfId="29339" xr:uid="{00000000-0005-0000-0000-0000296D0000}"/>
    <cellStyle name="Total 12 5 4 2 4" xfId="21282" xr:uid="{00000000-0005-0000-0000-00002A6D0000}"/>
    <cellStyle name="Total 12 5 4 3" xfId="9919" xr:uid="{00000000-0005-0000-0000-00002B6D0000}"/>
    <cellStyle name="Total 12 5 4 3 2" xfId="25027" xr:uid="{00000000-0005-0000-0000-00002C6D0000}"/>
    <cellStyle name="Total 12 5 4 4" xfId="7390" xr:uid="{00000000-0005-0000-0000-00002D6D0000}"/>
    <cellStyle name="Total 12 5 4 4 2" xfId="22498" xr:uid="{00000000-0005-0000-0000-00002E6D0000}"/>
    <cellStyle name="Total 12 5 4 5" xfId="18645" xr:uid="{00000000-0005-0000-0000-00002F6D0000}"/>
    <cellStyle name="Total 12 5 5" xfId="3843" xr:uid="{00000000-0005-0000-0000-0000306D0000}"/>
    <cellStyle name="Total 12 5 5 2" xfId="6480" xr:uid="{00000000-0005-0000-0000-0000316D0000}"/>
    <cellStyle name="Total 12 5 5 2 2" xfId="12791" xr:uid="{00000000-0005-0000-0000-0000326D0000}"/>
    <cellStyle name="Total 12 5 5 2 2 2" xfId="27899" xr:uid="{00000000-0005-0000-0000-0000336D0000}"/>
    <cellStyle name="Total 12 5 5 2 3" xfId="14477" xr:uid="{00000000-0005-0000-0000-0000346D0000}"/>
    <cellStyle name="Total 12 5 5 2 3 2" xfId="29585" xr:uid="{00000000-0005-0000-0000-0000356D0000}"/>
    <cellStyle name="Total 12 5 5 2 4" xfId="21588" xr:uid="{00000000-0005-0000-0000-0000366D0000}"/>
    <cellStyle name="Total 12 5 5 3" xfId="10225" xr:uid="{00000000-0005-0000-0000-0000376D0000}"/>
    <cellStyle name="Total 12 5 5 3 2" xfId="25333" xr:uid="{00000000-0005-0000-0000-0000386D0000}"/>
    <cellStyle name="Total 12 5 5 4" xfId="8101" xr:uid="{00000000-0005-0000-0000-0000396D0000}"/>
    <cellStyle name="Total 12 5 5 4 2" xfId="23209" xr:uid="{00000000-0005-0000-0000-00003A6D0000}"/>
    <cellStyle name="Total 12 5 5 5" xfId="18951" xr:uid="{00000000-0005-0000-0000-00003B6D0000}"/>
    <cellStyle name="Total 12 5 6" xfId="4225" xr:uid="{00000000-0005-0000-0000-00003C6D0000}"/>
    <cellStyle name="Total 12 5 6 2" xfId="6862" xr:uid="{00000000-0005-0000-0000-00003D6D0000}"/>
    <cellStyle name="Total 12 5 6 2 2" xfId="13173" xr:uid="{00000000-0005-0000-0000-00003E6D0000}"/>
    <cellStyle name="Total 12 5 6 2 2 2" xfId="28281" xr:uid="{00000000-0005-0000-0000-00003F6D0000}"/>
    <cellStyle name="Total 12 5 6 2 3" xfId="16842" xr:uid="{00000000-0005-0000-0000-0000406D0000}"/>
    <cellStyle name="Total 12 5 6 2 3 2" xfId="31950" xr:uid="{00000000-0005-0000-0000-0000416D0000}"/>
    <cellStyle name="Total 12 5 6 2 4" xfId="21970" xr:uid="{00000000-0005-0000-0000-0000426D0000}"/>
    <cellStyle name="Total 12 5 6 3" xfId="10607" xr:uid="{00000000-0005-0000-0000-0000436D0000}"/>
    <cellStyle name="Total 12 5 6 3 2" xfId="25715" xr:uid="{00000000-0005-0000-0000-0000446D0000}"/>
    <cellStyle name="Total 12 5 6 4" xfId="8103" xr:uid="{00000000-0005-0000-0000-0000456D0000}"/>
    <cellStyle name="Total 12 5 6 4 2" xfId="23211" xr:uid="{00000000-0005-0000-0000-0000466D0000}"/>
    <cellStyle name="Total 12 5 6 5" xfId="19333" xr:uid="{00000000-0005-0000-0000-0000476D0000}"/>
    <cellStyle name="Total 12 5 7" xfId="4790" xr:uid="{00000000-0005-0000-0000-0000486D0000}"/>
    <cellStyle name="Total 12 5 7 2" xfId="11172" xr:uid="{00000000-0005-0000-0000-0000496D0000}"/>
    <cellStyle name="Total 12 5 7 2 2" xfId="26280" xr:uid="{00000000-0005-0000-0000-00004A6D0000}"/>
    <cellStyle name="Total 12 5 7 3" xfId="7055" xr:uid="{00000000-0005-0000-0000-00004B6D0000}"/>
    <cellStyle name="Total 12 5 7 3 2" xfId="22163" xr:uid="{00000000-0005-0000-0000-00004C6D0000}"/>
    <cellStyle name="Total 12 5 7 4" xfId="19898" xr:uid="{00000000-0005-0000-0000-00004D6D0000}"/>
    <cellStyle name="Total 12 5 8" xfId="8651" xr:uid="{00000000-0005-0000-0000-00004E6D0000}"/>
    <cellStyle name="Total 12 5 8 2" xfId="23759" xr:uid="{00000000-0005-0000-0000-00004F6D0000}"/>
    <cellStyle name="Total 12 5 9" xfId="14064" xr:uid="{00000000-0005-0000-0000-0000506D0000}"/>
    <cellStyle name="Total 12 5 9 2" xfId="29172" xr:uid="{00000000-0005-0000-0000-0000516D0000}"/>
    <cellStyle name="Total 13" xfId="1777" xr:uid="{00000000-0005-0000-0000-0000526D0000}"/>
    <cellStyle name="Total 13 2" xfId="1948" xr:uid="{00000000-0005-0000-0000-0000536D0000}"/>
    <cellStyle name="Total 13 2 10" xfId="8449" xr:uid="{00000000-0005-0000-0000-0000546D0000}"/>
    <cellStyle name="Total 13 2 10 2" xfId="23557" xr:uid="{00000000-0005-0000-0000-0000556D0000}"/>
    <cellStyle name="Total 13 2 11" xfId="16333" xr:uid="{00000000-0005-0000-0000-0000566D0000}"/>
    <cellStyle name="Total 13 2 11 2" xfId="31441" xr:uid="{00000000-0005-0000-0000-0000576D0000}"/>
    <cellStyle name="Total 13 2 12" xfId="14303" xr:uid="{00000000-0005-0000-0000-0000586D0000}"/>
    <cellStyle name="Total 13 2 12 2" xfId="29411" xr:uid="{00000000-0005-0000-0000-0000596D0000}"/>
    <cellStyle name="Total 13 2 13" xfId="17173" xr:uid="{00000000-0005-0000-0000-00005A6D0000}"/>
    <cellStyle name="Total 13 2 2" xfId="2508" xr:uid="{00000000-0005-0000-0000-00005B6D0000}"/>
    <cellStyle name="Total 13 2 2 2" xfId="5145" xr:uid="{00000000-0005-0000-0000-00005C6D0000}"/>
    <cellStyle name="Total 13 2 2 2 2" xfId="11509" xr:uid="{00000000-0005-0000-0000-00005D6D0000}"/>
    <cellStyle name="Total 13 2 2 2 2 2" xfId="26617" xr:uid="{00000000-0005-0000-0000-00005E6D0000}"/>
    <cellStyle name="Total 13 2 2 2 3" xfId="8189" xr:uid="{00000000-0005-0000-0000-00005F6D0000}"/>
    <cellStyle name="Total 13 2 2 2 3 2" xfId="23297" xr:uid="{00000000-0005-0000-0000-0000606D0000}"/>
    <cellStyle name="Total 13 2 2 2 4" xfId="20253" xr:uid="{00000000-0005-0000-0000-0000616D0000}"/>
    <cellStyle name="Total 13 2 2 3" xfId="8975" xr:uid="{00000000-0005-0000-0000-0000626D0000}"/>
    <cellStyle name="Total 13 2 2 3 2" xfId="24083" xr:uid="{00000000-0005-0000-0000-0000636D0000}"/>
    <cellStyle name="Total 13 2 3" xfId="2724" xr:uid="{00000000-0005-0000-0000-0000646D0000}"/>
    <cellStyle name="Total 13 2 3 2" xfId="5361" xr:uid="{00000000-0005-0000-0000-0000656D0000}"/>
    <cellStyle name="Total 13 2 3 2 2" xfId="11710" xr:uid="{00000000-0005-0000-0000-0000666D0000}"/>
    <cellStyle name="Total 13 2 3 2 2 2" xfId="26818" xr:uid="{00000000-0005-0000-0000-0000676D0000}"/>
    <cellStyle name="Total 13 2 3 2 3" xfId="9209" xr:uid="{00000000-0005-0000-0000-0000686D0000}"/>
    <cellStyle name="Total 13 2 3 2 3 2" xfId="24317" xr:uid="{00000000-0005-0000-0000-0000696D0000}"/>
    <cellStyle name="Total 13 2 3 2 4" xfId="20469" xr:uid="{00000000-0005-0000-0000-00006A6D0000}"/>
    <cellStyle name="Total 13 2 3 3" xfId="14281" xr:uid="{00000000-0005-0000-0000-00006B6D0000}"/>
    <cellStyle name="Total 13 2 3 3 2" xfId="29389" xr:uid="{00000000-0005-0000-0000-00006C6D0000}"/>
    <cellStyle name="Total 13 2 3 4" xfId="17832" xr:uid="{00000000-0005-0000-0000-00006D6D0000}"/>
    <cellStyle name="Total 13 2 4" xfId="3027" xr:uid="{00000000-0005-0000-0000-00006E6D0000}"/>
    <cellStyle name="Total 13 2 4 2" xfId="5664" xr:uid="{00000000-0005-0000-0000-00006F6D0000}"/>
    <cellStyle name="Total 13 2 4 2 2" xfId="11975" xr:uid="{00000000-0005-0000-0000-0000706D0000}"/>
    <cellStyle name="Total 13 2 4 2 2 2" xfId="27083" xr:uid="{00000000-0005-0000-0000-0000716D0000}"/>
    <cellStyle name="Total 13 2 4 2 3" xfId="14925" xr:uid="{00000000-0005-0000-0000-0000726D0000}"/>
    <cellStyle name="Total 13 2 4 2 3 2" xfId="30033" xr:uid="{00000000-0005-0000-0000-0000736D0000}"/>
    <cellStyle name="Total 13 2 4 2 4" xfId="20772" xr:uid="{00000000-0005-0000-0000-0000746D0000}"/>
    <cellStyle name="Total 13 2 4 3" xfId="9409" xr:uid="{00000000-0005-0000-0000-0000756D0000}"/>
    <cellStyle name="Total 13 2 4 3 2" xfId="24517" xr:uid="{00000000-0005-0000-0000-0000766D0000}"/>
    <cellStyle name="Total 13 2 4 4" xfId="15545" xr:uid="{00000000-0005-0000-0000-0000776D0000}"/>
    <cellStyle name="Total 13 2 4 4 2" xfId="30653" xr:uid="{00000000-0005-0000-0000-0000786D0000}"/>
    <cellStyle name="Total 13 2 4 5" xfId="18135" xr:uid="{00000000-0005-0000-0000-0000796D0000}"/>
    <cellStyle name="Total 13 2 5" xfId="3353" xr:uid="{00000000-0005-0000-0000-00007A6D0000}"/>
    <cellStyle name="Total 13 2 5 2" xfId="5990" xr:uid="{00000000-0005-0000-0000-00007B6D0000}"/>
    <cellStyle name="Total 13 2 5 2 2" xfId="12301" xr:uid="{00000000-0005-0000-0000-00007C6D0000}"/>
    <cellStyle name="Total 13 2 5 2 2 2" xfId="27409" xr:uid="{00000000-0005-0000-0000-00007D6D0000}"/>
    <cellStyle name="Total 13 2 5 2 3" xfId="8229" xr:uid="{00000000-0005-0000-0000-00007E6D0000}"/>
    <cellStyle name="Total 13 2 5 2 3 2" xfId="23337" xr:uid="{00000000-0005-0000-0000-00007F6D0000}"/>
    <cellStyle name="Total 13 2 5 2 4" xfId="21098" xr:uid="{00000000-0005-0000-0000-0000806D0000}"/>
    <cellStyle name="Total 13 2 5 3" xfId="9735" xr:uid="{00000000-0005-0000-0000-0000816D0000}"/>
    <cellStyle name="Total 13 2 5 3 2" xfId="24843" xr:uid="{00000000-0005-0000-0000-0000826D0000}"/>
    <cellStyle name="Total 13 2 5 4" xfId="15145" xr:uid="{00000000-0005-0000-0000-0000836D0000}"/>
    <cellStyle name="Total 13 2 5 4 2" xfId="30253" xr:uid="{00000000-0005-0000-0000-0000846D0000}"/>
    <cellStyle name="Total 13 2 5 5" xfId="18461" xr:uid="{00000000-0005-0000-0000-0000856D0000}"/>
    <cellStyle name="Total 13 2 6" xfId="3659" xr:uid="{00000000-0005-0000-0000-0000866D0000}"/>
    <cellStyle name="Total 13 2 6 2" xfId="6296" xr:uid="{00000000-0005-0000-0000-0000876D0000}"/>
    <cellStyle name="Total 13 2 6 2 2" xfId="12607" xr:uid="{00000000-0005-0000-0000-0000886D0000}"/>
    <cellStyle name="Total 13 2 6 2 2 2" xfId="27715" xr:uid="{00000000-0005-0000-0000-0000896D0000}"/>
    <cellStyle name="Total 13 2 6 2 3" xfId="14169" xr:uid="{00000000-0005-0000-0000-00008A6D0000}"/>
    <cellStyle name="Total 13 2 6 2 3 2" xfId="29277" xr:uid="{00000000-0005-0000-0000-00008B6D0000}"/>
    <cellStyle name="Total 13 2 6 2 4" xfId="21404" xr:uid="{00000000-0005-0000-0000-00008C6D0000}"/>
    <cellStyle name="Total 13 2 6 3" xfId="10041" xr:uid="{00000000-0005-0000-0000-00008D6D0000}"/>
    <cellStyle name="Total 13 2 6 3 2" xfId="25149" xr:uid="{00000000-0005-0000-0000-00008E6D0000}"/>
    <cellStyle name="Total 13 2 6 4" xfId="15196" xr:uid="{00000000-0005-0000-0000-00008F6D0000}"/>
    <cellStyle name="Total 13 2 6 4 2" xfId="30304" xr:uid="{00000000-0005-0000-0000-0000906D0000}"/>
    <cellStyle name="Total 13 2 6 5" xfId="18767" xr:uid="{00000000-0005-0000-0000-0000916D0000}"/>
    <cellStyle name="Total 13 2 7" xfId="4020" xr:uid="{00000000-0005-0000-0000-0000926D0000}"/>
    <cellStyle name="Total 13 2 7 2" xfId="6657" xr:uid="{00000000-0005-0000-0000-0000936D0000}"/>
    <cellStyle name="Total 13 2 7 2 2" xfId="12968" xr:uid="{00000000-0005-0000-0000-0000946D0000}"/>
    <cellStyle name="Total 13 2 7 2 2 2" xfId="28076" xr:uid="{00000000-0005-0000-0000-0000956D0000}"/>
    <cellStyle name="Total 13 2 7 2 3" xfId="16658" xr:uid="{00000000-0005-0000-0000-0000966D0000}"/>
    <cellStyle name="Total 13 2 7 2 3 2" xfId="31766" xr:uid="{00000000-0005-0000-0000-0000976D0000}"/>
    <cellStyle name="Total 13 2 7 2 4" xfId="21765" xr:uid="{00000000-0005-0000-0000-0000986D0000}"/>
    <cellStyle name="Total 13 2 7 3" xfId="10402" xr:uid="{00000000-0005-0000-0000-0000996D0000}"/>
    <cellStyle name="Total 13 2 7 3 2" xfId="25510" xr:uid="{00000000-0005-0000-0000-00009A6D0000}"/>
    <cellStyle name="Total 13 2 7 4" xfId="15410" xr:uid="{00000000-0005-0000-0000-00009B6D0000}"/>
    <cellStyle name="Total 13 2 7 4 2" xfId="30518" xr:uid="{00000000-0005-0000-0000-00009C6D0000}"/>
    <cellStyle name="Total 13 2 7 5" xfId="19128" xr:uid="{00000000-0005-0000-0000-00009D6D0000}"/>
    <cellStyle name="Total 13 2 8" xfId="4333" xr:uid="{00000000-0005-0000-0000-00009E6D0000}"/>
    <cellStyle name="Total 13 2 8 2" xfId="6970" xr:uid="{00000000-0005-0000-0000-00009F6D0000}"/>
    <cellStyle name="Total 13 2 8 2 2" xfId="13281" xr:uid="{00000000-0005-0000-0000-0000A06D0000}"/>
    <cellStyle name="Total 13 2 8 2 2 2" xfId="28389" xr:uid="{00000000-0005-0000-0000-0000A16D0000}"/>
    <cellStyle name="Total 13 2 8 2 3" xfId="16945" xr:uid="{00000000-0005-0000-0000-0000A26D0000}"/>
    <cellStyle name="Total 13 2 8 2 3 2" xfId="32053" xr:uid="{00000000-0005-0000-0000-0000A36D0000}"/>
    <cellStyle name="Total 13 2 8 2 4" xfId="22078" xr:uid="{00000000-0005-0000-0000-0000A46D0000}"/>
    <cellStyle name="Total 13 2 8 3" xfId="10715" xr:uid="{00000000-0005-0000-0000-0000A56D0000}"/>
    <cellStyle name="Total 13 2 8 3 2" xfId="25823" xr:uid="{00000000-0005-0000-0000-0000A66D0000}"/>
    <cellStyle name="Total 13 2 8 4" xfId="8201" xr:uid="{00000000-0005-0000-0000-0000A76D0000}"/>
    <cellStyle name="Total 13 2 8 4 2" xfId="23309" xr:uid="{00000000-0005-0000-0000-0000A86D0000}"/>
    <cellStyle name="Total 13 2 8 5" xfId="19441" xr:uid="{00000000-0005-0000-0000-0000A96D0000}"/>
    <cellStyle name="Total 13 2 9" xfId="4585" xr:uid="{00000000-0005-0000-0000-0000AA6D0000}"/>
    <cellStyle name="Total 13 2 9 2" xfId="10967" xr:uid="{00000000-0005-0000-0000-0000AB6D0000}"/>
    <cellStyle name="Total 13 2 9 2 2" xfId="26075" xr:uid="{00000000-0005-0000-0000-0000AC6D0000}"/>
    <cellStyle name="Total 13 2 9 3" xfId="7736" xr:uid="{00000000-0005-0000-0000-0000AD6D0000}"/>
    <cellStyle name="Total 13 2 9 3 2" xfId="22844" xr:uid="{00000000-0005-0000-0000-0000AE6D0000}"/>
    <cellStyle name="Total 13 2 9 4" xfId="19693" xr:uid="{00000000-0005-0000-0000-0000AF6D0000}"/>
    <cellStyle name="Total 13 3" xfId="1977" xr:uid="{00000000-0005-0000-0000-0000B06D0000}"/>
    <cellStyle name="Total 13 3 10" xfId="8475" xr:uid="{00000000-0005-0000-0000-0000B16D0000}"/>
    <cellStyle name="Total 13 3 10 2" xfId="23583" xr:uid="{00000000-0005-0000-0000-0000B26D0000}"/>
    <cellStyle name="Total 13 3 11" xfId="11212" xr:uid="{00000000-0005-0000-0000-0000B36D0000}"/>
    <cellStyle name="Total 13 3 11 2" xfId="26320" xr:uid="{00000000-0005-0000-0000-0000B46D0000}"/>
    <cellStyle name="Total 13 3 12" xfId="8147" xr:uid="{00000000-0005-0000-0000-0000B56D0000}"/>
    <cellStyle name="Total 13 3 12 2" xfId="23255" xr:uid="{00000000-0005-0000-0000-0000B66D0000}"/>
    <cellStyle name="Total 13 3 13" xfId="17202" xr:uid="{00000000-0005-0000-0000-0000B76D0000}"/>
    <cellStyle name="Total 13 3 2" xfId="2537" xr:uid="{00000000-0005-0000-0000-0000B86D0000}"/>
    <cellStyle name="Total 13 3 2 2" xfId="5174" xr:uid="{00000000-0005-0000-0000-0000B96D0000}"/>
    <cellStyle name="Total 13 3 2 2 2" xfId="11538" xr:uid="{00000000-0005-0000-0000-0000BA6D0000}"/>
    <cellStyle name="Total 13 3 2 2 2 2" xfId="26646" xr:uid="{00000000-0005-0000-0000-0000BB6D0000}"/>
    <cellStyle name="Total 13 3 2 2 3" xfId="8089" xr:uid="{00000000-0005-0000-0000-0000BC6D0000}"/>
    <cellStyle name="Total 13 3 2 2 3 2" xfId="23197" xr:uid="{00000000-0005-0000-0000-0000BD6D0000}"/>
    <cellStyle name="Total 13 3 2 2 4" xfId="20282" xr:uid="{00000000-0005-0000-0000-0000BE6D0000}"/>
    <cellStyle name="Total 13 3 2 3" xfId="9004" xr:uid="{00000000-0005-0000-0000-0000BF6D0000}"/>
    <cellStyle name="Total 13 3 2 3 2" xfId="24112" xr:uid="{00000000-0005-0000-0000-0000C06D0000}"/>
    <cellStyle name="Total 13 3 3" xfId="2739" xr:uid="{00000000-0005-0000-0000-0000C16D0000}"/>
    <cellStyle name="Total 13 3 3 2" xfId="5376" xr:uid="{00000000-0005-0000-0000-0000C26D0000}"/>
    <cellStyle name="Total 13 3 3 2 2" xfId="11725" xr:uid="{00000000-0005-0000-0000-0000C36D0000}"/>
    <cellStyle name="Total 13 3 3 2 2 2" xfId="26833" xr:uid="{00000000-0005-0000-0000-0000C46D0000}"/>
    <cellStyle name="Total 13 3 3 2 3" xfId="14451" xr:uid="{00000000-0005-0000-0000-0000C56D0000}"/>
    <cellStyle name="Total 13 3 3 2 3 2" xfId="29559" xr:uid="{00000000-0005-0000-0000-0000C66D0000}"/>
    <cellStyle name="Total 13 3 3 2 4" xfId="20484" xr:uid="{00000000-0005-0000-0000-0000C76D0000}"/>
    <cellStyle name="Total 13 3 3 3" xfId="15247" xr:uid="{00000000-0005-0000-0000-0000C86D0000}"/>
    <cellStyle name="Total 13 3 3 3 2" xfId="30355" xr:uid="{00000000-0005-0000-0000-0000C96D0000}"/>
    <cellStyle name="Total 13 3 3 4" xfId="17847" xr:uid="{00000000-0005-0000-0000-0000CA6D0000}"/>
    <cellStyle name="Total 13 3 4" xfId="3042" xr:uid="{00000000-0005-0000-0000-0000CB6D0000}"/>
    <cellStyle name="Total 13 3 4 2" xfId="5679" xr:uid="{00000000-0005-0000-0000-0000CC6D0000}"/>
    <cellStyle name="Total 13 3 4 2 2" xfId="11990" xr:uid="{00000000-0005-0000-0000-0000CD6D0000}"/>
    <cellStyle name="Total 13 3 4 2 2 2" xfId="27098" xr:uid="{00000000-0005-0000-0000-0000CE6D0000}"/>
    <cellStyle name="Total 13 3 4 2 3" xfId="15122" xr:uid="{00000000-0005-0000-0000-0000CF6D0000}"/>
    <cellStyle name="Total 13 3 4 2 3 2" xfId="30230" xr:uid="{00000000-0005-0000-0000-0000D06D0000}"/>
    <cellStyle name="Total 13 3 4 2 4" xfId="20787" xr:uid="{00000000-0005-0000-0000-0000D16D0000}"/>
    <cellStyle name="Total 13 3 4 3" xfId="9424" xr:uid="{00000000-0005-0000-0000-0000D26D0000}"/>
    <cellStyle name="Total 13 3 4 3 2" xfId="24532" xr:uid="{00000000-0005-0000-0000-0000D36D0000}"/>
    <cellStyle name="Total 13 3 4 4" xfId="14702" xr:uid="{00000000-0005-0000-0000-0000D46D0000}"/>
    <cellStyle name="Total 13 3 4 4 2" xfId="29810" xr:uid="{00000000-0005-0000-0000-0000D56D0000}"/>
    <cellStyle name="Total 13 3 4 5" xfId="18150" xr:uid="{00000000-0005-0000-0000-0000D66D0000}"/>
    <cellStyle name="Total 13 3 5" xfId="3368" xr:uid="{00000000-0005-0000-0000-0000D76D0000}"/>
    <cellStyle name="Total 13 3 5 2" xfId="6005" xr:uid="{00000000-0005-0000-0000-0000D86D0000}"/>
    <cellStyle name="Total 13 3 5 2 2" xfId="12316" xr:uid="{00000000-0005-0000-0000-0000D96D0000}"/>
    <cellStyle name="Total 13 3 5 2 2 2" xfId="27424" xr:uid="{00000000-0005-0000-0000-0000DA6D0000}"/>
    <cellStyle name="Total 13 3 5 2 3" xfId="7296" xr:uid="{00000000-0005-0000-0000-0000DB6D0000}"/>
    <cellStyle name="Total 13 3 5 2 3 2" xfId="22404" xr:uid="{00000000-0005-0000-0000-0000DC6D0000}"/>
    <cellStyle name="Total 13 3 5 2 4" xfId="21113" xr:uid="{00000000-0005-0000-0000-0000DD6D0000}"/>
    <cellStyle name="Total 13 3 5 3" xfId="9750" xr:uid="{00000000-0005-0000-0000-0000DE6D0000}"/>
    <cellStyle name="Total 13 3 5 3 2" xfId="24858" xr:uid="{00000000-0005-0000-0000-0000DF6D0000}"/>
    <cellStyle name="Total 13 3 5 4" xfId="7784" xr:uid="{00000000-0005-0000-0000-0000E06D0000}"/>
    <cellStyle name="Total 13 3 5 4 2" xfId="22892" xr:uid="{00000000-0005-0000-0000-0000E16D0000}"/>
    <cellStyle name="Total 13 3 5 5" xfId="18476" xr:uid="{00000000-0005-0000-0000-0000E26D0000}"/>
    <cellStyle name="Total 13 3 6" xfId="3674" xr:uid="{00000000-0005-0000-0000-0000E36D0000}"/>
    <cellStyle name="Total 13 3 6 2" xfId="6311" xr:uid="{00000000-0005-0000-0000-0000E46D0000}"/>
    <cellStyle name="Total 13 3 6 2 2" xfId="12622" xr:uid="{00000000-0005-0000-0000-0000E56D0000}"/>
    <cellStyle name="Total 13 3 6 2 2 2" xfId="27730" xr:uid="{00000000-0005-0000-0000-0000E66D0000}"/>
    <cellStyle name="Total 13 3 6 2 3" xfId="14484" xr:uid="{00000000-0005-0000-0000-0000E76D0000}"/>
    <cellStyle name="Total 13 3 6 2 3 2" xfId="29592" xr:uid="{00000000-0005-0000-0000-0000E86D0000}"/>
    <cellStyle name="Total 13 3 6 2 4" xfId="21419" xr:uid="{00000000-0005-0000-0000-0000E96D0000}"/>
    <cellStyle name="Total 13 3 6 3" xfId="10056" xr:uid="{00000000-0005-0000-0000-0000EA6D0000}"/>
    <cellStyle name="Total 13 3 6 3 2" xfId="25164" xr:uid="{00000000-0005-0000-0000-0000EB6D0000}"/>
    <cellStyle name="Total 13 3 6 4" xfId="13766" xr:uid="{00000000-0005-0000-0000-0000EC6D0000}"/>
    <cellStyle name="Total 13 3 6 4 2" xfId="28874" xr:uid="{00000000-0005-0000-0000-0000ED6D0000}"/>
    <cellStyle name="Total 13 3 6 5" xfId="18782" xr:uid="{00000000-0005-0000-0000-0000EE6D0000}"/>
    <cellStyle name="Total 13 3 7" xfId="4049" xr:uid="{00000000-0005-0000-0000-0000EF6D0000}"/>
    <cellStyle name="Total 13 3 7 2" xfId="6686" xr:uid="{00000000-0005-0000-0000-0000F06D0000}"/>
    <cellStyle name="Total 13 3 7 2 2" xfId="12997" xr:uid="{00000000-0005-0000-0000-0000F16D0000}"/>
    <cellStyle name="Total 13 3 7 2 2 2" xfId="28105" xr:uid="{00000000-0005-0000-0000-0000F26D0000}"/>
    <cellStyle name="Total 13 3 7 2 3" xfId="16673" xr:uid="{00000000-0005-0000-0000-0000F36D0000}"/>
    <cellStyle name="Total 13 3 7 2 3 2" xfId="31781" xr:uid="{00000000-0005-0000-0000-0000F46D0000}"/>
    <cellStyle name="Total 13 3 7 2 4" xfId="21794" xr:uid="{00000000-0005-0000-0000-0000F56D0000}"/>
    <cellStyle name="Total 13 3 7 3" xfId="10431" xr:uid="{00000000-0005-0000-0000-0000F66D0000}"/>
    <cellStyle name="Total 13 3 7 3 2" xfId="25539" xr:uid="{00000000-0005-0000-0000-0000F76D0000}"/>
    <cellStyle name="Total 13 3 7 4" xfId="9214" xr:uid="{00000000-0005-0000-0000-0000F86D0000}"/>
    <cellStyle name="Total 13 3 7 4 2" xfId="24322" xr:uid="{00000000-0005-0000-0000-0000F96D0000}"/>
    <cellStyle name="Total 13 3 7 5" xfId="19157" xr:uid="{00000000-0005-0000-0000-0000FA6D0000}"/>
    <cellStyle name="Total 13 3 8" xfId="4348" xr:uid="{00000000-0005-0000-0000-0000FB6D0000}"/>
    <cellStyle name="Total 13 3 8 2" xfId="6985" xr:uid="{00000000-0005-0000-0000-0000FC6D0000}"/>
    <cellStyle name="Total 13 3 8 2 2" xfId="13296" xr:uid="{00000000-0005-0000-0000-0000FD6D0000}"/>
    <cellStyle name="Total 13 3 8 2 2 2" xfId="28404" xr:uid="{00000000-0005-0000-0000-0000FE6D0000}"/>
    <cellStyle name="Total 13 3 8 2 3" xfId="16960" xr:uid="{00000000-0005-0000-0000-0000FF6D0000}"/>
    <cellStyle name="Total 13 3 8 2 3 2" xfId="32068" xr:uid="{00000000-0005-0000-0000-0000006E0000}"/>
    <cellStyle name="Total 13 3 8 2 4" xfId="22093" xr:uid="{00000000-0005-0000-0000-0000016E0000}"/>
    <cellStyle name="Total 13 3 8 3" xfId="10730" xr:uid="{00000000-0005-0000-0000-0000026E0000}"/>
    <cellStyle name="Total 13 3 8 3 2" xfId="25838" xr:uid="{00000000-0005-0000-0000-0000036E0000}"/>
    <cellStyle name="Total 13 3 8 4" xfId="14729" xr:uid="{00000000-0005-0000-0000-0000046E0000}"/>
    <cellStyle name="Total 13 3 8 4 2" xfId="29837" xr:uid="{00000000-0005-0000-0000-0000056E0000}"/>
    <cellStyle name="Total 13 3 8 5" xfId="19456" xr:uid="{00000000-0005-0000-0000-0000066E0000}"/>
    <cellStyle name="Total 13 3 9" xfId="4614" xr:uid="{00000000-0005-0000-0000-0000076E0000}"/>
    <cellStyle name="Total 13 3 9 2" xfId="10996" xr:uid="{00000000-0005-0000-0000-0000086E0000}"/>
    <cellStyle name="Total 13 3 9 2 2" xfId="26104" xr:uid="{00000000-0005-0000-0000-0000096E0000}"/>
    <cellStyle name="Total 13 3 9 3" xfId="7614" xr:uid="{00000000-0005-0000-0000-00000A6E0000}"/>
    <cellStyle name="Total 13 3 9 3 2" xfId="22722" xr:uid="{00000000-0005-0000-0000-00000B6E0000}"/>
    <cellStyle name="Total 13 3 9 4" xfId="19722" xr:uid="{00000000-0005-0000-0000-00000C6E0000}"/>
    <cellStyle name="Total 13 4" xfId="2139" xr:uid="{00000000-0005-0000-0000-00000D6E0000}"/>
    <cellStyle name="Total 13 4 10" xfId="16496" xr:uid="{00000000-0005-0000-0000-00000E6E0000}"/>
    <cellStyle name="Total 13 4 10 2" xfId="31604" xr:uid="{00000000-0005-0000-0000-00000F6E0000}"/>
    <cellStyle name="Total 13 4 11" xfId="16154" xr:uid="{00000000-0005-0000-0000-0000106E0000}"/>
    <cellStyle name="Total 13 4 11 2" xfId="31262" xr:uid="{00000000-0005-0000-0000-0000116E0000}"/>
    <cellStyle name="Total 13 4 12" xfId="17364" xr:uid="{00000000-0005-0000-0000-0000126E0000}"/>
    <cellStyle name="Total 13 4 2" xfId="2629" xr:uid="{00000000-0005-0000-0000-0000136E0000}"/>
    <cellStyle name="Total 13 4 2 2" xfId="5266" xr:uid="{00000000-0005-0000-0000-0000146E0000}"/>
    <cellStyle name="Total 13 4 2 2 2" xfId="11630" xr:uid="{00000000-0005-0000-0000-0000156E0000}"/>
    <cellStyle name="Total 13 4 2 2 2 2" xfId="26738" xr:uid="{00000000-0005-0000-0000-0000166E0000}"/>
    <cellStyle name="Total 13 4 2 2 3" xfId="15081" xr:uid="{00000000-0005-0000-0000-0000176E0000}"/>
    <cellStyle name="Total 13 4 2 2 3 2" xfId="30189" xr:uid="{00000000-0005-0000-0000-0000186E0000}"/>
    <cellStyle name="Total 13 4 2 2 4" xfId="20374" xr:uid="{00000000-0005-0000-0000-0000196E0000}"/>
    <cellStyle name="Total 13 4 2 3" xfId="9096" xr:uid="{00000000-0005-0000-0000-00001A6E0000}"/>
    <cellStyle name="Total 13 4 2 3 2" xfId="24204" xr:uid="{00000000-0005-0000-0000-00001B6E0000}"/>
    <cellStyle name="Total 13 4 2 4" xfId="14317" xr:uid="{00000000-0005-0000-0000-00001C6E0000}"/>
    <cellStyle name="Total 13 4 2 4 2" xfId="29425" xr:uid="{00000000-0005-0000-0000-00001D6E0000}"/>
    <cellStyle name="Total 13 4 2 5" xfId="13871" xr:uid="{00000000-0005-0000-0000-00001E6E0000}"/>
    <cellStyle name="Total 13 4 2 5 2" xfId="28979" xr:uid="{00000000-0005-0000-0000-00001F6E0000}"/>
    <cellStyle name="Total 13 4 2 6" xfId="17737" xr:uid="{00000000-0005-0000-0000-0000206E0000}"/>
    <cellStyle name="Total 13 4 3" xfId="2894" xr:uid="{00000000-0005-0000-0000-0000216E0000}"/>
    <cellStyle name="Total 13 4 3 2" xfId="5531" xr:uid="{00000000-0005-0000-0000-0000226E0000}"/>
    <cellStyle name="Total 13 4 3 2 2" xfId="11842" xr:uid="{00000000-0005-0000-0000-0000236E0000}"/>
    <cellStyle name="Total 13 4 3 2 2 2" xfId="26950" xr:uid="{00000000-0005-0000-0000-0000246E0000}"/>
    <cellStyle name="Total 13 4 3 2 3" xfId="7942" xr:uid="{00000000-0005-0000-0000-0000256E0000}"/>
    <cellStyle name="Total 13 4 3 2 3 2" xfId="23050" xr:uid="{00000000-0005-0000-0000-0000266E0000}"/>
    <cellStyle name="Total 13 4 3 2 4" xfId="20639" xr:uid="{00000000-0005-0000-0000-0000276E0000}"/>
    <cellStyle name="Total 13 4 3 3" xfId="15188" xr:uid="{00000000-0005-0000-0000-0000286E0000}"/>
    <cellStyle name="Total 13 4 3 3 2" xfId="30296" xr:uid="{00000000-0005-0000-0000-0000296E0000}"/>
    <cellStyle name="Total 13 4 3 4" xfId="18002" xr:uid="{00000000-0005-0000-0000-00002A6E0000}"/>
    <cellStyle name="Total 13 4 4" xfId="3197" xr:uid="{00000000-0005-0000-0000-00002B6E0000}"/>
    <cellStyle name="Total 13 4 4 2" xfId="5834" xr:uid="{00000000-0005-0000-0000-00002C6E0000}"/>
    <cellStyle name="Total 13 4 4 2 2" xfId="12145" xr:uid="{00000000-0005-0000-0000-00002D6E0000}"/>
    <cellStyle name="Total 13 4 4 2 2 2" xfId="27253" xr:uid="{00000000-0005-0000-0000-00002E6E0000}"/>
    <cellStyle name="Total 13 4 4 2 3" xfId="15252" xr:uid="{00000000-0005-0000-0000-00002F6E0000}"/>
    <cellStyle name="Total 13 4 4 2 3 2" xfId="30360" xr:uid="{00000000-0005-0000-0000-0000306E0000}"/>
    <cellStyle name="Total 13 4 4 2 4" xfId="20942" xr:uid="{00000000-0005-0000-0000-0000316E0000}"/>
    <cellStyle name="Total 13 4 4 3" xfId="9579" xr:uid="{00000000-0005-0000-0000-0000326E0000}"/>
    <cellStyle name="Total 13 4 4 3 2" xfId="24687" xr:uid="{00000000-0005-0000-0000-0000336E0000}"/>
    <cellStyle name="Total 13 4 4 4" xfId="14930" xr:uid="{00000000-0005-0000-0000-0000346E0000}"/>
    <cellStyle name="Total 13 4 4 4 2" xfId="30038" xr:uid="{00000000-0005-0000-0000-0000356E0000}"/>
    <cellStyle name="Total 13 4 4 5" xfId="18305" xr:uid="{00000000-0005-0000-0000-0000366E0000}"/>
    <cellStyle name="Total 13 4 5" xfId="3523" xr:uid="{00000000-0005-0000-0000-0000376E0000}"/>
    <cellStyle name="Total 13 4 5 2" xfId="6160" xr:uid="{00000000-0005-0000-0000-0000386E0000}"/>
    <cellStyle name="Total 13 4 5 2 2" xfId="12471" xr:uid="{00000000-0005-0000-0000-0000396E0000}"/>
    <cellStyle name="Total 13 4 5 2 2 2" xfId="27579" xr:uid="{00000000-0005-0000-0000-00003A6E0000}"/>
    <cellStyle name="Total 13 4 5 2 3" xfId="13437" xr:uid="{00000000-0005-0000-0000-00003B6E0000}"/>
    <cellStyle name="Total 13 4 5 2 3 2" xfId="28545" xr:uid="{00000000-0005-0000-0000-00003C6E0000}"/>
    <cellStyle name="Total 13 4 5 2 4" xfId="21268" xr:uid="{00000000-0005-0000-0000-00003D6E0000}"/>
    <cellStyle name="Total 13 4 5 3" xfId="9905" xr:uid="{00000000-0005-0000-0000-00003E6E0000}"/>
    <cellStyle name="Total 13 4 5 3 2" xfId="25013" xr:uid="{00000000-0005-0000-0000-00003F6E0000}"/>
    <cellStyle name="Total 13 4 5 4" xfId="13498" xr:uid="{00000000-0005-0000-0000-0000406E0000}"/>
    <cellStyle name="Total 13 4 5 4 2" xfId="28606" xr:uid="{00000000-0005-0000-0000-0000416E0000}"/>
    <cellStyle name="Total 13 4 5 5" xfId="18631" xr:uid="{00000000-0005-0000-0000-0000426E0000}"/>
    <cellStyle name="Total 13 4 6" xfId="3829" xr:uid="{00000000-0005-0000-0000-0000436E0000}"/>
    <cellStyle name="Total 13 4 6 2" xfId="6466" xr:uid="{00000000-0005-0000-0000-0000446E0000}"/>
    <cellStyle name="Total 13 4 6 2 2" xfId="12777" xr:uid="{00000000-0005-0000-0000-0000456E0000}"/>
    <cellStyle name="Total 13 4 6 2 2 2" xfId="27885" xr:uid="{00000000-0005-0000-0000-0000466E0000}"/>
    <cellStyle name="Total 13 4 6 2 3" xfId="16033" xr:uid="{00000000-0005-0000-0000-0000476E0000}"/>
    <cellStyle name="Total 13 4 6 2 3 2" xfId="31141" xr:uid="{00000000-0005-0000-0000-0000486E0000}"/>
    <cellStyle name="Total 13 4 6 2 4" xfId="21574" xr:uid="{00000000-0005-0000-0000-0000496E0000}"/>
    <cellStyle name="Total 13 4 6 3" xfId="10211" xr:uid="{00000000-0005-0000-0000-00004A6E0000}"/>
    <cellStyle name="Total 13 4 6 3 2" xfId="25319" xr:uid="{00000000-0005-0000-0000-00004B6E0000}"/>
    <cellStyle name="Total 13 4 6 4" xfId="7234" xr:uid="{00000000-0005-0000-0000-00004C6E0000}"/>
    <cellStyle name="Total 13 4 6 4 2" xfId="22342" xr:uid="{00000000-0005-0000-0000-00004D6E0000}"/>
    <cellStyle name="Total 13 4 6 5" xfId="18937" xr:uid="{00000000-0005-0000-0000-00004E6E0000}"/>
    <cellStyle name="Total 13 4 7" xfId="4211" xr:uid="{00000000-0005-0000-0000-00004F6E0000}"/>
    <cellStyle name="Total 13 4 7 2" xfId="6848" xr:uid="{00000000-0005-0000-0000-0000506E0000}"/>
    <cellStyle name="Total 13 4 7 2 2" xfId="13159" xr:uid="{00000000-0005-0000-0000-0000516E0000}"/>
    <cellStyle name="Total 13 4 7 2 2 2" xfId="28267" xr:uid="{00000000-0005-0000-0000-0000526E0000}"/>
    <cellStyle name="Total 13 4 7 2 3" xfId="16828" xr:uid="{00000000-0005-0000-0000-0000536E0000}"/>
    <cellStyle name="Total 13 4 7 2 3 2" xfId="31936" xr:uid="{00000000-0005-0000-0000-0000546E0000}"/>
    <cellStyle name="Total 13 4 7 2 4" xfId="21956" xr:uid="{00000000-0005-0000-0000-0000556E0000}"/>
    <cellStyle name="Total 13 4 7 3" xfId="10593" xr:uid="{00000000-0005-0000-0000-0000566E0000}"/>
    <cellStyle name="Total 13 4 7 3 2" xfId="25701" xr:uid="{00000000-0005-0000-0000-0000576E0000}"/>
    <cellStyle name="Total 13 4 7 4" xfId="15040" xr:uid="{00000000-0005-0000-0000-0000586E0000}"/>
    <cellStyle name="Total 13 4 7 4 2" xfId="30148" xr:uid="{00000000-0005-0000-0000-0000596E0000}"/>
    <cellStyle name="Total 13 4 7 5" xfId="19319" xr:uid="{00000000-0005-0000-0000-00005A6E0000}"/>
    <cellStyle name="Total 13 4 8" xfId="4776" xr:uid="{00000000-0005-0000-0000-00005B6E0000}"/>
    <cellStyle name="Total 13 4 8 2" xfId="11158" xr:uid="{00000000-0005-0000-0000-00005C6E0000}"/>
    <cellStyle name="Total 13 4 8 2 2" xfId="26266" xr:uid="{00000000-0005-0000-0000-00005D6E0000}"/>
    <cellStyle name="Total 13 4 8 3" xfId="7586" xr:uid="{00000000-0005-0000-0000-00005E6E0000}"/>
    <cellStyle name="Total 13 4 8 3 2" xfId="22694" xr:uid="{00000000-0005-0000-0000-00005F6E0000}"/>
    <cellStyle name="Total 13 4 8 4" xfId="19884" xr:uid="{00000000-0005-0000-0000-0000606E0000}"/>
    <cellStyle name="Total 13 4 9" xfId="8637" xr:uid="{00000000-0005-0000-0000-0000616E0000}"/>
    <cellStyle name="Total 13 4 9 2" xfId="23745" xr:uid="{00000000-0005-0000-0000-0000626E0000}"/>
    <cellStyle name="Total 13 5" xfId="2154" xr:uid="{00000000-0005-0000-0000-0000636E0000}"/>
    <cellStyle name="Total 13 5 10" xfId="15952" xr:uid="{00000000-0005-0000-0000-0000646E0000}"/>
    <cellStyle name="Total 13 5 10 2" xfId="31060" xr:uid="{00000000-0005-0000-0000-0000656E0000}"/>
    <cellStyle name="Total 13 5 11" xfId="17379" xr:uid="{00000000-0005-0000-0000-0000666E0000}"/>
    <cellStyle name="Total 13 5 2" xfId="2909" xr:uid="{00000000-0005-0000-0000-0000676E0000}"/>
    <cellStyle name="Total 13 5 2 2" xfId="5546" xr:uid="{00000000-0005-0000-0000-0000686E0000}"/>
    <cellStyle name="Total 13 5 2 2 2" xfId="11857" xr:uid="{00000000-0005-0000-0000-0000696E0000}"/>
    <cellStyle name="Total 13 5 2 2 2 2" xfId="26965" xr:uid="{00000000-0005-0000-0000-00006A6E0000}"/>
    <cellStyle name="Total 13 5 2 2 3" xfId="9229" xr:uid="{00000000-0005-0000-0000-00006B6E0000}"/>
    <cellStyle name="Total 13 5 2 2 3 2" xfId="24337" xr:uid="{00000000-0005-0000-0000-00006C6E0000}"/>
    <cellStyle name="Total 13 5 2 2 4" xfId="20654" xr:uid="{00000000-0005-0000-0000-00006D6E0000}"/>
    <cellStyle name="Total 13 5 2 3" xfId="15133" xr:uid="{00000000-0005-0000-0000-00006E6E0000}"/>
    <cellStyle name="Total 13 5 2 3 2" xfId="30241" xr:uid="{00000000-0005-0000-0000-00006F6E0000}"/>
    <cellStyle name="Total 13 5 2 4" xfId="18017" xr:uid="{00000000-0005-0000-0000-0000706E0000}"/>
    <cellStyle name="Total 13 5 3" xfId="3212" xr:uid="{00000000-0005-0000-0000-0000716E0000}"/>
    <cellStyle name="Total 13 5 3 2" xfId="5849" xr:uid="{00000000-0005-0000-0000-0000726E0000}"/>
    <cellStyle name="Total 13 5 3 2 2" xfId="12160" xr:uid="{00000000-0005-0000-0000-0000736E0000}"/>
    <cellStyle name="Total 13 5 3 2 2 2" xfId="27268" xr:uid="{00000000-0005-0000-0000-0000746E0000}"/>
    <cellStyle name="Total 13 5 3 2 3" xfId="13999" xr:uid="{00000000-0005-0000-0000-0000756E0000}"/>
    <cellStyle name="Total 13 5 3 2 3 2" xfId="29107" xr:uid="{00000000-0005-0000-0000-0000766E0000}"/>
    <cellStyle name="Total 13 5 3 2 4" xfId="20957" xr:uid="{00000000-0005-0000-0000-0000776E0000}"/>
    <cellStyle name="Total 13 5 3 3" xfId="9594" xr:uid="{00000000-0005-0000-0000-0000786E0000}"/>
    <cellStyle name="Total 13 5 3 3 2" xfId="24702" xr:uid="{00000000-0005-0000-0000-0000796E0000}"/>
    <cellStyle name="Total 13 5 3 4" xfId="16128" xr:uid="{00000000-0005-0000-0000-00007A6E0000}"/>
    <cellStyle name="Total 13 5 3 4 2" xfId="31236" xr:uid="{00000000-0005-0000-0000-00007B6E0000}"/>
    <cellStyle name="Total 13 5 3 5" xfId="18320" xr:uid="{00000000-0005-0000-0000-00007C6E0000}"/>
    <cellStyle name="Total 13 5 4" xfId="3538" xr:uid="{00000000-0005-0000-0000-00007D6E0000}"/>
    <cellStyle name="Total 13 5 4 2" xfId="6175" xr:uid="{00000000-0005-0000-0000-00007E6E0000}"/>
    <cellStyle name="Total 13 5 4 2 2" xfId="12486" xr:uid="{00000000-0005-0000-0000-00007F6E0000}"/>
    <cellStyle name="Total 13 5 4 2 2 2" xfId="27594" xr:uid="{00000000-0005-0000-0000-0000806E0000}"/>
    <cellStyle name="Total 13 5 4 2 3" xfId="15336" xr:uid="{00000000-0005-0000-0000-0000816E0000}"/>
    <cellStyle name="Total 13 5 4 2 3 2" xfId="30444" xr:uid="{00000000-0005-0000-0000-0000826E0000}"/>
    <cellStyle name="Total 13 5 4 2 4" xfId="21283" xr:uid="{00000000-0005-0000-0000-0000836E0000}"/>
    <cellStyle name="Total 13 5 4 3" xfId="9920" xr:uid="{00000000-0005-0000-0000-0000846E0000}"/>
    <cellStyle name="Total 13 5 4 3 2" xfId="25028" xr:uid="{00000000-0005-0000-0000-0000856E0000}"/>
    <cellStyle name="Total 13 5 4 4" xfId="13993" xr:uid="{00000000-0005-0000-0000-0000866E0000}"/>
    <cellStyle name="Total 13 5 4 4 2" xfId="29101" xr:uid="{00000000-0005-0000-0000-0000876E0000}"/>
    <cellStyle name="Total 13 5 4 5" xfId="18646" xr:uid="{00000000-0005-0000-0000-0000886E0000}"/>
    <cellStyle name="Total 13 5 5" xfId="3844" xr:uid="{00000000-0005-0000-0000-0000896E0000}"/>
    <cellStyle name="Total 13 5 5 2" xfId="6481" xr:uid="{00000000-0005-0000-0000-00008A6E0000}"/>
    <cellStyle name="Total 13 5 5 2 2" xfId="12792" xr:uid="{00000000-0005-0000-0000-00008B6E0000}"/>
    <cellStyle name="Total 13 5 5 2 2 2" xfId="27900" xr:uid="{00000000-0005-0000-0000-00008C6E0000}"/>
    <cellStyle name="Total 13 5 5 2 3" xfId="15858" xr:uid="{00000000-0005-0000-0000-00008D6E0000}"/>
    <cellStyle name="Total 13 5 5 2 3 2" xfId="30966" xr:uid="{00000000-0005-0000-0000-00008E6E0000}"/>
    <cellStyle name="Total 13 5 5 2 4" xfId="21589" xr:uid="{00000000-0005-0000-0000-00008F6E0000}"/>
    <cellStyle name="Total 13 5 5 3" xfId="10226" xr:uid="{00000000-0005-0000-0000-0000906E0000}"/>
    <cellStyle name="Total 13 5 5 3 2" xfId="25334" xr:uid="{00000000-0005-0000-0000-0000916E0000}"/>
    <cellStyle name="Total 13 5 5 4" xfId="9189" xr:uid="{00000000-0005-0000-0000-0000926E0000}"/>
    <cellStyle name="Total 13 5 5 4 2" xfId="24297" xr:uid="{00000000-0005-0000-0000-0000936E0000}"/>
    <cellStyle name="Total 13 5 5 5" xfId="18952" xr:uid="{00000000-0005-0000-0000-0000946E0000}"/>
    <cellStyle name="Total 13 5 6" xfId="4226" xr:uid="{00000000-0005-0000-0000-0000956E0000}"/>
    <cellStyle name="Total 13 5 6 2" xfId="6863" xr:uid="{00000000-0005-0000-0000-0000966E0000}"/>
    <cellStyle name="Total 13 5 6 2 2" xfId="13174" xr:uid="{00000000-0005-0000-0000-0000976E0000}"/>
    <cellStyle name="Total 13 5 6 2 2 2" xfId="28282" xr:uid="{00000000-0005-0000-0000-0000986E0000}"/>
    <cellStyle name="Total 13 5 6 2 3" xfId="16843" xr:uid="{00000000-0005-0000-0000-0000996E0000}"/>
    <cellStyle name="Total 13 5 6 2 3 2" xfId="31951" xr:uid="{00000000-0005-0000-0000-00009A6E0000}"/>
    <cellStyle name="Total 13 5 6 2 4" xfId="21971" xr:uid="{00000000-0005-0000-0000-00009B6E0000}"/>
    <cellStyle name="Total 13 5 6 3" xfId="10608" xr:uid="{00000000-0005-0000-0000-00009C6E0000}"/>
    <cellStyle name="Total 13 5 6 3 2" xfId="25716" xr:uid="{00000000-0005-0000-0000-00009D6E0000}"/>
    <cellStyle name="Total 13 5 6 4" xfId="7838" xr:uid="{00000000-0005-0000-0000-00009E6E0000}"/>
    <cellStyle name="Total 13 5 6 4 2" xfId="22946" xr:uid="{00000000-0005-0000-0000-00009F6E0000}"/>
    <cellStyle name="Total 13 5 6 5" xfId="19334" xr:uid="{00000000-0005-0000-0000-0000A06E0000}"/>
    <cellStyle name="Total 13 5 7" xfId="4791" xr:uid="{00000000-0005-0000-0000-0000A16E0000}"/>
    <cellStyle name="Total 13 5 7 2" xfId="11173" xr:uid="{00000000-0005-0000-0000-0000A26E0000}"/>
    <cellStyle name="Total 13 5 7 2 2" xfId="26281" xr:uid="{00000000-0005-0000-0000-0000A36E0000}"/>
    <cellStyle name="Total 13 5 7 3" xfId="7616" xr:uid="{00000000-0005-0000-0000-0000A46E0000}"/>
    <cellStyle name="Total 13 5 7 3 2" xfId="22724" xr:uid="{00000000-0005-0000-0000-0000A56E0000}"/>
    <cellStyle name="Total 13 5 7 4" xfId="19899" xr:uid="{00000000-0005-0000-0000-0000A66E0000}"/>
    <cellStyle name="Total 13 5 8" xfId="8652" xr:uid="{00000000-0005-0000-0000-0000A76E0000}"/>
    <cellStyle name="Total 13 5 8 2" xfId="23760" xr:uid="{00000000-0005-0000-0000-0000A86E0000}"/>
    <cellStyle name="Total 13 5 9" xfId="7215" xr:uid="{00000000-0005-0000-0000-0000A96E0000}"/>
    <cellStyle name="Total 13 5 9 2" xfId="22323" xr:uid="{00000000-0005-0000-0000-0000AA6E0000}"/>
    <cellStyle name="Total 14" xfId="1778" xr:uid="{00000000-0005-0000-0000-0000AB6E0000}"/>
    <cellStyle name="Total 14 2" xfId="1949" xr:uid="{00000000-0005-0000-0000-0000AC6E0000}"/>
    <cellStyle name="Total 14 2 10" xfId="8450" xr:uid="{00000000-0005-0000-0000-0000AD6E0000}"/>
    <cellStyle name="Total 14 2 10 2" xfId="23558" xr:uid="{00000000-0005-0000-0000-0000AE6E0000}"/>
    <cellStyle name="Total 14 2 11" xfId="15936" xr:uid="{00000000-0005-0000-0000-0000AF6E0000}"/>
    <cellStyle name="Total 14 2 11 2" xfId="31044" xr:uid="{00000000-0005-0000-0000-0000B06E0000}"/>
    <cellStyle name="Total 14 2 12" xfId="15798" xr:uid="{00000000-0005-0000-0000-0000B16E0000}"/>
    <cellStyle name="Total 14 2 12 2" xfId="30906" xr:uid="{00000000-0005-0000-0000-0000B26E0000}"/>
    <cellStyle name="Total 14 2 13" xfId="17174" xr:uid="{00000000-0005-0000-0000-0000B36E0000}"/>
    <cellStyle name="Total 14 2 2" xfId="2509" xr:uid="{00000000-0005-0000-0000-0000B46E0000}"/>
    <cellStyle name="Total 14 2 2 2" xfId="5146" xr:uid="{00000000-0005-0000-0000-0000B56E0000}"/>
    <cellStyle name="Total 14 2 2 2 2" xfId="11510" xr:uid="{00000000-0005-0000-0000-0000B66E0000}"/>
    <cellStyle name="Total 14 2 2 2 2 2" xfId="26618" xr:uid="{00000000-0005-0000-0000-0000B76E0000}"/>
    <cellStyle name="Total 14 2 2 2 3" xfId="7535" xr:uid="{00000000-0005-0000-0000-0000B86E0000}"/>
    <cellStyle name="Total 14 2 2 2 3 2" xfId="22643" xr:uid="{00000000-0005-0000-0000-0000B96E0000}"/>
    <cellStyle name="Total 14 2 2 2 4" xfId="20254" xr:uid="{00000000-0005-0000-0000-0000BA6E0000}"/>
    <cellStyle name="Total 14 2 2 3" xfId="8976" xr:uid="{00000000-0005-0000-0000-0000BB6E0000}"/>
    <cellStyle name="Total 14 2 2 3 2" xfId="24084" xr:uid="{00000000-0005-0000-0000-0000BC6E0000}"/>
    <cellStyle name="Total 14 2 3" xfId="2725" xr:uid="{00000000-0005-0000-0000-0000BD6E0000}"/>
    <cellStyle name="Total 14 2 3 2" xfId="5362" xr:uid="{00000000-0005-0000-0000-0000BE6E0000}"/>
    <cellStyle name="Total 14 2 3 2 2" xfId="11711" xr:uid="{00000000-0005-0000-0000-0000BF6E0000}"/>
    <cellStyle name="Total 14 2 3 2 2 2" xfId="26819" xr:uid="{00000000-0005-0000-0000-0000C06E0000}"/>
    <cellStyle name="Total 14 2 3 2 3" xfId="9292" xr:uid="{00000000-0005-0000-0000-0000C16E0000}"/>
    <cellStyle name="Total 14 2 3 2 3 2" xfId="24400" xr:uid="{00000000-0005-0000-0000-0000C26E0000}"/>
    <cellStyle name="Total 14 2 3 2 4" xfId="20470" xr:uid="{00000000-0005-0000-0000-0000C36E0000}"/>
    <cellStyle name="Total 14 2 3 3" xfId="16395" xr:uid="{00000000-0005-0000-0000-0000C46E0000}"/>
    <cellStyle name="Total 14 2 3 3 2" xfId="31503" xr:uid="{00000000-0005-0000-0000-0000C56E0000}"/>
    <cellStyle name="Total 14 2 3 4" xfId="17833" xr:uid="{00000000-0005-0000-0000-0000C66E0000}"/>
    <cellStyle name="Total 14 2 4" xfId="3028" xr:uid="{00000000-0005-0000-0000-0000C76E0000}"/>
    <cellStyle name="Total 14 2 4 2" xfId="5665" xr:uid="{00000000-0005-0000-0000-0000C86E0000}"/>
    <cellStyle name="Total 14 2 4 2 2" xfId="11976" xr:uid="{00000000-0005-0000-0000-0000C96E0000}"/>
    <cellStyle name="Total 14 2 4 2 2 2" xfId="27084" xr:uid="{00000000-0005-0000-0000-0000CA6E0000}"/>
    <cellStyle name="Total 14 2 4 2 3" xfId="7292" xr:uid="{00000000-0005-0000-0000-0000CB6E0000}"/>
    <cellStyle name="Total 14 2 4 2 3 2" xfId="22400" xr:uid="{00000000-0005-0000-0000-0000CC6E0000}"/>
    <cellStyle name="Total 14 2 4 2 4" xfId="20773" xr:uid="{00000000-0005-0000-0000-0000CD6E0000}"/>
    <cellStyle name="Total 14 2 4 3" xfId="9410" xr:uid="{00000000-0005-0000-0000-0000CE6E0000}"/>
    <cellStyle name="Total 14 2 4 3 2" xfId="24518" xr:uid="{00000000-0005-0000-0000-0000CF6E0000}"/>
    <cellStyle name="Total 14 2 4 4" xfId="16245" xr:uid="{00000000-0005-0000-0000-0000D06E0000}"/>
    <cellStyle name="Total 14 2 4 4 2" xfId="31353" xr:uid="{00000000-0005-0000-0000-0000D16E0000}"/>
    <cellStyle name="Total 14 2 4 5" xfId="18136" xr:uid="{00000000-0005-0000-0000-0000D26E0000}"/>
    <cellStyle name="Total 14 2 5" xfId="3354" xr:uid="{00000000-0005-0000-0000-0000D36E0000}"/>
    <cellStyle name="Total 14 2 5 2" xfId="5991" xr:uid="{00000000-0005-0000-0000-0000D46E0000}"/>
    <cellStyle name="Total 14 2 5 2 2" xfId="12302" xr:uid="{00000000-0005-0000-0000-0000D56E0000}"/>
    <cellStyle name="Total 14 2 5 2 2 2" xfId="27410" xr:uid="{00000000-0005-0000-0000-0000D66E0000}"/>
    <cellStyle name="Total 14 2 5 2 3" xfId="7782" xr:uid="{00000000-0005-0000-0000-0000D76E0000}"/>
    <cellStyle name="Total 14 2 5 2 3 2" xfId="22890" xr:uid="{00000000-0005-0000-0000-0000D86E0000}"/>
    <cellStyle name="Total 14 2 5 2 4" xfId="21099" xr:uid="{00000000-0005-0000-0000-0000D96E0000}"/>
    <cellStyle name="Total 14 2 5 3" xfId="9736" xr:uid="{00000000-0005-0000-0000-0000DA6E0000}"/>
    <cellStyle name="Total 14 2 5 3 2" xfId="24844" xr:uid="{00000000-0005-0000-0000-0000DB6E0000}"/>
    <cellStyle name="Total 14 2 5 4" xfId="16000" xr:uid="{00000000-0005-0000-0000-0000DC6E0000}"/>
    <cellStyle name="Total 14 2 5 4 2" xfId="31108" xr:uid="{00000000-0005-0000-0000-0000DD6E0000}"/>
    <cellStyle name="Total 14 2 5 5" xfId="18462" xr:uid="{00000000-0005-0000-0000-0000DE6E0000}"/>
    <cellStyle name="Total 14 2 6" xfId="3660" xr:uid="{00000000-0005-0000-0000-0000DF6E0000}"/>
    <cellStyle name="Total 14 2 6 2" xfId="6297" xr:uid="{00000000-0005-0000-0000-0000E06E0000}"/>
    <cellStyle name="Total 14 2 6 2 2" xfId="12608" xr:uid="{00000000-0005-0000-0000-0000E16E0000}"/>
    <cellStyle name="Total 14 2 6 2 2 2" xfId="27716" xr:uid="{00000000-0005-0000-0000-0000E26E0000}"/>
    <cellStyle name="Total 14 2 6 2 3" xfId="7879" xr:uid="{00000000-0005-0000-0000-0000E36E0000}"/>
    <cellStyle name="Total 14 2 6 2 3 2" xfId="22987" xr:uid="{00000000-0005-0000-0000-0000E46E0000}"/>
    <cellStyle name="Total 14 2 6 2 4" xfId="21405" xr:uid="{00000000-0005-0000-0000-0000E56E0000}"/>
    <cellStyle name="Total 14 2 6 3" xfId="10042" xr:uid="{00000000-0005-0000-0000-0000E66E0000}"/>
    <cellStyle name="Total 14 2 6 3 2" xfId="25150" xr:uid="{00000000-0005-0000-0000-0000E76E0000}"/>
    <cellStyle name="Total 14 2 6 4" xfId="15003" xr:uid="{00000000-0005-0000-0000-0000E86E0000}"/>
    <cellStyle name="Total 14 2 6 4 2" xfId="30111" xr:uid="{00000000-0005-0000-0000-0000E96E0000}"/>
    <cellStyle name="Total 14 2 6 5" xfId="18768" xr:uid="{00000000-0005-0000-0000-0000EA6E0000}"/>
    <cellStyle name="Total 14 2 7" xfId="4021" xr:uid="{00000000-0005-0000-0000-0000EB6E0000}"/>
    <cellStyle name="Total 14 2 7 2" xfId="6658" xr:uid="{00000000-0005-0000-0000-0000EC6E0000}"/>
    <cellStyle name="Total 14 2 7 2 2" xfId="12969" xr:uid="{00000000-0005-0000-0000-0000ED6E0000}"/>
    <cellStyle name="Total 14 2 7 2 2 2" xfId="28077" xr:uid="{00000000-0005-0000-0000-0000EE6E0000}"/>
    <cellStyle name="Total 14 2 7 2 3" xfId="16659" xr:uid="{00000000-0005-0000-0000-0000EF6E0000}"/>
    <cellStyle name="Total 14 2 7 2 3 2" xfId="31767" xr:uid="{00000000-0005-0000-0000-0000F06E0000}"/>
    <cellStyle name="Total 14 2 7 2 4" xfId="21766" xr:uid="{00000000-0005-0000-0000-0000F16E0000}"/>
    <cellStyle name="Total 14 2 7 3" xfId="10403" xr:uid="{00000000-0005-0000-0000-0000F26E0000}"/>
    <cellStyle name="Total 14 2 7 3 2" xfId="25511" xr:uid="{00000000-0005-0000-0000-0000F36E0000}"/>
    <cellStyle name="Total 14 2 7 4" xfId="11802" xr:uid="{00000000-0005-0000-0000-0000F46E0000}"/>
    <cellStyle name="Total 14 2 7 4 2" xfId="26910" xr:uid="{00000000-0005-0000-0000-0000F56E0000}"/>
    <cellStyle name="Total 14 2 7 5" xfId="19129" xr:uid="{00000000-0005-0000-0000-0000F66E0000}"/>
    <cellStyle name="Total 14 2 8" xfId="4334" xr:uid="{00000000-0005-0000-0000-0000F76E0000}"/>
    <cellStyle name="Total 14 2 8 2" xfId="6971" xr:uid="{00000000-0005-0000-0000-0000F86E0000}"/>
    <cellStyle name="Total 14 2 8 2 2" xfId="13282" xr:uid="{00000000-0005-0000-0000-0000F96E0000}"/>
    <cellStyle name="Total 14 2 8 2 2 2" xfId="28390" xr:uid="{00000000-0005-0000-0000-0000FA6E0000}"/>
    <cellStyle name="Total 14 2 8 2 3" xfId="16946" xr:uid="{00000000-0005-0000-0000-0000FB6E0000}"/>
    <cellStyle name="Total 14 2 8 2 3 2" xfId="32054" xr:uid="{00000000-0005-0000-0000-0000FC6E0000}"/>
    <cellStyle name="Total 14 2 8 2 4" xfId="22079" xr:uid="{00000000-0005-0000-0000-0000FD6E0000}"/>
    <cellStyle name="Total 14 2 8 3" xfId="10716" xr:uid="{00000000-0005-0000-0000-0000FE6E0000}"/>
    <cellStyle name="Total 14 2 8 3 2" xfId="25824" xr:uid="{00000000-0005-0000-0000-0000FF6E0000}"/>
    <cellStyle name="Total 14 2 8 4" xfId="8241" xr:uid="{00000000-0005-0000-0000-0000006F0000}"/>
    <cellStyle name="Total 14 2 8 4 2" xfId="23349" xr:uid="{00000000-0005-0000-0000-0000016F0000}"/>
    <cellStyle name="Total 14 2 8 5" xfId="19442" xr:uid="{00000000-0005-0000-0000-0000026F0000}"/>
    <cellStyle name="Total 14 2 9" xfId="4586" xr:uid="{00000000-0005-0000-0000-0000036F0000}"/>
    <cellStyle name="Total 14 2 9 2" xfId="10968" xr:uid="{00000000-0005-0000-0000-0000046F0000}"/>
    <cellStyle name="Total 14 2 9 2 2" xfId="26076" xr:uid="{00000000-0005-0000-0000-0000056F0000}"/>
    <cellStyle name="Total 14 2 9 3" xfId="15631" xr:uid="{00000000-0005-0000-0000-0000066F0000}"/>
    <cellStyle name="Total 14 2 9 3 2" xfId="30739" xr:uid="{00000000-0005-0000-0000-0000076F0000}"/>
    <cellStyle name="Total 14 2 9 4" xfId="19694" xr:uid="{00000000-0005-0000-0000-0000086F0000}"/>
    <cellStyle name="Total 14 3" xfId="1978" xr:uid="{00000000-0005-0000-0000-0000096F0000}"/>
    <cellStyle name="Total 14 3 10" xfId="8476" xr:uid="{00000000-0005-0000-0000-00000A6F0000}"/>
    <cellStyle name="Total 14 3 10 2" xfId="23584" xr:uid="{00000000-0005-0000-0000-00000B6F0000}"/>
    <cellStyle name="Total 14 3 11" xfId="15603" xr:uid="{00000000-0005-0000-0000-00000C6F0000}"/>
    <cellStyle name="Total 14 3 11 2" xfId="30711" xr:uid="{00000000-0005-0000-0000-00000D6F0000}"/>
    <cellStyle name="Total 14 3 12" xfId="15261" xr:uid="{00000000-0005-0000-0000-00000E6F0000}"/>
    <cellStyle name="Total 14 3 12 2" xfId="30369" xr:uid="{00000000-0005-0000-0000-00000F6F0000}"/>
    <cellStyle name="Total 14 3 13" xfId="17203" xr:uid="{00000000-0005-0000-0000-0000106F0000}"/>
    <cellStyle name="Total 14 3 2" xfId="2538" xr:uid="{00000000-0005-0000-0000-0000116F0000}"/>
    <cellStyle name="Total 14 3 2 2" xfId="5175" xr:uid="{00000000-0005-0000-0000-0000126F0000}"/>
    <cellStyle name="Total 14 3 2 2 2" xfId="11539" xr:uid="{00000000-0005-0000-0000-0000136F0000}"/>
    <cellStyle name="Total 14 3 2 2 2 2" xfId="26647" xr:uid="{00000000-0005-0000-0000-0000146F0000}"/>
    <cellStyle name="Total 14 3 2 2 3" xfId="14960" xr:uid="{00000000-0005-0000-0000-0000156F0000}"/>
    <cellStyle name="Total 14 3 2 2 3 2" xfId="30068" xr:uid="{00000000-0005-0000-0000-0000166F0000}"/>
    <cellStyle name="Total 14 3 2 2 4" xfId="20283" xr:uid="{00000000-0005-0000-0000-0000176F0000}"/>
    <cellStyle name="Total 14 3 2 3" xfId="9005" xr:uid="{00000000-0005-0000-0000-0000186F0000}"/>
    <cellStyle name="Total 14 3 2 3 2" xfId="24113" xr:uid="{00000000-0005-0000-0000-0000196F0000}"/>
    <cellStyle name="Total 14 3 3" xfId="2740" xr:uid="{00000000-0005-0000-0000-00001A6F0000}"/>
    <cellStyle name="Total 14 3 3 2" xfId="5377" xr:uid="{00000000-0005-0000-0000-00001B6F0000}"/>
    <cellStyle name="Total 14 3 3 2 2" xfId="11726" xr:uid="{00000000-0005-0000-0000-00001C6F0000}"/>
    <cellStyle name="Total 14 3 3 2 2 2" xfId="26834" xr:uid="{00000000-0005-0000-0000-00001D6F0000}"/>
    <cellStyle name="Total 14 3 3 2 3" xfId="7868" xr:uid="{00000000-0005-0000-0000-00001E6F0000}"/>
    <cellStyle name="Total 14 3 3 2 3 2" xfId="22976" xr:uid="{00000000-0005-0000-0000-00001F6F0000}"/>
    <cellStyle name="Total 14 3 3 2 4" xfId="20485" xr:uid="{00000000-0005-0000-0000-0000206F0000}"/>
    <cellStyle name="Total 14 3 3 3" xfId="13865" xr:uid="{00000000-0005-0000-0000-0000216F0000}"/>
    <cellStyle name="Total 14 3 3 3 2" xfId="28973" xr:uid="{00000000-0005-0000-0000-0000226F0000}"/>
    <cellStyle name="Total 14 3 3 4" xfId="17848" xr:uid="{00000000-0005-0000-0000-0000236F0000}"/>
    <cellStyle name="Total 14 3 4" xfId="3043" xr:uid="{00000000-0005-0000-0000-0000246F0000}"/>
    <cellStyle name="Total 14 3 4 2" xfId="5680" xr:uid="{00000000-0005-0000-0000-0000256F0000}"/>
    <cellStyle name="Total 14 3 4 2 2" xfId="11991" xr:uid="{00000000-0005-0000-0000-0000266F0000}"/>
    <cellStyle name="Total 14 3 4 2 2 2" xfId="27099" xr:uid="{00000000-0005-0000-0000-0000276F0000}"/>
    <cellStyle name="Total 14 3 4 2 3" xfId="14329" xr:uid="{00000000-0005-0000-0000-0000286F0000}"/>
    <cellStyle name="Total 14 3 4 2 3 2" xfId="29437" xr:uid="{00000000-0005-0000-0000-0000296F0000}"/>
    <cellStyle name="Total 14 3 4 2 4" xfId="20788" xr:uid="{00000000-0005-0000-0000-00002A6F0000}"/>
    <cellStyle name="Total 14 3 4 3" xfId="9425" xr:uid="{00000000-0005-0000-0000-00002B6F0000}"/>
    <cellStyle name="Total 14 3 4 3 2" xfId="24533" xr:uid="{00000000-0005-0000-0000-00002C6F0000}"/>
    <cellStyle name="Total 14 3 4 4" xfId="7877" xr:uid="{00000000-0005-0000-0000-00002D6F0000}"/>
    <cellStyle name="Total 14 3 4 4 2" xfId="22985" xr:uid="{00000000-0005-0000-0000-00002E6F0000}"/>
    <cellStyle name="Total 14 3 4 5" xfId="18151" xr:uid="{00000000-0005-0000-0000-00002F6F0000}"/>
    <cellStyle name="Total 14 3 5" xfId="3369" xr:uid="{00000000-0005-0000-0000-0000306F0000}"/>
    <cellStyle name="Total 14 3 5 2" xfId="6006" xr:uid="{00000000-0005-0000-0000-0000316F0000}"/>
    <cellStyle name="Total 14 3 5 2 2" xfId="12317" xr:uid="{00000000-0005-0000-0000-0000326F0000}"/>
    <cellStyle name="Total 14 3 5 2 2 2" xfId="27425" xr:uid="{00000000-0005-0000-0000-0000336F0000}"/>
    <cellStyle name="Total 14 3 5 2 3" xfId="8138" xr:uid="{00000000-0005-0000-0000-0000346F0000}"/>
    <cellStyle name="Total 14 3 5 2 3 2" xfId="23246" xr:uid="{00000000-0005-0000-0000-0000356F0000}"/>
    <cellStyle name="Total 14 3 5 2 4" xfId="21114" xr:uid="{00000000-0005-0000-0000-0000366F0000}"/>
    <cellStyle name="Total 14 3 5 3" xfId="9751" xr:uid="{00000000-0005-0000-0000-0000376F0000}"/>
    <cellStyle name="Total 14 3 5 3 2" xfId="24859" xr:uid="{00000000-0005-0000-0000-0000386F0000}"/>
    <cellStyle name="Total 14 3 5 4" xfId="14270" xr:uid="{00000000-0005-0000-0000-0000396F0000}"/>
    <cellStyle name="Total 14 3 5 4 2" xfId="29378" xr:uid="{00000000-0005-0000-0000-00003A6F0000}"/>
    <cellStyle name="Total 14 3 5 5" xfId="18477" xr:uid="{00000000-0005-0000-0000-00003B6F0000}"/>
    <cellStyle name="Total 14 3 6" xfId="3675" xr:uid="{00000000-0005-0000-0000-00003C6F0000}"/>
    <cellStyle name="Total 14 3 6 2" xfId="6312" xr:uid="{00000000-0005-0000-0000-00003D6F0000}"/>
    <cellStyle name="Total 14 3 6 2 2" xfId="12623" xr:uid="{00000000-0005-0000-0000-00003E6F0000}"/>
    <cellStyle name="Total 14 3 6 2 2 2" xfId="27731" xr:uid="{00000000-0005-0000-0000-00003F6F0000}"/>
    <cellStyle name="Total 14 3 6 2 3" xfId="13494" xr:uid="{00000000-0005-0000-0000-0000406F0000}"/>
    <cellStyle name="Total 14 3 6 2 3 2" xfId="28602" xr:uid="{00000000-0005-0000-0000-0000416F0000}"/>
    <cellStyle name="Total 14 3 6 2 4" xfId="21420" xr:uid="{00000000-0005-0000-0000-0000426F0000}"/>
    <cellStyle name="Total 14 3 6 3" xfId="10057" xr:uid="{00000000-0005-0000-0000-0000436F0000}"/>
    <cellStyle name="Total 14 3 6 3 2" xfId="25165" xr:uid="{00000000-0005-0000-0000-0000446F0000}"/>
    <cellStyle name="Total 14 3 6 4" xfId="15890" xr:uid="{00000000-0005-0000-0000-0000456F0000}"/>
    <cellStyle name="Total 14 3 6 4 2" xfId="30998" xr:uid="{00000000-0005-0000-0000-0000466F0000}"/>
    <cellStyle name="Total 14 3 6 5" xfId="18783" xr:uid="{00000000-0005-0000-0000-0000476F0000}"/>
    <cellStyle name="Total 14 3 7" xfId="4050" xr:uid="{00000000-0005-0000-0000-0000486F0000}"/>
    <cellStyle name="Total 14 3 7 2" xfId="6687" xr:uid="{00000000-0005-0000-0000-0000496F0000}"/>
    <cellStyle name="Total 14 3 7 2 2" xfId="12998" xr:uid="{00000000-0005-0000-0000-00004A6F0000}"/>
    <cellStyle name="Total 14 3 7 2 2 2" xfId="28106" xr:uid="{00000000-0005-0000-0000-00004B6F0000}"/>
    <cellStyle name="Total 14 3 7 2 3" xfId="16674" xr:uid="{00000000-0005-0000-0000-00004C6F0000}"/>
    <cellStyle name="Total 14 3 7 2 3 2" xfId="31782" xr:uid="{00000000-0005-0000-0000-00004D6F0000}"/>
    <cellStyle name="Total 14 3 7 2 4" xfId="21795" xr:uid="{00000000-0005-0000-0000-00004E6F0000}"/>
    <cellStyle name="Total 14 3 7 3" xfId="10432" xr:uid="{00000000-0005-0000-0000-00004F6F0000}"/>
    <cellStyle name="Total 14 3 7 3 2" xfId="25540" xr:uid="{00000000-0005-0000-0000-0000506F0000}"/>
    <cellStyle name="Total 14 3 7 4" xfId="13722" xr:uid="{00000000-0005-0000-0000-0000516F0000}"/>
    <cellStyle name="Total 14 3 7 4 2" xfId="28830" xr:uid="{00000000-0005-0000-0000-0000526F0000}"/>
    <cellStyle name="Total 14 3 7 5" xfId="19158" xr:uid="{00000000-0005-0000-0000-0000536F0000}"/>
    <cellStyle name="Total 14 3 8" xfId="4349" xr:uid="{00000000-0005-0000-0000-0000546F0000}"/>
    <cellStyle name="Total 14 3 8 2" xfId="6986" xr:uid="{00000000-0005-0000-0000-0000556F0000}"/>
    <cellStyle name="Total 14 3 8 2 2" xfId="13297" xr:uid="{00000000-0005-0000-0000-0000566F0000}"/>
    <cellStyle name="Total 14 3 8 2 2 2" xfId="28405" xr:uid="{00000000-0005-0000-0000-0000576F0000}"/>
    <cellStyle name="Total 14 3 8 2 3" xfId="16961" xr:uid="{00000000-0005-0000-0000-0000586F0000}"/>
    <cellStyle name="Total 14 3 8 2 3 2" xfId="32069" xr:uid="{00000000-0005-0000-0000-0000596F0000}"/>
    <cellStyle name="Total 14 3 8 2 4" xfId="22094" xr:uid="{00000000-0005-0000-0000-00005A6F0000}"/>
    <cellStyle name="Total 14 3 8 3" xfId="10731" xr:uid="{00000000-0005-0000-0000-00005B6F0000}"/>
    <cellStyle name="Total 14 3 8 3 2" xfId="25839" xr:uid="{00000000-0005-0000-0000-00005C6F0000}"/>
    <cellStyle name="Total 14 3 8 4" xfId="13841" xr:uid="{00000000-0005-0000-0000-00005D6F0000}"/>
    <cellStyle name="Total 14 3 8 4 2" xfId="28949" xr:uid="{00000000-0005-0000-0000-00005E6F0000}"/>
    <cellStyle name="Total 14 3 8 5" xfId="19457" xr:uid="{00000000-0005-0000-0000-00005F6F0000}"/>
    <cellStyle name="Total 14 3 9" xfId="4615" xr:uid="{00000000-0005-0000-0000-0000606F0000}"/>
    <cellStyle name="Total 14 3 9 2" xfId="10997" xr:uid="{00000000-0005-0000-0000-0000616F0000}"/>
    <cellStyle name="Total 14 3 9 2 2" xfId="26105" xr:uid="{00000000-0005-0000-0000-0000626F0000}"/>
    <cellStyle name="Total 14 3 9 3" xfId="16228" xr:uid="{00000000-0005-0000-0000-0000636F0000}"/>
    <cellStyle name="Total 14 3 9 3 2" xfId="31336" xr:uid="{00000000-0005-0000-0000-0000646F0000}"/>
    <cellStyle name="Total 14 3 9 4" xfId="19723" xr:uid="{00000000-0005-0000-0000-0000656F0000}"/>
    <cellStyle name="Total 14 4" xfId="2140" xr:uid="{00000000-0005-0000-0000-0000666F0000}"/>
    <cellStyle name="Total 14 4 10" xfId="7113" xr:uid="{00000000-0005-0000-0000-0000676F0000}"/>
    <cellStyle name="Total 14 4 10 2" xfId="22221" xr:uid="{00000000-0005-0000-0000-0000686F0000}"/>
    <cellStyle name="Total 14 4 11" xfId="14549" xr:uid="{00000000-0005-0000-0000-0000696F0000}"/>
    <cellStyle name="Total 14 4 11 2" xfId="29657" xr:uid="{00000000-0005-0000-0000-00006A6F0000}"/>
    <cellStyle name="Total 14 4 12" xfId="17365" xr:uid="{00000000-0005-0000-0000-00006B6F0000}"/>
    <cellStyle name="Total 14 4 2" xfId="2630" xr:uid="{00000000-0005-0000-0000-00006C6F0000}"/>
    <cellStyle name="Total 14 4 2 2" xfId="5267" xr:uid="{00000000-0005-0000-0000-00006D6F0000}"/>
    <cellStyle name="Total 14 4 2 2 2" xfId="11631" xr:uid="{00000000-0005-0000-0000-00006E6F0000}"/>
    <cellStyle name="Total 14 4 2 2 2 2" xfId="26739" xr:uid="{00000000-0005-0000-0000-00006F6F0000}"/>
    <cellStyle name="Total 14 4 2 2 3" xfId="16442" xr:uid="{00000000-0005-0000-0000-0000706F0000}"/>
    <cellStyle name="Total 14 4 2 2 3 2" xfId="31550" xr:uid="{00000000-0005-0000-0000-0000716F0000}"/>
    <cellStyle name="Total 14 4 2 2 4" xfId="20375" xr:uid="{00000000-0005-0000-0000-0000726F0000}"/>
    <cellStyle name="Total 14 4 2 3" xfId="9097" xr:uid="{00000000-0005-0000-0000-0000736F0000}"/>
    <cellStyle name="Total 14 4 2 3 2" xfId="24205" xr:uid="{00000000-0005-0000-0000-0000746F0000}"/>
    <cellStyle name="Total 14 4 2 4" xfId="7177" xr:uid="{00000000-0005-0000-0000-0000756F0000}"/>
    <cellStyle name="Total 14 4 2 4 2" xfId="22285" xr:uid="{00000000-0005-0000-0000-0000766F0000}"/>
    <cellStyle name="Total 14 4 2 5" xfId="16299" xr:uid="{00000000-0005-0000-0000-0000776F0000}"/>
    <cellStyle name="Total 14 4 2 5 2" xfId="31407" xr:uid="{00000000-0005-0000-0000-0000786F0000}"/>
    <cellStyle name="Total 14 4 2 6" xfId="17738" xr:uid="{00000000-0005-0000-0000-0000796F0000}"/>
    <cellStyle name="Total 14 4 3" xfId="2895" xr:uid="{00000000-0005-0000-0000-00007A6F0000}"/>
    <cellStyle name="Total 14 4 3 2" xfId="5532" xr:uid="{00000000-0005-0000-0000-00007B6F0000}"/>
    <cellStyle name="Total 14 4 3 2 2" xfId="11843" xr:uid="{00000000-0005-0000-0000-00007C6F0000}"/>
    <cellStyle name="Total 14 4 3 2 2 2" xfId="26951" xr:uid="{00000000-0005-0000-0000-00007D6F0000}"/>
    <cellStyle name="Total 14 4 3 2 3" xfId="16042" xr:uid="{00000000-0005-0000-0000-00007E6F0000}"/>
    <cellStyle name="Total 14 4 3 2 3 2" xfId="31150" xr:uid="{00000000-0005-0000-0000-00007F6F0000}"/>
    <cellStyle name="Total 14 4 3 2 4" xfId="20640" xr:uid="{00000000-0005-0000-0000-0000806F0000}"/>
    <cellStyle name="Total 14 4 3 3" xfId="15183" xr:uid="{00000000-0005-0000-0000-0000816F0000}"/>
    <cellStyle name="Total 14 4 3 3 2" xfId="30291" xr:uid="{00000000-0005-0000-0000-0000826F0000}"/>
    <cellStyle name="Total 14 4 3 4" xfId="18003" xr:uid="{00000000-0005-0000-0000-0000836F0000}"/>
    <cellStyle name="Total 14 4 4" xfId="3198" xr:uid="{00000000-0005-0000-0000-0000846F0000}"/>
    <cellStyle name="Total 14 4 4 2" xfId="5835" xr:uid="{00000000-0005-0000-0000-0000856F0000}"/>
    <cellStyle name="Total 14 4 4 2 2" xfId="12146" xr:uid="{00000000-0005-0000-0000-0000866F0000}"/>
    <cellStyle name="Total 14 4 4 2 2 2" xfId="27254" xr:uid="{00000000-0005-0000-0000-0000876F0000}"/>
    <cellStyle name="Total 14 4 4 2 3" xfId="15528" xr:uid="{00000000-0005-0000-0000-0000886F0000}"/>
    <cellStyle name="Total 14 4 4 2 3 2" xfId="30636" xr:uid="{00000000-0005-0000-0000-0000896F0000}"/>
    <cellStyle name="Total 14 4 4 2 4" xfId="20943" xr:uid="{00000000-0005-0000-0000-00008A6F0000}"/>
    <cellStyle name="Total 14 4 4 3" xfId="9580" xr:uid="{00000000-0005-0000-0000-00008B6F0000}"/>
    <cellStyle name="Total 14 4 4 3 2" xfId="24688" xr:uid="{00000000-0005-0000-0000-00008C6F0000}"/>
    <cellStyle name="Total 14 4 4 4" xfId="15998" xr:uid="{00000000-0005-0000-0000-00008D6F0000}"/>
    <cellStyle name="Total 14 4 4 4 2" xfId="31106" xr:uid="{00000000-0005-0000-0000-00008E6F0000}"/>
    <cellStyle name="Total 14 4 4 5" xfId="18306" xr:uid="{00000000-0005-0000-0000-00008F6F0000}"/>
    <cellStyle name="Total 14 4 5" xfId="3524" xr:uid="{00000000-0005-0000-0000-0000906F0000}"/>
    <cellStyle name="Total 14 4 5 2" xfId="6161" xr:uid="{00000000-0005-0000-0000-0000916F0000}"/>
    <cellStyle name="Total 14 4 5 2 2" xfId="12472" xr:uid="{00000000-0005-0000-0000-0000926F0000}"/>
    <cellStyle name="Total 14 4 5 2 2 2" xfId="27580" xr:uid="{00000000-0005-0000-0000-0000936F0000}"/>
    <cellStyle name="Total 14 4 5 2 3" xfId="7212" xr:uid="{00000000-0005-0000-0000-0000946F0000}"/>
    <cellStyle name="Total 14 4 5 2 3 2" xfId="22320" xr:uid="{00000000-0005-0000-0000-0000956F0000}"/>
    <cellStyle name="Total 14 4 5 2 4" xfId="21269" xr:uid="{00000000-0005-0000-0000-0000966F0000}"/>
    <cellStyle name="Total 14 4 5 3" xfId="9906" xr:uid="{00000000-0005-0000-0000-0000976F0000}"/>
    <cellStyle name="Total 14 4 5 3 2" xfId="25014" xr:uid="{00000000-0005-0000-0000-0000986F0000}"/>
    <cellStyle name="Total 14 4 5 4" xfId="13877" xr:uid="{00000000-0005-0000-0000-0000996F0000}"/>
    <cellStyle name="Total 14 4 5 4 2" xfId="28985" xr:uid="{00000000-0005-0000-0000-00009A6F0000}"/>
    <cellStyle name="Total 14 4 5 5" xfId="18632" xr:uid="{00000000-0005-0000-0000-00009B6F0000}"/>
    <cellStyle name="Total 14 4 6" xfId="3830" xr:uid="{00000000-0005-0000-0000-00009C6F0000}"/>
    <cellStyle name="Total 14 4 6 2" xfId="6467" xr:uid="{00000000-0005-0000-0000-00009D6F0000}"/>
    <cellStyle name="Total 14 4 6 2 2" xfId="12778" xr:uid="{00000000-0005-0000-0000-00009E6F0000}"/>
    <cellStyle name="Total 14 4 6 2 2 2" xfId="27886" xr:uid="{00000000-0005-0000-0000-00009F6F0000}"/>
    <cellStyle name="Total 14 4 6 2 3" xfId="13975" xr:uid="{00000000-0005-0000-0000-0000A06F0000}"/>
    <cellStyle name="Total 14 4 6 2 3 2" xfId="29083" xr:uid="{00000000-0005-0000-0000-0000A16F0000}"/>
    <cellStyle name="Total 14 4 6 2 4" xfId="21575" xr:uid="{00000000-0005-0000-0000-0000A26F0000}"/>
    <cellStyle name="Total 14 4 6 3" xfId="10212" xr:uid="{00000000-0005-0000-0000-0000A36F0000}"/>
    <cellStyle name="Total 14 4 6 3 2" xfId="25320" xr:uid="{00000000-0005-0000-0000-0000A46F0000}"/>
    <cellStyle name="Total 14 4 6 4" xfId="16346" xr:uid="{00000000-0005-0000-0000-0000A56F0000}"/>
    <cellStyle name="Total 14 4 6 4 2" xfId="31454" xr:uid="{00000000-0005-0000-0000-0000A66F0000}"/>
    <cellStyle name="Total 14 4 6 5" xfId="18938" xr:uid="{00000000-0005-0000-0000-0000A76F0000}"/>
    <cellStyle name="Total 14 4 7" xfId="4212" xr:uid="{00000000-0005-0000-0000-0000A86F0000}"/>
    <cellStyle name="Total 14 4 7 2" xfId="6849" xr:uid="{00000000-0005-0000-0000-0000A96F0000}"/>
    <cellStyle name="Total 14 4 7 2 2" xfId="13160" xr:uid="{00000000-0005-0000-0000-0000AA6F0000}"/>
    <cellStyle name="Total 14 4 7 2 2 2" xfId="28268" xr:uid="{00000000-0005-0000-0000-0000AB6F0000}"/>
    <cellStyle name="Total 14 4 7 2 3" xfId="16829" xr:uid="{00000000-0005-0000-0000-0000AC6F0000}"/>
    <cellStyle name="Total 14 4 7 2 3 2" xfId="31937" xr:uid="{00000000-0005-0000-0000-0000AD6F0000}"/>
    <cellStyle name="Total 14 4 7 2 4" xfId="21957" xr:uid="{00000000-0005-0000-0000-0000AE6F0000}"/>
    <cellStyle name="Total 14 4 7 3" xfId="10594" xr:uid="{00000000-0005-0000-0000-0000AF6F0000}"/>
    <cellStyle name="Total 14 4 7 3 2" xfId="25702" xr:uid="{00000000-0005-0000-0000-0000B06F0000}"/>
    <cellStyle name="Total 14 4 7 4" xfId="13932" xr:uid="{00000000-0005-0000-0000-0000B16F0000}"/>
    <cellStyle name="Total 14 4 7 4 2" xfId="29040" xr:uid="{00000000-0005-0000-0000-0000B26F0000}"/>
    <cellStyle name="Total 14 4 7 5" xfId="19320" xr:uid="{00000000-0005-0000-0000-0000B36F0000}"/>
    <cellStyle name="Total 14 4 8" xfId="4777" xr:uid="{00000000-0005-0000-0000-0000B46F0000}"/>
    <cellStyle name="Total 14 4 8 2" xfId="11159" xr:uid="{00000000-0005-0000-0000-0000B56F0000}"/>
    <cellStyle name="Total 14 4 8 2 2" xfId="26267" xr:uid="{00000000-0005-0000-0000-0000B66F0000}"/>
    <cellStyle name="Total 14 4 8 3" xfId="15182" xr:uid="{00000000-0005-0000-0000-0000B76F0000}"/>
    <cellStyle name="Total 14 4 8 3 2" xfId="30290" xr:uid="{00000000-0005-0000-0000-0000B86F0000}"/>
    <cellStyle name="Total 14 4 8 4" xfId="19885" xr:uid="{00000000-0005-0000-0000-0000B96F0000}"/>
    <cellStyle name="Total 14 4 9" xfId="8638" xr:uid="{00000000-0005-0000-0000-0000BA6F0000}"/>
    <cellStyle name="Total 14 4 9 2" xfId="23746" xr:uid="{00000000-0005-0000-0000-0000BB6F0000}"/>
    <cellStyle name="Total 14 5" xfId="2155" xr:uid="{00000000-0005-0000-0000-0000BC6F0000}"/>
    <cellStyle name="Total 14 5 10" xfId="15906" xr:uid="{00000000-0005-0000-0000-0000BD6F0000}"/>
    <cellStyle name="Total 14 5 10 2" xfId="31014" xr:uid="{00000000-0005-0000-0000-0000BE6F0000}"/>
    <cellStyle name="Total 14 5 11" xfId="17380" xr:uid="{00000000-0005-0000-0000-0000BF6F0000}"/>
    <cellStyle name="Total 14 5 2" xfId="2910" xr:uid="{00000000-0005-0000-0000-0000C06F0000}"/>
    <cellStyle name="Total 14 5 2 2" xfId="5547" xr:uid="{00000000-0005-0000-0000-0000C16F0000}"/>
    <cellStyle name="Total 14 5 2 2 2" xfId="11858" xr:uid="{00000000-0005-0000-0000-0000C26F0000}"/>
    <cellStyle name="Total 14 5 2 2 2 2" xfId="26966" xr:uid="{00000000-0005-0000-0000-0000C36F0000}"/>
    <cellStyle name="Total 14 5 2 2 3" xfId="14871" xr:uid="{00000000-0005-0000-0000-0000C46F0000}"/>
    <cellStyle name="Total 14 5 2 2 3 2" xfId="29979" xr:uid="{00000000-0005-0000-0000-0000C56F0000}"/>
    <cellStyle name="Total 14 5 2 2 4" xfId="20655" xr:uid="{00000000-0005-0000-0000-0000C66F0000}"/>
    <cellStyle name="Total 14 5 2 3" xfId="13400" xr:uid="{00000000-0005-0000-0000-0000C76F0000}"/>
    <cellStyle name="Total 14 5 2 3 2" xfId="28508" xr:uid="{00000000-0005-0000-0000-0000C86F0000}"/>
    <cellStyle name="Total 14 5 2 4" xfId="18018" xr:uid="{00000000-0005-0000-0000-0000C96F0000}"/>
    <cellStyle name="Total 14 5 3" xfId="3213" xr:uid="{00000000-0005-0000-0000-0000CA6F0000}"/>
    <cellStyle name="Total 14 5 3 2" xfId="5850" xr:uid="{00000000-0005-0000-0000-0000CB6F0000}"/>
    <cellStyle name="Total 14 5 3 2 2" xfId="12161" xr:uid="{00000000-0005-0000-0000-0000CC6F0000}"/>
    <cellStyle name="Total 14 5 3 2 2 2" xfId="27269" xr:uid="{00000000-0005-0000-0000-0000CD6F0000}"/>
    <cellStyle name="Total 14 5 3 2 3" xfId="14045" xr:uid="{00000000-0005-0000-0000-0000CE6F0000}"/>
    <cellStyle name="Total 14 5 3 2 3 2" xfId="29153" xr:uid="{00000000-0005-0000-0000-0000CF6F0000}"/>
    <cellStyle name="Total 14 5 3 2 4" xfId="20958" xr:uid="{00000000-0005-0000-0000-0000D06F0000}"/>
    <cellStyle name="Total 14 5 3 3" xfId="9595" xr:uid="{00000000-0005-0000-0000-0000D16F0000}"/>
    <cellStyle name="Total 14 5 3 3 2" xfId="24703" xr:uid="{00000000-0005-0000-0000-0000D26F0000}"/>
    <cellStyle name="Total 14 5 3 4" xfId="15544" xr:uid="{00000000-0005-0000-0000-0000D36F0000}"/>
    <cellStyle name="Total 14 5 3 4 2" xfId="30652" xr:uid="{00000000-0005-0000-0000-0000D46F0000}"/>
    <cellStyle name="Total 14 5 3 5" xfId="18321" xr:uid="{00000000-0005-0000-0000-0000D56F0000}"/>
    <cellStyle name="Total 14 5 4" xfId="3539" xr:uid="{00000000-0005-0000-0000-0000D66F0000}"/>
    <cellStyle name="Total 14 5 4 2" xfId="6176" xr:uid="{00000000-0005-0000-0000-0000D76F0000}"/>
    <cellStyle name="Total 14 5 4 2 2" xfId="12487" xr:uid="{00000000-0005-0000-0000-0000D86F0000}"/>
    <cellStyle name="Total 14 5 4 2 2 2" xfId="27595" xr:uid="{00000000-0005-0000-0000-0000D96F0000}"/>
    <cellStyle name="Total 14 5 4 2 3" xfId="7672" xr:uid="{00000000-0005-0000-0000-0000DA6F0000}"/>
    <cellStyle name="Total 14 5 4 2 3 2" xfId="22780" xr:uid="{00000000-0005-0000-0000-0000DB6F0000}"/>
    <cellStyle name="Total 14 5 4 2 4" xfId="21284" xr:uid="{00000000-0005-0000-0000-0000DC6F0000}"/>
    <cellStyle name="Total 14 5 4 3" xfId="9921" xr:uid="{00000000-0005-0000-0000-0000DD6F0000}"/>
    <cellStyle name="Total 14 5 4 3 2" xfId="25029" xr:uid="{00000000-0005-0000-0000-0000DE6F0000}"/>
    <cellStyle name="Total 14 5 4 4" xfId="14779" xr:uid="{00000000-0005-0000-0000-0000DF6F0000}"/>
    <cellStyle name="Total 14 5 4 4 2" xfId="29887" xr:uid="{00000000-0005-0000-0000-0000E06F0000}"/>
    <cellStyle name="Total 14 5 4 5" xfId="18647" xr:uid="{00000000-0005-0000-0000-0000E16F0000}"/>
    <cellStyle name="Total 14 5 5" xfId="3845" xr:uid="{00000000-0005-0000-0000-0000E26F0000}"/>
    <cellStyle name="Total 14 5 5 2" xfId="6482" xr:uid="{00000000-0005-0000-0000-0000E36F0000}"/>
    <cellStyle name="Total 14 5 5 2 2" xfId="12793" xr:uid="{00000000-0005-0000-0000-0000E46F0000}"/>
    <cellStyle name="Total 14 5 5 2 2 2" xfId="27901" xr:uid="{00000000-0005-0000-0000-0000E56F0000}"/>
    <cellStyle name="Total 14 5 5 2 3" xfId="14752" xr:uid="{00000000-0005-0000-0000-0000E66F0000}"/>
    <cellStyle name="Total 14 5 5 2 3 2" xfId="29860" xr:uid="{00000000-0005-0000-0000-0000E76F0000}"/>
    <cellStyle name="Total 14 5 5 2 4" xfId="21590" xr:uid="{00000000-0005-0000-0000-0000E86F0000}"/>
    <cellStyle name="Total 14 5 5 3" xfId="10227" xr:uid="{00000000-0005-0000-0000-0000E96F0000}"/>
    <cellStyle name="Total 14 5 5 3 2" xfId="25335" xr:uid="{00000000-0005-0000-0000-0000EA6F0000}"/>
    <cellStyle name="Total 14 5 5 4" xfId="15607" xr:uid="{00000000-0005-0000-0000-0000EB6F0000}"/>
    <cellStyle name="Total 14 5 5 4 2" xfId="30715" xr:uid="{00000000-0005-0000-0000-0000EC6F0000}"/>
    <cellStyle name="Total 14 5 5 5" xfId="18953" xr:uid="{00000000-0005-0000-0000-0000ED6F0000}"/>
    <cellStyle name="Total 14 5 6" xfId="4227" xr:uid="{00000000-0005-0000-0000-0000EE6F0000}"/>
    <cellStyle name="Total 14 5 6 2" xfId="6864" xr:uid="{00000000-0005-0000-0000-0000EF6F0000}"/>
    <cellStyle name="Total 14 5 6 2 2" xfId="13175" xr:uid="{00000000-0005-0000-0000-0000F06F0000}"/>
    <cellStyle name="Total 14 5 6 2 2 2" xfId="28283" xr:uid="{00000000-0005-0000-0000-0000F16F0000}"/>
    <cellStyle name="Total 14 5 6 2 3" xfId="16844" xr:uid="{00000000-0005-0000-0000-0000F26F0000}"/>
    <cellStyle name="Total 14 5 6 2 3 2" xfId="31952" xr:uid="{00000000-0005-0000-0000-0000F36F0000}"/>
    <cellStyle name="Total 14 5 6 2 4" xfId="21972" xr:uid="{00000000-0005-0000-0000-0000F46F0000}"/>
    <cellStyle name="Total 14 5 6 3" xfId="10609" xr:uid="{00000000-0005-0000-0000-0000F56F0000}"/>
    <cellStyle name="Total 14 5 6 3 2" xfId="25717" xr:uid="{00000000-0005-0000-0000-0000F66F0000}"/>
    <cellStyle name="Total 14 5 6 4" xfId="15089" xr:uid="{00000000-0005-0000-0000-0000F76F0000}"/>
    <cellStyle name="Total 14 5 6 4 2" xfId="30197" xr:uid="{00000000-0005-0000-0000-0000F86F0000}"/>
    <cellStyle name="Total 14 5 6 5" xfId="19335" xr:uid="{00000000-0005-0000-0000-0000F96F0000}"/>
    <cellStyle name="Total 14 5 7" xfId="4792" xr:uid="{00000000-0005-0000-0000-0000FA6F0000}"/>
    <cellStyle name="Total 14 5 7 2" xfId="11174" xr:uid="{00000000-0005-0000-0000-0000FB6F0000}"/>
    <cellStyle name="Total 14 5 7 2 2" xfId="26282" xr:uid="{00000000-0005-0000-0000-0000FC6F0000}"/>
    <cellStyle name="Total 14 5 7 3" xfId="14195" xr:uid="{00000000-0005-0000-0000-0000FD6F0000}"/>
    <cellStyle name="Total 14 5 7 3 2" xfId="29303" xr:uid="{00000000-0005-0000-0000-0000FE6F0000}"/>
    <cellStyle name="Total 14 5 7 4" xfId="19900" xr:uid="{00000000-0005-0000-0000-0000FF6F0000}"/>
    <cellStyle name="Total 14 5 8" xfId="8653" xr:uid="{00000000-0005-0000-0000-000000700000}"/>
    <cellStyle name="Total 14 5 8 2" xfId="23761" xr:uid="{00000000-0005-0000-0000-000001700000}"/>
    <cellStyle name="Total 14 5 9" xfId="15260" xr:uid="{00000000-0005-0000-0000-000002700000}"/>
    <cellStyle name="Total 14 5 9 2" xfId="30368" xr:uid="{00000000-0005-0000-0000-000003700000}"/>
    <cellStyle name="Total 15" xfId="1779" xr:uid="{00000000-0005-0000-0000-000004700000}"/>
    <cellStyle name="Total 15 2" xfId="1950" xr:uid="{00000000-0005-0000-0000-000005700000}"/>
    <cellStyle name="Total 15 2 10" xfId="8451" xr:uid="{00000000-0005-0000-0000-000006700000}"/>
    <cellStyle name="Total 15 2 10 2" xfId="23559" xr:uid="{00000000-0005-0000-0000-000007700000}"/>
    <cellStyle name="Total 15 2 11" xfId="7837" xr:uid="{00000000-0005-0000-0000-000008700000}"/>
    <cellStyle name="Total 15 2 11 2" xfId="22945" xr:uid="{00000000-0005-0000-0000-000009700000}"/>
    <cellStyle name="Total 15 2 12" xfId="8707" xr:uid="{00000000-0005-0000-0000-00000A700000}"/>
    <cellStyle name="Total 15 2 12 2" xfId="23815" xr:uid="{00000000-0005-0000-0000-00000B700000}"/>
    <cellStyle name="Total 15 2 13" xfId="17175" xr:uid="{00000000-0005-0000-0000-00000C700000}"/>
    <cellStyle name="Total 15 2 2" xfId="2510" xr:uid="{00000000-0005-0000-0000-00000D700000}"/>
    <cellStyle name="Total 15 2 2 2" xfId="5147" xr:uid="{00000000-0005-0000-0000-00000E700000}"/>
    <cellStyle name="Total 15 2 2 2 2" xfId="11511" xr:uid="{00000000-0005-0000-0000-00000F700000}"/>
    <cellStyle name="Total 15 2 2 2 2 2" xfId="26619" xr:uid="{00000000-0005-0000-0000-000010700000}"/>
    <cellStyle name="Total 15 2 2 2 3" xfId="7330" xr:uid="{00000000-0005-0000-0000-000011700000}"/>
    <cellStyle name="Total 15 2 2 2 3 2" xfId="22438" xr:uid="{00000000-0005-0000-0000-000012700000}"/>
    <cellStyle name="Total 15 2 2 2 4" xfId="20255" xr:uid="{00000000-0005-0000-0000-000013700000}"/>
    <cellStyle name="Total 15 2 2 3" xfId="8977" xr:uid="{00000000-0005-0000-0000-000014700000}"/>
    <cellStyle name="Total 15 2 2 3 2" xfId="24085" xr:uid="{00000000-0005-0000-0000-000015700000}"/>
    <cellStyle name="Total 15 2 3" xfId="2726" xr:uid="{00000000-0005-0000-0000-000016700000}"/>
    <cellStyle name="Total 15 2 3 2" xfId="5363" xr:uid="{00000000-0005-0000-0000-000017700000}"/>
    <cellStyle name="Total 15 2 3 2 2" xfId="11712" xr:uid="{00000000-0005-0000-0000-000018700000}"/>
    <cellStyle name="Total 15 2 3 2 2 2" xfId="26820" xr:uid="{00000000-0005-0000-0000-000019700000}"/>
    <cellStyle name="Total 15 2 3 2 3" xfId="14663" xr:uid="{00000000-0005-0000-0000-00001A700000}"/>
    <cellStyle name="Total 15 2 3 2 3 2" xfId="29771" xr:uid="{00000000-0005-0000-0000-00001B700000}"/>
    <cellStyle name="Total 15 2 3 2 4" xfId="20471" xr:uid="{00000000-0005-0000-0000-00001C700000}"/>
    <cellStyle name="Total 15 2 3 3" xfId="7748" xr:uid="{00000000-0005-0000-0000-00001D700000}"/>
    <cellStyle name="Total 15 2 3 3 2" xfId="22856" xr:uid="{00000000-0005-0000-0000-00001E700000}"/>
    <cellStyle name="Total 15 2 3 4" xfId="17834" xr:uid="{00000000-0005-0000-0000-00001F700000}"/>
    <cellStyle name="Total 15 2 4" xfId="3029" xr:uid="{00000000-0005-0000-0000-000020700000}"/>
    <cellStyle name="Total 15 2 4 2" xfId="5666" xr:uid="{00000000-0005-0000-0000-000021700000}"/>
    <cellStyle name="Total 15 2 4 2 2" xfId="11977" xr:uid="{00000000-0005-0000-0000-000022700000}"/>
    <cellStyle name="Total 15 2 4 2 2 2" xfId="27085" xr:uid="{00000000-0005-0000-0000-000023700000}"/>
    <cellStyle name="Total 15 2 4 2 3" xfId="14301" xr:uid="{00000000-0005-0000-0000-000024700000}"/>
    <cellStyle name="Total 15 2 4 2 3 2" xfId="29409" xr:uid="{00000000-0005-0000-0000-000025700000}"/>
    <cellStyle name="Total 15 2 4 2 4" xfId="20774" xr:uid="{00000000-0005-0000-0000-000026700000}"/>
    <cellStyle name="Total 15 2 4 3" xfId="9411" xr:uid="{00000000-0005-0000-0000-000027700000}"/>
    <cellStyle name="Total 15 2 4 3 2" xfId="24519" xr:uid="{00000000-0005-0000-0000-000028700000}"/>
    <cellStyle name="Total 15 2 4 4" xfId="13599" xr:uid="{00000000-0005-0000-0000-000029700000}"/>
    <cellStyle name="Total 15 2 4 4 2" xfId="28707" xr:uid="{00000000-0005-0000-0000-00002A700000}"/>
    <cellStyle name="Total 15 2 4 5" xfId="18137" xr:uid="{00000000-0005-0000-0000-00002B700000}"/>
    <cellStyle name="Total 15 2 5" xfId="3355" xr:uid="{00000000-0005-0000-0000-00002C700000}"/>
    <cellStyle name="Total 15 2 5 2" xfId="5992" xr:uid="{00000000-0005-0000-0000-00002D700000}"/>
    <cellStyle name="Total 15 2 5 2 2" xfId="12303" xr:uid="{00000000-0005-0000-0000-00002E700000}"/>
    <cellStyle name="Total 15 2 5 2 2 2" xfId="27411" xr:uid="{00000000-0005-0000-0000-00002F700000}"/>
    <cellStyle name="Total 15 2 5 2 3" xfId="14457" xr:uid="{00000000-0005-0000-0000-000030700000}"/>
    <cellStyle name="Total 15 2 5 2 3 2" xfId="29565" xr:uid="{00000000-0005-0000-0000-000031700000}"/>
    <cellStyle name="Total 15 2 5 2 4" xfId="21100" xr:uid="{00000000-0005-0000-0000-000032700000}"/>
    <cellStyle name="Total 15 2 5 3" xfId="9737" xr:uid="{00000000-0005-0000-0000-000033700000}"/>
    <cellStyle name="Total 15 2 5 3 2" xfId="24845" xr:uid="{00000000-0005-0000-0000-000034700000}"/>
    <cellStyle name="Total 15 2 5 4" xfId="11226" xr:uid="{00000000-0005-0000-0000-000035700000}"/>
    <cellStyle name="Total 15 2 5 4 2" xfId="26334" xr:uid="{00000000-0005-0000-0000-000036700000}"/>
    <cellStyle name="Total 15 2 5 5" xfId="18463" xr:uid="{00000000-0005-0000-0000-000037700000}"/>
    <cellStyle name="Total 15 2 6" xfId="3661" xr:uid="{00000000-0005-0000-0000-000038700000}"/>
    <cellStyle name="Total 15 2 6 2" xfId="6298" xr:uid="{00000000-0005-0000-0000-000039700000}"/>
    <cellStyle name="Total 15 2 6 2 2" xfId="12609" xr:uid="{00000000-0005-0000-0000-00003A700000}"/>
    <cellStyle name="Total 15 2 6 2 2 2" xfId="27717" xr:uid="{00000000-0005-0000-0000-00003B700000}"/>
    <cellStyle name="Total 15 2 6 2 3" xfId="13474" xr:uid="{00000000-0005-0000-0000-00003C700000}"/>
    <cellStyle name="Total 15 2 6 2 3 2" xfId="28582" xr:uid="{00000000-0005-0000-0000-00003D700000}"/>
    <cellStyle name="Total 15 2 6 2 4" xfId="21406" xr:uid="{00000000-0005-0000-0000-00003E700000}"/>
    <cellStyle name="Total 15 2 6 3" xfId="10043" xr:uid="{00000000-0005-0000-0000-00003F700000}"/>
    <cellStyle name="Total 15 2 6 3 2" xfId="25151" xr:uid="{00000000-0005-0000-0000-000040700000}"/>
    <cellStyle name="Total 15 2 6 4" xfId="15007" xr:uid="{00000000-0005-0000-0000-000041700000}"/>
    <cellStyle name="Total 15 2 6 4 2" xfId="30115" xr:uid="{00000000-0005-0000-0000-000042700000}"/>
    <cellStyle name="Total 15 2 6 5" xfId="18769" xr:uid="{00000000-0005-0000-0000-000043700000}"/>
    <cellStyle name="Total 15 2 7" xfId="4022" xr:uid="{00000000-0005-0000-0000-000044700000}"/>
    <cellStyle name="Total 15 2 7 2" xfId="6659" xr:uid="{00000000-0005-0000-0000-000045700000}"/>
    <cellStyle name="Total 15 2 7 2 2" xfId="12970" xr:uid="{00000000-0005-0000-0000-000046700000}"/>
    <cellStyle name="Total 15 2 7 2 2 2" xfId="28078" xr:uid="{00000000-0005-0000-0000-000047700000}"/>
    <cellStyle name="Total 15 2 7 2 3" xfId="16660" xr:uid="{00000000-0005-0000-0000-000048700000}"/>
    <cellStyle name="Total 15 2 7 2 3 2" xfId="31768" xr:uid="{00000000-0005-0000-0000-000049700000}"/>
    <cellStyle name="Total 15 2 7 2 4" xfId="21767" xr:uid="{00000000-0005-0000-0000-00004A700000}"/>
    <cellStyle name="Total 15 2 7 3" xfId="10404" xr:uid="{00000000-0005-0000-0000-00004B700000}"/>
    <cellStyle name="Total 15 2 7 3 2" xfId="25512" xr:uid="{00000000-0005-0000-0000-00004C700000}"/>
    <cellStyle name="Total 15 2 7 4" xfId="8142" xr:uid="{00000000-0005-0000-0000-00004D700000}"/>
    <cellStyle name="Total 15 2 7 4 2" xfId="23250" xr:uid="{00000000-0005-0000-0000-00004E700000}"/>
    <cellStyle name="Total 15 2 7 5" xfId="19130" xr:uid="{00000000-0005-0000-0000-00004F700000}"/>
    <cellStyle name="Total 15 2 8" xfId="4335" xr:uid="{00000000-0005-0000-0000-000050700000}"/>
    <cellStyle name="Total 15 2 8 2" xfId="6972" xr:uid="{00000000-0005-0000-0000-000051700000}"/>
    <cellStyle name="Total 15 2 8 2 2" xfId="13283" xr:uid="{00000000-0005-0000-0000-000052700000}"/>
    <cellStyle name="Total 15 2 8 2 2 2" xfId="28391" xr:uid="{00000000-0005-0000-0000-000053700000}"/>
    <cellStyle name="Total 15 2 8 2 3" xfId="16947" xr:uid="{00000000-0005-0000-0000-000054700000}"/>
    <cellStyle name="Total 15 2 8 2 3 2" xfId="32055" xr:uid="{00000000-0005-0000-0000-000055700000}"/>
    <cellStyle name="Total 15 2 8 2 4" xfId="22080" xr:uid="{00000000-0005-0000-0000-000056700000}"/>
    <cellStyle name="Total 15 2 8 3" xfId="10717" xr:uid="{00000000-0005-0000-0000-000057700000}"/>
    <cellStyle name="Total 15 2 8 3 2" xfId="25825" xr:uid="{00000000-0005-0000-0000-000058700000}"/>
    <cellStyle name="Total 15 2 8 4" xfId="13378" xr:uid="{00000000-0005-0000-0000-000059700000}"/>
    <cellStyle name="Total 15 2 8 4 2" xfId="28486" xr:uid="{00000000-0005-0000-0000-00005A700000}"/>
    <cellStyle name="Total 15 2 8 5" xfId="19443" xr:uid="{00000000-0005-0000-0000-00005B700000}"/>
    <cellStyle name="Total 15 2 9" xfId="4587" xr:uid="{00000000-0005-0000-0000-00005C700000}"/>
    <cellStyle name="Total 15 2 9 2" xfId="10969" xr:uid="{00000000-0005-0000-0000-00005D700000}"/>
    <cellStyle name="Total 15 2 9 2 2" xfId="26077" xr:uid="{00000000-0005-0000-0000-00005E700000}"/>
    <cellStyle name="Total 15 2 9 3" xfId="7873" xr:uid="{00000000-0005-0000-0000-00005F700000}"/>
    <cellStyle name="Total 15 2 9 3 2" xfId="22981" xr:uid="{00000000-0005-0000-0000-000060700000}"/>
    <cellStyle name="Total 15 2 9 4" xfId="19695" xr:uid="{00000000-0005-0000-0000-000061700000}"/>
    <cellStyle name="Total 15 3" xfId="1979" xr:uid="{00000000-0005-0000-0000-000062700000}"/>
    <cellStyle name="Total 15 3 10" xfId="8477" xr:uid="{00000000-0005-0000-0000-000063700000}"/>
    <cellStyle name="Total 15 3 10 2" xfId="23585" xr:uid="{00000000-0005-0000-0000-000064700000}"/>
    <cellStyle name="Total 15 3 11" xfId="14616" xr:uid="{00000000-0005-0000-0000-000065700000}"/>
    <cellStyle name="Total 15 3 11 2" xfId="29724" xr:uid="{00000000-0005-0000-0000-000066700000}"/>
    <cellStyle name="Total 15 3 12" xfId="15131" xr:uid="{00000000-0005-0000-0000-000067700000}"/>
    <cellStyle name="Total 15 3 12 2" xfId="30239" xr:uid="{00000000-0005-0000-0000-000068700000}"/>
    <cellStyle name="Total 15 3 13" xfId="17204" xr:uid="{00000000-0005-0000-0000-000069700000}"/>
    <cellStyle name="Total 15 3 2" xfId="2539" xr:uid="{00000000-0005-0000-0000-00006A700000}"/>
    <cellStyle name="Total 15 3 2 2" xfId="5176" xr:uid="{00000000-0005-0000-0000-00006B700000}"/>
    <cellStyle name="Total 15 3 2 2 2" xfId="11540" xr:uid="{00000000-0005-0000-0000-00006C700000}"/>
    <cellStyle name="Total 15 3 2 2 2 2" xfId="26648" xr:uid="{00000000-0005-0000-0000-00006D700000}"/>
    <cellStyle name="Total 15 3 2 2 3" xfId="7063" xr:uid="{00000000-0005-0000-0000-00006E700000}"/>
    <cellStyle name="Total 15 3 2 2 3 2" xfId="22171" xr:uid="{00000000-0005-0000-0000-00006F700000}"/>
    <cellStyle name="Total 15 3 2 2 4" xfId="20284" xr:uid="{00000000-0005-0000-0000-000070700000}"/>
    <cellStyle name="Total 15 3 2 3" xfId="9006" xr:uid="{00000000-0005-0000-0000-000071700000}"/>
    <cellStyle name="Total 15 3 2 3 2" xfId="24114" xr:uid="{00000000-0005-0000-0000-000072700000}"/>
    <cellStyle name="Total 15 3 3" xfId="2741" xr:uid="{00000000-0005-0000-0000-000073700000}"/>
    <cellStyle name="Total 15 3 3 2" xfId="5378" xr:uid="{00000000-0005-0000-0000-000074700000}"/>
    <cellStyle name="Total 15 3 3 2 2" xfId="11727" xr:uid="{00000000-0005-0000-0000-000075700000}"/>
    <cellStyle name="Total 15 3 3 2 2 2" xfId="26835" xr:uid="{00000000-0005-0000-0000-000076700000}"/>
    <cellStyle name="Total 15 3 3 2 3" xfId="14331" xr:uid="{00000000-0005-0000-0000-000077700000}"/>
    <cellStyle name="Total 15 3 3 2 3 2" xfId="29439" xr:uid="{00000000-0005-0000-0000-000078700000}"/>
    <cellStyle name="Total 15 3 3 2 4" xfId="20486" xr:uid="{00000000-0005-0000-0000-000079700000}"/>
    <cellStyle name="Total 15 3 3 3" xfId="16001" xr:uid="{00000000-0005-0000-0000-00007A700000}"/>
    <cellStyle name="Total 15 3 3 3 2" xfId="31109" xr:uid="{00000000-0005-0000-0000-00007B700000}"/>
    <cellStyle name="Total 15 3 3 4" xfId="17849" xr:uid="{00000000-0005-0000-0000-00007C700000}"/>
    <cellStyle name="Total 15 3 4" xfId="3044" xr:uid="{00000000-0005-0000-0000-00007D700000}"/>
    <cellStyle name="Total 15 3 4 2" xfId="5681" xr:uid="{00000000-0005-0000-0000-00007E700000}"/>
    <cellStyle name="Total 15 3 4 2 2" xfId="11992" xr:uid="{00000000-0005-0000-0000-00007F700000}"/>
    <cellStyle name="Total 15 3 4 2 2 2" xfId="27100" xr:uid="{00000000-0005-0000-0000-000080700000}"/>
    <cellStyle name="Total 15 3 4 2 3" xfId="14852" xr:uid="{00000000-0005-0000-0000-000081700000}"/>
    <cellStyle name="Total 15 3 4 2 3 2" xfId="29960" xr:uid="{00000000-0005-0000-0000-000082700000}"/>
    <cellStyle name="Total 15 3 4 2 4" xfId="20789" xr:uid="{00000000-0005-0000-0000-000083700000}"/>
    <cellStyle name="Total 15 3 4 3" xfId="9426" xr:uid="{00000000-0005-0000-0000-000084700000}"/>
    <cellStyle name="Total 15 3 4 3 2" xfId="24534" xr:uid="{00000000-0005-0000-0000-000085700000}"/>
    <cellStyle name="Total 15 3 4 4" xfId="13654" xr:uid="{00000000-0005-0000-0000-000086700000}"/>
    <cellStyle name="Total 15 3 4 4 2" xfId="28762" xr:uid="{00000000-0005-0000-0000-000087700000}"/>
    <cellStyle name="Total 15 3 4 5" xfId="18152" xr:uid="{00000000-0005-0000-0000-000088700000}"/>
    <cellStyle name="Total 15 3 5" xfId="3370" xr:uid="{00000000-0005-0000-0000-000089700000}"/>
    <cellStyle name="Total 15 3 5 2" xfId="6007" xr:uid="{00000000-0005-0000-0000-00008A700000}"/>
    <cellStyle name="Total 15 3 5 2 2" xfId="12318" xr:uid="{00000000-0005-0000-0000-00008B700000}"/>
    <cellStyle name="Total 15 3 5 2 2 2" xfId="27426" xr:uid="{00000000-0005-0000-0000-00008C700000}"/>
    <cellStyle name="Total 15 3 5 2 3" xfId="15807" xr:uid="{00000000-0005-0000-0000-00008D700000}"/>
    <cellStyle name="Total 15 3 5 2 3 2" xfId="30915" xr:uid="{00000000-0005-0000-0000-00008E700000}"/>
    <cellStyle name="Total 15 3 5 2 4" xfId="21115" xr:uid="{00000000-0005-0000-0000-00008F700000}"/>
    <cellStyle name="Total 15 3 5 3" xfId="9752" xr:uid="{00000000-0005-0000-0000-000090700000}"/>
    <cellStyle name="Total 15 3 5 3 2" xfId="24860" xr:uid="{00000000-0005-0000-0000-000091700000}"/>
    <cellStyle name="Total 15 3 5 4" xfId="14210" xr:uid="{00000000-0005-0000-0000-000092700000}"/>
    <cellStyle name="Total 15 3 5 4 2" xfId="29318" xr:uid="{00000000-0005-0000-0000-000093700000}"/>
    <cellStyle name="Total 15 3 5 5" xfId="18478" xr:uid="{00000000-0005-0000-0000-000094700000}"/>
    <cellStyle name="Total 15 3 6" xfId="3676" xr:uid="{00000000-0005-0000-0000-000095700000}"/>
    <cellStyle name="Total 15 3 6 2" xfId="6313" xr:uid="{00000000-0005-0000-0000-000096700000}"/>
    <cellStyle name="Total 15 3 6 2 2" xfId="12624" xr:uid="{00000000-0005-0000-0000-000097700000}"/>
    <cellStyle name="Total 15 3 6 2 2 2" xfId="27732" xr:uid="{00000000-0005-0000-0000-000098700000}"/>
    <cellStyle name="Total 15 3 6 2 3" xfId="13702" xr:uid="{00000000-0005-0000-0000-000099700000}"/>
    <cellStyle name="Total 15 3 6 2 3 2" xfId="28810" xr:uid="{00000000-0005-0000-0000-00009A700000}"/>
    <cellStyle name="Total 15 3 6 2 4" xfId="21421" xr:uid="{00000000-0005-0000-0000-00009B700000}"/>
    <cellStyle name="Total 15 3 6 3" xfId="10058" xr:uid="{00000000-0005-0000-0000-00009C700000}"/>
    <cellStyle name="Total 15 3 6 3 2" xfId="25166" xr:uid="{00000000-0005-0000-0000-00009D700000}"/>
    <cellStyle name="Total 15 3 6 4" xfId="7802" xr:uid="{00000000-0005-0000-0000-00009E700000}"/>
    <cellStyle name="Total 15 3 6 4 2" xfId="22910" xr:uid="{00000000-0005-0000-0000-00009F700000}"/>
    <cellStyle name="Total 15 3 6 5" xfId="18784" xr:uid="{00000000-0005-0000-0000-0000A0700000}"/>
    <cellStyle name="Total 15 3 7" xfId="4051" xr:uid="{00000000-0005-0000-0000-0000A1700000}"/>
    <cellStyle name="Total 15 3 7 2" xfId="6688" xr:uid="{00000000-0005-0000-0000-0000A2700000}"/>
    <cellStyle name="Total 15 3 7 2 2" xfId="12999" xr:uid="{00000000-0005-0000-0000-0000A3700000}"/>
    <cellStyle name="Total 15 3 7 2 2 2" xfId="28107" xr:uid="{00000000-0005-0000-0000-0000A4700000}"/>
    <cellStyle name="Total 15 3 7 2 3" xfId="16675" xr:uid="{00000000-0005-0000-0000-0000A5700000}"/>
    <cellStyle name="Total 15 3 7 2 3 2" xfId="31783" xr:uid="{00000000-0005-0000-0000-0000A6700000}"/>
    <cellStyle name="Total 15 3 7 2 4" xfId="21796" xr:uid="{00000000-0005-0000-0000-0000A7700000}"/>
    <cellStyle name="Total 15 3 7 3" xfId="10433" xr:uid="{00000000-0005-0000-0000-0000A8700000}"/>
    <cellStyle name="Total 15 3 7 3 2" xfId="25541" xr:uid="{00000000-0005-0000-0000-0000A9700000}"/>
    <cellStyle name="Total 15 3 7 4" xfId="14593" xr:uid="{00000000-0005-0000-0000-0000AA700000}"/>
    <cellStyle name="Total 15 3 7 4 2" xfId="29701" xr:uid="{00000000-0005-0000-0000-0000AB700000}"/>
    <cellStyle name="Total 15 3 7 5" xfId="19159" xr:uid="{00000000-0005-0000-0000-0000AC700000}"/>
    <cellStyle name="Total 15 3 8" xfId="4350" xr:uid="{00000000-0005-0000-0000-0000AD700000}"/>
    <cellStyle name="Total 15 3 8 2" xfId="6987" xr:uid="{00000000-0005-0000-0000-0000AE700000}"/>
    <cellStyle name="Total 15 3 8 2 2" xfId="13298" xr:uid="{00000000-0005-0000-0000-0000AF700000}"/>
    <cellStyle name="Total 15 3 8 2 2 2" xfId="28406" xr:uid="{00000000-0005-0000-0000-0000B0700000}"/>
    <cellStyle name="Total 15 3 8 2 3" xfId="16962" xr:uid="{00000000-0005-0000-0000-0000B1700000}"/>
    <cellStyle name="Total 15 3 8 2 3 2" xfId="32070" xr:uid="{00000000-0005-0000-0000-0000B2700000}"/>
    <cellStyle name="Total 15 3 8 2 4" xfId="22095" xr:uid="{00000000-0005-0000-0000-0000B3700000}"/>
    <cellStyle name="Total 15 3 8 3" xfId="10732" xr:uid="{00000000-0005-0000-0000-0000B4700000}"/>
    <cellStyle name="Total 15 3 8 3 2" xfId="25840" xr:uid="{00000000-0005-0000-0000-0000B5700000}"/>
    <cellStyle name="Total 15 3 8 4" xfId="14849" xr:uid="{00000000-0005-0000-0000-0000B6700000}"/>
    <cellStyle name="Total 15 3 8 4 2" xfId="29957" xr:uid="{00000000-0005-0000-0000-0000B7700000}"/>
    <cellStyle name="Total 15 3 8 5" xfId="19458" xr:uid="{00000000-0005-0000-0000-0000B8700000}"/>
    <cellStyle name="Total 15 3 9" xfId="4616" xr:uid="{00000000-0005-0000-0000-0000B9700000}"/>
    <cellStyle name="Total 15 3 9 2" xfId="10998" xr:uid="{00000000-0005-0000-0000-0000BA700000}"/>
    <cellStyle name="Total 15 3 9 2 2" xfId="26106" xr:uid="{00000000-0005-0000-0000-0000BB700000}"/>
    <cellStyle name="Total 15 3 9 3" xfId="15600" xr:uid="{00000000-0005-0000-0000-0000BC700000}"/>
    <cellStyle name="Total 15 3 9 3 2" xfId="30708" xr:uid="{00000000-0005-0000-0000-0000BD700000}"/>
    <cellStyle name="Total 15 3 9 4" xfId="19724" xr:uid="{00000000-0005-0000-0000-0000BE700000}"/>
    <cellStyle name="Total 15 4" xfId="2141" xr:uid="{00000000-0005-0000-0000-0000BF700000}"/>
    <cellStyle name="Total 15 4 10" xfId="7178" xr:uid="{00000000-0005-0000-0000-0000C0700000}"/>
    <cellStyle name="Total 15 4 10 2" xfId="22286" xr:uid="{00000000-0005-0000-0000-0000C1700000}"/>
    <cellStyle name="Total 15 4 11" xfId="7336" xr:uid="{00000000-0005-0000-0000-0000C2700000}"/>
    <cellStyle name="Total 15 4 11 2" xfId="22444" xr:uid="{00000000-0005-0000-0000-0000C3700000}"/>
    <cellStyle name="Total 15 4 12" xfId="17366" xr:uid="{00000000-0005-0000-0000-0000C4700000}"/>
    <cellStyle name="Total 15 4 2" xfId="2631" xr:uid="{00000000-0005-0000-0000-0000C5700000}"/>
    <cellStyle name="Total 15 4 2 2" xfId="5268" xr:uid="{00000000-0005-0000-0000-0000C6700000}"/>
    <cellStyle name="Total 15 4 2 2 2" xfId="11632" xr:uid="{00000000-0005-0000-0000-0000C7700000}"/>
    <cellStyle name="Total 15 4 2 2 2 2" xfId="26740" xr:uid="{00000000-0005-0000-0000-0000C8700000}"/>
    <cellStyle name="Total 15 4 2 2 3" xfId="15177" xr:uid="{00000000-0005-0000-0000-0000C9700000}"/>
    <cellStyle name="Total 15 4 2 2 3 2" xfId="30285" xr:uid="{00000000-0005-0000-0000-0000CA700000}"/>
    <cellStyle name="Total 15 4 2 2 4" xfId="20376" xr:uid="{00000000-0005-0000-0000-0000CB700000}"/>
    <cellStyle name="Total 15 4 2 3" xfId="9098" xr:uid="{00000000-0005-0000-0000-0000CC700000}"/>
    <cellStyle name="Total 15 4 2 3 2" xfId="24206" xr:uid="{00000000-0005-0000-0000-0000CD700000}"/>
    <cellStyle name="Total 15 4 2 4" xfId="8704" xr:uid="{00000000-0005-0000-0000-0000CE700000}"/>
    <cellStyle name="Total 15 4 2 4 2" xfId="23812" xr:uid="{00000000-0005-0000-0000-0000CF700000}"/>
    <cellStyle name="Total 15 4 2 5" xfId="14927" xr:uid="{00000000-0005-0000-0000-0000D0700000}"/>
    <cellStyle name="Total 15 4 2 5 2" xfId="30035" xr:uid="{00000000-0005-0000-0000-0000D1700000}"/>
    <cellStyle name="Total 15 4 2 6" xfId="17739" xr:uid="{00000000-0005-0000-0000-0000D2700000}"/>
    <cellStyle name="Total 15 4 3" xfId="2896" xr:uid="{00000000-0005-0000-0000-0000D3700000}"/>
    <cellStyle name="Total 15 4 3 2" xfId="5533" xr:uid="{00000000-0005-0000-0000-0000D4700000}"/>
    <cellStyle name="Total 15 4 3 2 2" xfId="11844" xr:uid="{00000000-0005-0000-0000-0000D5700000}"/>
    <cellStyle name="Total 15 4 3 2 2 2" xfId="26952" xr:uid="{00000000-0005-0000-0000-0000D6700000}"/>
    <cellStyle name="Total 15 4 3 2 3" xfId="7181" xr:uid="{00000000-0005-0000-0000-0000D7700000}"/>
    <cellStyle name="Total 15 4 3 2 3 2" xfId="22289" xr:uid="{00000000-0005-0000-0000-0000D8700000}"/>
    <cellStyle name="Total 15 4 3 2 4" xfId="20641" xr:uid="{00000000-0005-0000-0000-0000D9700000}"/>
    <cellStyle name="Total 15 4 3 3" xfId="8159" xr:uid="{00000000-0005-0000-0000-0000DA700000}"/>
    <cellStyle name="Total 15 4 3 3 2" xfId="23267" xr:uid="{00000000-0005-0000-0000-0000DB700000}"/>
    <cellStyle name="Total 15 4 3 4" xfId="18004" xr:uid="{00000000-0005-0000-0000-0000DC700000}"/>
    <cellStyle name="Total 15 4 4" xfId="3199" xr:uid="{00000000-0005-0000-0000-0000DD700000}"/>
    <cellStyle name="Total 15 4 4 2" xfId="5836" xr:uid="{00000000-0005-0000-0000-0000DE700000}"/>
    <cellStyle name="Total 15 4 4 2 2" xfId="12147" xr:uid="{00000000-0005-0000-0000-0000DF700000}"/>
    <cellStyle name="Total 15 4 4 2 2 2" xfId="27255" xr:uid="{00000000-0005-0000-0000-0000E0700000}"/>
    <cellStyle name="Total 15 4 4 2 3" xfId="13409" xr:uid="{00000000-0005-0000-0000-0000E1700000}"/>
    <cellStyle name="Total 15 4 4 2 3 2" xfId="28517" xr:uid="{00000000-0005-0000-0000-0000E2700000}"/>
    <cellStyle name="Total 15 4 4 2 4" xfId="20944" xr:uid="{00000000-0005-0000-0000-0000E3700000}"/>
    <cellStyle name="Total 15 4 4 3" xfId="9581" xr:uid="{00000000-0005-0000-0000-0000E4700000}"/>
    <cellStyle name="Total 15 4 4 3 2" xfId="24689" xr:uid="{00000000-0005-0000-0000-0000E5700000}"/>
    <cellStyle name="Total 15 4 4 4" xfId="14482" xr:uid="{00000000-0005-0000-0000-0000E6700000}"/>
    <cellStyle name="Total 15 4 4 4 2" xfId="29590" xr:uid="{00000000-0005-0000-0000-0000E7700000}"/>
    <cellStyle name="Total 15 4 4 5" xfId="18307" xr:uid="{00000000-0005-0000-0000-0000E8700000}"/>
    <cellStyle name="Total 15 4 5" xfId="3525" xr:uid="{00000000-0005-0000-0000-0000E9700000}"/>
    <cellStyle name="Total 15 4 5 2" xfId="6162" xr:uid="{00000000-0005-0000-0000-0000EA700000}"/>
    <cellStyle name="Total 15 4 5 2 2" xfId="12473" xr:uid="{00000000-0005-0000-0000-0000EB700000}"/>
    <cellStyle name="Total 15 4 5 2 2 2" xfId="27581" xr:uid="{00000000-0005-0000-0000-0000EC700000}"/>
    <cellStyle name="Total 15 4 5 2 3" xfId="15635" xr:uid="{00000000-0005-0000-0000-0000ED700000}"/>
    <cellStyle name="Total 15 4 5 2 3 2" xfId="30743" xr:uid="{00000000-0005-0000-0000-0000EE700000}"/>
    <cellStyle name="Total 15 4 5 2 4" xfId="21270" xr:uid="{00000000-0005-0000-0000-0000EF700000}"/>
    <cellStyle name="Total 15 4 5 3" xfId="9907" xr:uid="{00000000-0005-0000-0000-0000F0700000}"/>
    <cellStyle name="Total 15 4 5 3 2" xfId="25015" xr:uid="{00000000-0005-0000-0000-0000F1700000}"/>
    <cellStyle name="Total 15 4 5 4" xfId="7290" xr:uid="{00000000-0005-0000-0000-0000F2700000}"/>
    <cellStyle name="Total 15 4 5 4 2" xfId="22398" xr:uid="{00000000-0005-0000-0000-0000F3700000}"/>
    <cellStyle name="Total 15 4 5 5" xfId="18633" xr:uid="{00000000-0005-0000-0000-0000F4700000}"/>
    <cellStyle name="Total 15 4 6" xfId="3831" xr:uid="{00000000-0005-0000-0000-0000F5700000}"/>
    <cellStyle name="Total 15 4 6 2" xfId="6468" xr:uid="{00000000-0005-0000-0000-0000F6700000}"/>
    <cellStyle name="Total 15 4 6 2 2" xfId="12779" xr:uid="{00000000-0005-0000-0000-0000F7700000}"/>
    <cellStyle name="Total 15 4 6 2 2 2" xfId="27887" xr:uid="{00000000-0005-0000-0000-0000F8700000}"/>
    <cellStyle name="Total 15 4 6 2 3" xfId="16272" xr:uid="{00000000-0005-0000-0000-0000F9700000}"/>
    <cellStyle name="Total 15 4 6 2 3 2" xfId="31380" xr:uid="{00000000-0005-0000-0000-0000FA700000}"/>
    <cellStyle name="Total 15 4 6 2 4" xfId="21576" xr:uid="{00000000-0005-0000-0000-0000FB700000}"/>
    <cellStyle name="Total 15 4 6 3" xfId="10213" xr:uid="{00000000-0005-0000-0000-0000FC700000}"/>
    <cellStyle name="Total 15 4 6 3 2" xfId="25321" xr:uid="{00000000-0005-0000-0000-0000FD700000}"/>
    <cellStyle name="Total 15 4 6 4" xfId="8470" xr:uid="{00000000-0005-0000-0000-0000FE700000}"/>
    <cellStyle name="Total 15 4 6 4 2" xfId="23578" xr:uid="{00000000-0005-0000-0000-0000FF700000}"/>
    <cellStyle name="Total 15 4 6 5" xfId="18939" xr:uid="{00000000-0005-0000-0000-000000710000}"/>
    <cellStyle name="Total 15 4 7" xfId="4213" xr:uid="{00000000-0005-0000-0000-000001710000}"/>
    <cellStyle name="Total 15 4 7 2" xfId="6850" xr:uid="{00000000-0005-0000-0000-000002710000}"/>
    <cellStyle name="Total 15 4 7 2 2" xfId="13161" xr:uid="{00000000-0005-0000-0000-000003710000}"/>
    <cellStyle name="Total 15 4 7 2 2 2" xfId="28269" xr:uid="{00000000-0005-0000-0000-000004710000}"/>
    <cellStyle name="Total 15 4 7 2 3" xfId="16830" xr:uid="{00000000-0005-0000-0000-000005710000}"/>
    <cellStyle name="Total 15 4 7 2 3 2" xfId="31938" xr:uid="{00000000-0005-0000-0000-000006710000}"/>
    <cellStyle name="Total 15 4 7 2 4" xfId="21958" xr:uid="{00000000-0005-0000-0000-000007710000}"/>
    <cellStyle name="Total 15 4 7 3" xfId="10595" xr:uid="{00000000-0005-0000-0000-000008710000}"/>
    <cellStyle name="Total 15 4 7 3 2" xfId="25703" xr:uid="{00000000-0005-0000-0000-000009710000}"/>
    <cellStyle name="Total 15 4 7 4" xfId="7102" xr:uid="{00000000-0005-0000-0000-00000A710000}"/>
    <cellStyle name="Total 15 4 7 4 2" xfId="22210" xr:uid="{00000000-0005-0000-0000-00000B710000}"/>
    <cellStyle name="Total 15 4 7 5" xfId="19321" xr:uid="{00000000-0005-0000-0000-00000C710000}"/>
    <cellStyle name="Total 15 4 8" xfId="4778" xr:uid="{00000000-0005-0000-0000-00000D710000}"/>
    <cellStyle name="Total 15 4 8 2" xfId="11160" xr:uid="{00000000-0005-0000-0000-00000E710000}"/>
    <cellStyle name="Total 15 4 8 2 2" xfId="26268" xr:uid="{00000000-0005-0000-0000-00000F710000}"/>
    <cellStyle name="Total 15 4 8 3" xfId="14298" xr:uid="{00000000-0005-0000-0000-000010710000}"/>
    <cellStyle name="Total 15 4 8 3 2" xfId="29406" xr:uid="{00000000-0005-0000-0000-000011710000}"/>
    <cellStyle name="Total 15 4 8 4" xfId="19886" xr:uid="{00000000-0005-0000-0000-000012710000}"/>
    <cellStyle name="Total 15 4 9" xfId="8639" xr:uid="{00000000-0005-0000-0000-000013710000}"/>
    <cellStyle name="Total 15 4 9 2" xfId="23747" xr:uid="{00000000-0005-0000-0000-000014710000}"/>
    <cellStyle name="Total 15 5" xfId="2156" xr:uid="{00000000-0005-0000-0000-000015710000}"/>
    <cellStyle name="Total 15 5 10" xfId="14080" xr:uid="{00000000-0005-0000-0000-000016710000}"/>
    <cellStyle name="Total 15 5 10 2" xfId="29188" xr:uid="{00000000-0005-0000-0000-000017710000}"/>
    <cellStyle name="Total 15 5 11" xfId="17381" xr:uid="{00000000-0005-0000-0000-000018710000}"/>
    <cellStyle name="Total 15 5 2" xfId="2911" xr:uid="{00000000-0005-0000-0000-000019710000}"/>
    <cellStyle name="Total 15 5 2 2" xfId="5548" xr:uid="{00000000-0005-0000-0000-00001A710000}"/>
    <cellStyle name="Total 15 5 2 2 2" xfId="11859" xr:uid="{00000000-0005-0000-0000-00001B710000}"/>
    <cellStyle name="Total 15 5 2 2 2 2" xfId="26967" xr:uid="{00000000-0005-0000-0000-00001C710000}"/>
    <cellStyle name="Total 15 5 2 2 3" xfId="9194" xr:uid="{00000000-0005-0000-0000-00001D710000}"/>
    <cellStyle name="Total 15 5 2 2 3 2" xfId="24302" xr:uid="{00000000-0005-0000-0000-00001E710000}"/>
    <cellStyle name="Total 15 5 2 2 4" xfId="20656" xr:uid="{00000000-0005-0000-0000-00001F710000}"/>
    <cellStyle name="Total 15 5 2 3" xfId="16200" xr:uid="{00000000-0005-0000-0000-000020710000}"/>
    <cellStyle name="Total 15 5 2 3 2" xfId="31308" xr:uid="{00000000-0005-0000-0000-000021710000}"/>
    <cellStyle name="Total 15 5 2 4" xfId="18019" xr:uid="{00000000-0005-0000-0000-000022710000}"/>
    <cellStyle name="Total 15 5 3" xfId="3214" xr:uid="{00000000-0005-0000-0000-000023710000}"/>
    <cellStyle name="Total 15 5 3 2" xfId="5851" xr:uid="{00000000-0005-0000-0000-000024710000}"/>
    <cellStyle name="Total 15 5 3 2 2" xfId="12162" xr:uid="{00000000-0005-0000-0000-000025710000}"/>
    <cellStyle name="Total 15 5 3 2 2 2" xfId="27270" xr:uid="{00000000-0005-0000-0000-000026710000}"/>
    <cellStyle name="Total 15 5 3 2 3" xfId="13819" xr:uid="{00000000-0005-0000-0000-000027710000}"/>
    <cellStyle name="Total 15 5 3 2 3 2" xfId="28927" xr:uid="{00000000-0005-0000-0000-000028710000}"/>
    <cellStyle name="Total 15 5 3 2 4" xfId="20959" xr:uid="{00000000-0005-0000-0000-000029710000}"/>
    <cellStyle name="Total 15 5 3 3" xfId="9596" xr:uid="{00000000-0005-0000-0000-00002A710000}"/>
    <cellStyle name="Total 15 5 3 3 2" xfId="24704" xr:uid="{00000000-0005-0000-0000-00002B710000}"/>
    <cellStyle name="Total 15 5 3 4" xfId="15168" xr:uid="{00000000-0005-0000-0000-00002C710000}"/>
    <cellStyle name="Total 15 5 3 4 2" xfId="30276" xr:uid="{00000000-0005-0000-0000-00002D710000}"/>
    <cellStyle name="Total 15 5 3 5" xfId="18322" xr:uid="{00000000-0005-0000-0000-00002E710000}"/>
    <cellStyle name="Total 15 5 4" xfId="3540" xr:uid="{00000000-0005-0000-0000-00002F710000}"/>
    <cellStyle name="Total 15 5 4 2" xfId="6177" xr:uid="{00000000-0005-0000-0000-000030710000}"/>
    <cellStyle name="Total 15 5 4 2 2" xfId="12488" xr:uid="{00000000-0005-0000-0000-000031710000}"/>
    <cellStyle name="Total 15 5 4 2 2 2" xfId="27596" xr:uid="{00000000-0005-0000-0000-000032710000}"/>
    <cellStyle name="Total 15 5 4 2 3" xfId="9168" xr:uid="{00000000-0005-0000-0000-000033710000}"/>
    <cellStyle name="Total 15 5 4 2 3 2" xfId="24276" xr:uid="{00000000-0005-0000-0000-000034710000}"/>
    <cellStyle name="Total 15 5 4 2 4" xfId="21285" xr:uid="{00000000-0005-0000-0000-000035710000}"/>
    <cellStyle name="Total 15 5 4 3" xfId="9922" xr:uid="{00000000-0005-0000-0000-000036710000}"/>
    <cellStyle name="Total 15 5 4 3 2" xfId="25030" xr:uid="{00000000-0005-0000-0000-000037710000}"/>
    <cellStyle name="Total 15 5 4 4" xfId="15473" xr:uid="{00000000-0005-0000-0000-000038710000}"/>
    <cellStyle name="Total 15 5 4 4 2" xfId="30581" xr:uid="{00000000-0005-0000-0000-000039710000}"/>
    <cellStyle name="Total 15 5 4 5" xfId="18648" xr:uid="{00000000-0005-0000-0000-00003A710000}"/>
    <cellStyle name="Total 15 5 5" xfId="3846" xr:uid="{00000000-0005-0000-0000-00003B710000}"/>
    <cellStyle name="Total 15 5 5 2" xfId="6483" xr:uid="{00000000-0005-0000-0000-00003C710000}"/>
    <cellStyle name="Total 15 5 5 2 2" xfId="12794" xr:uid="{00000000-0005-0000-0000-00003D710000}"/>
    <cellStyle name="Total 15 5 5 2 2 2" xfId="27902" xr:uid="{00000000-0005-0000-0000-00003E710000}"/>
    <cellStyle name="Total 15 5 5 2 3" xfId="7342" xr:uid="{00000000-0005-0000-0000-00003F710000}"/>
    <cellStyle name="Total 15 5 5 2 3 2" xfId="22450" xr:uid="{00000000-0005-0000-0000-000040710000}"/>
    <cellStyle name="Total 15 5 5 2 4" xfId="21591" xr:uid="{00000000-0005-0000-0000-000041710000}"/>
    <cellStyle name="Total 15 5 5 3" xfId="10228" xr:uid="{00000000-0005-0000-0000-000042710000}"/>
    <cellStyle name="Total 15 5 5 3 2" xfId="25336" xr:uid="{00000000-0005-0000-0000-000043710000}"/>
    <cellStyle name="Total 15 5 5 4" xfId="14777" xr:uid="{00000000-0005-0000-0000-000044710000}"/>
    <cellStyle name="Total 15 5 5 4 2" xfId="29885" xr:uid="{00000000-0005-0000-0000-000045710000}"/>
    <cellStyle name="Total 15 5 5 5" xfId="18954" xr:uid="{00000000-0005-0000-0000-000046710000}"/>
    <cellStyle name="Total 15 5 6" xfId="4228" xr:uid="{00000000-0005-0000-0000-000047710000}"/>
    <cellStyle name="Total 15 5 6 2" xfId="6865" xr:uid="{00000000-0005-0000-0000-000048710000}"/>
    <cellStyle name="Total 15 5 6 2 2" xfId="13176" xr:uid="{00000000-0005-0000-0000-000049710000}"/>
    <cellStyle name="Total 15 5 6 2 2 2" xfId="28284" xr:uid="{00000000-0005-0000-0000-00004A710000}"/>
    <cellStyle name="Total 15 5 6 2 3" xfId="16845" xr:uid="{00000000-0005-0000-0000-00004B710000}"/>
    <cellStyle name="Total 15 5 6 2 3 2" xfId="31953" xr:uid="{00000000-0005-0000-0000-00004C710000}"/>
    <cellStyle name="Total 15 5 6 2 4" xfId="21973" xr:uid="{00000000-0005-0000-0000-00004D710000}"/>
    <cellStyle name="Total 15 5 6 3" xfId="10610" xr:uid="{00000000-0005-0000-0000-00004E710000}"/>
    <cellStyle name="Total 15 5 6 3 2" xfId="25718" xr:uid="{00000000-0005-0000-0000-00004F710000}"/>
    <cellStyle name="Total 15 5 6 4" xfId="14034" xr:uid="{00000000-0005-0000-0000-000050710000}"/>
    <cellStyle name="Total 15 5 6 4 2" xfId="29142" xr:uid="{00000000-0005-0000-0000-000051710000}"/>
    <cellStyle name="Total 15 5 6 5" xfId="19336" xr:uid="{00000000-0005-0000-0000-000052710000}"/>
    <cellStyle name="Total 15 5 7" xfId="4793" xr:uid="{00000000-0005-0000-0000-000053710000}"/>
    <cellStyle name="Total 15 5 7 2" xfId="11175" xr:uid="{00000000-0005-0000-0000-000054710000}"/>
    <cellStyle name="Total 15 5 7 2 2" xfId="26283" xr:uid="{00000000-0005-0000-0000-000055710000}"/>
    <cellStyle name="Total 15 5 7 3" xfId="13590" xr:uid="{00000000-0005-0000-0000-000056710000}"/>
    <cellStyle name="Total 15 5 7 3 2" xfId="28698" xr:uid="{00000000-0005-0000-0000-000057710000}"/>
    <cellStyle name="Total 15 5 7 4" xfId="19901" xr:uid="{00000000-0005-0000-0000-000058710000}"/>
    <cellStyle name="Total 15 5 8" xfId="8654" xr:uid="{00000000-0005-0000-0000-000059710000}"/>
    <cellStyle name="Total 15 5 8 2" xfId="23762" xr:uid="{00000000-0005-0000-0000-00005A710000}"/>
    <cellStyle name="Total 15 5 9" xfId="16045" xr:uid="{00000000-0005-0000-0000-00005B710000}"/>
    <cellStyle name="Total 15 5 9 2" xfId="31153" xr:uid="{00000000-0005-0000-0000-00005C710000}"/>
    <cellStyle name="Total 16" xfId="1780" xr:uid="{00000000-0005-0000-0000-00005D710000}"/>
    <cellStyle name="Total 16 2" xfId="1951" xr:uid="{00000000-0005-0000-0000-00005E710000}"/>
    <cellStyle name="Total 16 2 10" xfId="8452" xr:uid="{00000000-0005-0000-0000-00005F710000}"/>
    <cellStyle name="Total 16 2 10 2" xfId="23560" xr:uid="{00000000-0005-0000-0000-000060710000}"/>
    <cellStyle name="Total 16 2 11" xfId="15843" xr:uid="{00000000-0005-0000-0000-000061710000}"/>
    <cellStyle name="Total 16 2 11 2" xfId="30951" xr:uid="{00000000-0005-0000-0000-000062710000}"/>
    <cellStyle name="Total 16 2 12" xfId="16456" xr:uid="{00000000-0005-0000-0000-000063710000}"/>
    <cellStyle name="Total 16 2 12 2" xfId="31564" xr:uid="{00000000-0005-0000-0000-000064710000}"/>
    <cellStyle name="Total 16 2 13" xfId="17176" xr:uid="{00000000-0005-0000-0000-000065710000}"/>
    <cellStyle name="Total 16 2 2" xfId="2511" xr:uid="{00000000-0005-0000-0000-000066710000}"/>
    <cellStyle name="Total 16 2 2 2" xfId="5148" xr:uid="{00000000-0005-0000-0000-000067710000}"/>
    <cellStyle name="Total 16 2 2 2 2" xfId="11512" xr:uid="{00000000-0005-0000-0000-000068710000}"/>
    <cellStyle name="Total 16 2 2 2 2 2" xfId="26620" xr:uid="{00000000-0005-0000-0000-000069710000}"/>
    <cellStyle name="Total 16 2 2 2 3" xfId="15104" xr:uid="{00000000-0005-0000-0000-00006A710000}"/>
    <cellStyle name="Total 16 2 2 2 3 2" xfId="30212" xr:uid="{00000000-0005-0000-0000-00006B710000}"/>
    <cellStyle name="Total 16 2 2 2 4" xfId="20256" xr:uid="{00000000-0005-0000-0000-00006C710000}"/>
    <cellStyle name="Total 16 2 2 3" xfId="8978" xr:uid="{00000000-0005-0000-0000-00006D710000}"/>
    <cellStyle name="Total 16 2 2 3 2" xfId="24086" xr:uid="{00000000-0005-0000-0000-00006E710000}"/>
    <cellStyle name="Total 16 2 3" xfId="2727" xr:uid="{00000000-0005-0000-0000-00006F710000}"/>
    <cellStyle name="Total 16 2 3 2" xfId="5364" xr:uid="{00000000-0005-0000-0000-000070710000}"/>
    <cellStyle name="Total 16 2 3 2 2" xfId="11713" xr:uid="{00000000-0005-0000-0000-000071710000}"/>
    <cellStyle name="Total 16 2 3 2 2 2" xfId="26821" xr:uid="{00000000-0005-0000-0000-000072710000}"/>
    <cellStyle name="Total 16 2 3 2 3" xfId="13892" xr:uid="{00000000-0005-0000-0000-000073710000}"/>
    <cellStyle name="Total 16 2 3 2 3 2" xfId="29000" xr:uid="{00000000-0005-0000-0000-000074710000}"/>
    <cellStyle name="Total 16 2 3 2 4" xfId="20472" xr:uid="{00000000-0005-0000-0000-000075710000}"/>
    <cellStyle name="Total 16 2 3 3" xfId="14071" xr:uid="{00000000-0005-0000-0000-000076710000}"/>
    <cellStyle name="Total 16 2 3 3 2" xfId="29179" xr:uid="{00000000-0005-0000-0000-000077710000}"/>
    <cellStyle name="Total 16 2 3 4" xfId="17835" xr:uid="{00000000-0005-0000-0000-000078710000}"/>
    <cellStyle name="Total 16 2 4" xfId="3030" xr:uid="{00000000-0005-0000-0000-000079710000}"/>
    <cellStyle name="Total 16 2 4 2" xfId="5667" xr:uid="{00000000-0005-0000-0000-00007A710000}"/>
    <cellStyle name="Total 16 2 4 2 2" xfId="11978" xr:uid="{00000000-0005-0000-0000-00007B710000}"/>
    <cellStyle name="Total 16 2 4 2 2 2" xfId="27086" xr:uid="{00000000-0005-0000-0000-00007C710000}"/>
    <cellStyle name="Total 16 2 4 2 3" xfId="9150" xr:uid="{00000000-0005-0000-0000-00007D710000}"/>
    <cellStyle name="Total 16 2 4 2 3 2" xfId="24258" xr:uid="{00000000-0005-0000-0000-00007E710000}"/>
    <cellStyle name="Total 16 2 4 2 4" xfId="20775" xr:uid="{00000000-0005-0000-0000-00007F710000}"/>
    <cellStyle name="Total 16 2 4 3" xfId="9412" xr:uid="{00000000-0005-0000-0000-000080710000}"/>
    <cellStyle name="Total 16 2 4 3 2" xfId="24520" xr:uid="{00000000-0005-0000-0000-000081710000}"/>
    <cellStyle name="Total 16 2 4 4" xfId="14355" xr:uid="{00000000-0005-0000-0000-000082710000}"/>
    <cellStyle name="Total 16 2 4 4 2" xfId="29463" xr:uid="{00000000-0005-0000-0000-000083710000}"/>
    <cellStyle name="Total 16 2 4 5" xfId="18138" xr:uid="{00000000-0005-0000-0000-000084710000}"/>
    <cellStyle name="Total 16 2 5" xfId="3356" xr:uid="{00000000-0005-0000-0000-000085710000}"/>
    <cellStyle name="Total 16 2 5 2" xfId="5993" xr:uid="{00000000-0005-0000-0000-000086710000}"/>
    <cellStyle name="Total 16 2 5 2 2" xfId="12304" xr:uid="{00000000-0005-0000-0000-000087710000}"/>
    <cellStyle name="Total 16 2 5 2 2 2" xfId="27412" xr:uid="{00000000-0005-0000-0000-000088710000}"/>
    <cellStyle name="Total 16 2 5 2 3" xfId="7461" xr:uid="{00000000-0005-0000-0000-000089710000}"/>
    <cellStyle name="Total 16 2 5 2 3 2" xfId="22569" xr:uid="{00000000-0005-0000-0000-00008A710000}"/>
    <cellStyle name="Total 16 2 5 2 4" xfId="21101" xr:uid="{00000000-0005-0000-0000-00008B710000}"/>
    <cellStyle name="Total 16 2 5 3" xfId="9738" xr:uid="{00000000-0005-0000-0000-00008C710000}"/>
    <cellStyle name="Total 16 2 5 3 2" xfId="24846" xr:uid="{00000000-0005-0000-0000-00008D710000}"/>
    <cellStyle name="Total 16 2 5 4" xfId="15649" xr:uid="{00000000-0005-0000-0000-00008E710000}"/>
    <cellStyle name="Total 16 2 5 4 2" xfId="30757" xr:uid="{00000000-0005-0000-0000-00008F710000}"/>
    <cellStyle name="Total 16 2 5 5" xfId="18464" xr:uid="{00000000-0005-0000-0000-000090710000}"/>
    <cellStyle name="Total 16 2 6" xfId="3662" xr:uid="{00000000-0005-0000-0000-000091710000}"/>
    <cellStyle name="Total 16 2 6 2" xfId="6299" xr:uid="{00000000-0005-0000-0000-000092710000}"/>
    <cellStyle name="Total 16 2 6 2 2" xfId="12610" xr:uid="{00000000-0005-0000-0000-000093710000}"/>
    <cellStyle name="Total 16 2 6 2 2 2" xfId="27718" xr:uid="{00000000-0005-0000-0000-000094710000}"/>
    <cellStyle name="Total 16 2 6 2 3" xfId="11800" xr:uid="{00000000-0005-0000-0000-000095710000}"/>
    <cellStyle name="Total 16 2 6 2 3 2" xfId="26908" xr:uid="{00000000-0005-0000-0000-000096710000}"/>
    <cellStyle name="Total 16 2 6 2 4" xfId="21407" xr:uid="{00000000-0005-0000-0000-000097710000}"/>
    <cellStyle name="Total 16 2 6 3" xfId="10044" xr:uid="{00000000-0005-0000-0000-000098710000}"/>
    <cellStyle name="Total 16 2 6 3 2" xfId="25152" xr:uid="{00000000-0005-0000-0000-000099710000}"/>
    <cellStyle name="Total 16 2 6 4" xfId="15066" xr:uid="{00000000-0005-0000-0000-00009A710000}"/>
    <cellStyle name="Total 16 2 6 4 2" xfId="30174" xr:uid="{00000000-0005-0000-0000-00009B710000}"/>
    <cellStyle name="Total 16 2 6 5" xfId="18770" xr:uid="{00000000-0005-0000-0000-00009C710000}"/>
    <cellStyle name="Total 16 2 7" xfId="4023" xr:uid="{00000000-0005-0000-0000-00009D710000}"/>
    <cellStyle name="Total 16 2 7 2" xfId="6660" xr:uid="{00000000-0005-0000-0000-00009E710000}"/>
    <cellStyle name="Total 16 2 7 2 2" xfId="12971" xr:uid="{00000000-0005-0000-0000-00009F710000}"/>
    <cellStyle name="Total 16 2 7 2 2 2" xfId="28079" xr:uid="{00000000-0005-0000-0000-0000A0710000}"/>
    <cellStyle name="Total 16 2 7 2 3" xfId="16661" xr:uid="{00000000-0005-0000-0000-0000A1710000}"/>
    <cellStyle name="Total 16 2 7 2 3 2" xfId="31769" xr:uid="{00000000-0005-0000-0000-0000A2710000}"/>
    <cellStyle name="Total 16 2 7 2 4" xfId="21768" xr:uid="{00000000-0005-0000-0000-0000A3710000}"/>
    <cellStyle name="Total 16 2 7 3" xfId="10405" xr:uid="{00000000-0005-0000-0000-0000A4710000}"/>
    <cellStyle name="Total 16 2 7 3 2" xfId="25513" xr:uid="{00000000-0005-0000-0000-0000A5710000}"/>
    <cellStyle name="Total 16 2 7 4" xfId="16058" xr:uid="{00000000-0005-0000-0000-0000A6710000}"/>
    <cellStyle name="Total 16 2 7 4 2" xfId="31166" xr:uid="{00000000-0005-0000-0000-0000A7710000}"/>
    <cellStyle name="Total 16 2 7 5" xfId="19131" xr:uid="{00000000-0005-0000-0000-0000A8710000}"/>
    <cellStyle name="Total 16 2 8" xfId="4336" xr:uid="{00000000-0005-0000-0000-0000A9710000}"/>
    <cellStyle name="Total 16 2 8 2" xfId="6973" xr:uid="{00000000-0005-0000-0000-0000AA710000}"/>
    <cellStyle name="Total 16 2 8 2 2" xfId="13284" xr:uid="{00000000-0005-0000-0000-0000AB710000}"/>
    <cellStyle name="Total 16 2 8 2 2 2" xfId="28392" xr:uid="{00000000-0005-0000-0000-0000AC710000}"/>
    <cellStyle name="Total 16 2 8 2 3" xfId="16948" xr:uid="{00000000-0005-0000-0000-0000AD710000}"/>
    <cellStyle name="Total 16 2 8 2 3 2" xfId="32056" xr:uid="{00000000-0005-0000-0000-0000AE710000}"/>
    <cellStyle name="Total 16 2 8 2 4" xfId="22081" xr:uid="{00000000-0005-0000-0000-0000AF710000}"/>
    <cellStyle name="Total 16 2 8 3" xfId="10718" xr:uid="{00000000-0005-0000-0000-0000B0710000}"/>
    <cellStyle name="Total 16 2 8 3 2" xfId="25826" xr:uid="{00000000-0005-0000-0000-0000B1710000}"/>
    <cellStyle name="Total 16 2 8 4" xfId="15628" xr:uid="{00000000-0005-0000-0000-0000B2710000}"/>
    <cellStyle name="Total 16 2 8 4 2" xfId="30736" xr:uid="{00000000-0005-0000-0000-0000B3710000}"/>
    <cellStyle name="Total 16 2 8 5" xfId="19444" xr:uid="{00000000-0005-0000-0000-0000B4710000}"/>
    <cellStyle name="Total 16 2 9" xfId="4588" xr:uid="{00000000-0005-0000-0000-0000B5710000}"/>
    <cellStyle name="Total 16 2 9 2" xfId="10970" xr:uid="{00000000-0005-0000-0000-0000B6710000}"/>
    <cellStyle name="Total 16 2 9 2 2" xfId="26078" xr:uid="{00000000-0005-0000-0000-0000B7710000}"/>
    <cellStyle name="Total 16 2 9 3" xfId="7818" xr:uid="{00000000-0005-0000-0000-0000B8710000}"/>
    <cellStyle name="Total 16 2 9 3 2" xfId="22926" xr:uid="{00000000-0005-0000-0000-0000B9710000}"/>
    <cellStyle name="Total 16 2 9 4" xfId="19696" xr:uid="{00000000-0005-0000-0000-0000BA710000}"/>
    <cellStyle name="Total 16 3" xfId="1980" xr:uid="{00000000-0005-0000-0000-0000BB710000}"/>
    <cellStyle name="Total 16 3 10" xfId="8478" xr:uid="{00000000-0005-0000-0000-0000BC710000}"/>
    <cellStyle name="Total 16 3 10 2" xfId="23586" xr:uid="{00000000-0005-0000-0000-0000BD710000}"/>
    <cellStyle name="Total 16 3 11" xfId="14167" xr:uid="{00000000-0005-0000-0000-0000BE710000}"/>
    <cellStyle name="Total 16 3 11 2" xfId="29275" xr:uid="{00000000-0005-0000-0000-0000BF710000}"/>
    <cellStyle name="Total 16 3 12" xfId="16536" xr:uid="{00000000-0005-0000-0000-0000C0710000}"/>
    <cellStyle name="Total 16 3 12 2" xfId="31644" xr:uid="{00000000-0005-0000-0000-0000C1710000}"/>
    <cellStyle name="Total 16 3 13" xfId="17205" xr:uid="{00000000-0005-0000-0000-0000C2710000}"/>
    <cellStyle name="Total 16 3 2" xfId="2540" xr:uid="{00000000-0005-0000-0000-0000C3710000}"/>
    <cellStyle name="Total 16 3 2 2" xfId="5177" xr:uid="{00000000-0005-0000-0000-0000C4710000}"/>
    <cellStyle name="Total 16 3 2 2 2" xfId="11541" xr:uid="{00000000-0005-0000-0000-0000C5710000}"/>
    <cellStyle name="Total 16 3 2 2 2 2" xfId="26649" xr:uid="{00000000-0005-0000-0000-0000C6710000}"/>
    <cellStyle name="Total 16 3 2 2 3" xfId="15185" xr:uid="{00000000-0005-0000-0000-0000C7710000}"/>
    <cellStyle name="Total 16 3 2 2 3 2" xfId="30293" xr:uid="{00000000-0005-0000-0000-0000C8710000}"/>
    <cellStyle name="Total 16 3 2 2 4" xfId="20285" xr:uid="{00000000-0005-0000-0000-0000C9710000}"/>
    <cellStyle name="Total 16 3 2 3" xfId="9007" xr:uid="{00000000-0005-0000-0000-0000CA710000}"/>
    <cellStyle name="Total 16 3 2 3 2" xfId="24115" xr:uid="{00000000-0005-0000-0000-0000CB710000}"/>
    <cellStyle name="Total 16 3 3" xfId="2742" xr:uid="{00000000-0005-0000-0000-0000CC710000}"/>
    <cellStyle name="Total 16 3 3 2" xfId="5379" xr:uid="{00000000-0005-0000-0000-0000CD710000}"/>
    <cellStyle name="Total 16 3 3 2 2" xfId="11728" xr:uid="{00000000-0005-0000-0000-0000CE710000}"/>
    <cellStyle name="Total 16 3 3 2 2 2" xfId="26836" xr:uid="{00000000-0005-0000-0000-0000CF710000}"/>
    <cellStyle name="Total 16 3 3 2 3" xfId="13541" xr:uid="{00000000-0005-0000-0000-0000D0710000}"/>
    <cellStyle name="Total 16 3 3 2 3 2" xfId="28649" xr:uid="{00000000-0005-0000-0000-0000D1710000}"/>
    <cellStyle name="Total 16 3 3 2 4" xfId="20487" xr:uid="{00000000-0005-0000-0000-0000D2710000}"/>
    <cellStyle name="Total 16 3 3 3" xfId="7085" xr:uid="{00000000-0005-0000-0000-0000D3710000}"/>
    <cellStyle name="Total 16 3 3 3 2" xfId="22193" xr:uid="{00000000-0005-0000-0000-0000D4710000}"/>
    <cellStyle name="Total 16 3 3 4" xfId="17850" xr:uid="{00000000-0005-0000-0000-0000D5710000}"/>
    <cellStyle name="Total 16 3 4" xfId="3045" xr:uid="{00000000-0005-0000-0000-0000D6710000}"/>
    <cellStyle name="Total 16 3 4 2" xfId="5682" xr:uid="{00000000-0005-0000-0000-0000D7710000}"/>
    <cellStyle name="Total 16 3 4 2 2" xfId="11993" xr:uid="{00000000-0005-0000-0000-0000D8710000}"/>
    <cellStyle name="Total 16 3 4 2 2 2" xfId="27101" xr:uid="{00000000-0005-0000-0000-0000D9710000}"/>
    <cellStyle name="Total 16 3 4 2 3" xfId="8072" xr:uid="{00000000-0005-0000-0000-0000DA710000}"/>
    <cellStyle name="Total 16 3 4 2 3 2" xfId="23180" xr:uid="{00000000-0005-0000-0000-0000DB710000}"/>
    <cellStyle name="Total 16 3 4 2 4" xfId="20790" xr:uid="{00000000-0005-0000-0000-0000DC710000}"/>
    <cellStyle name="Total 16 3 4 3" xfId="9427" xr:uid="{00000000-0005-0000-0000-0000DD710000}"/>
    <cellStyle name="Total 16 3 4 3 2" xfId="24535" xr:uid="{00000000-0005-0000-0000-0000DE710000}"/>
    <cellStyle name="Total 16 3 4 4" xfId="13936" xr:uid="{00000000-0005-0000-0000-0000DF710000}"/>
    <cellStyle name="Total 16 3 4 4 2" xfId="29044" xr:uid="{00000000-0005-0000-0000-0000E0710000}"/>
    <cellStyle name="Total 16 3 4 5" xfId="18153" xr:uid="{00000000-0005-0000-0000-0000E1710000}"/>
    <cellStyle name="Total 16 3 5" xfId="3371" xr:uid="{00000000-0005-0000-0000-0000E2710000}"/>
    <cellStyle name="Total 16 3 5 2" xfId="6008" xr:uid="{00000000-0005-0000-0000-0000E3710000}"/>
    <cellStyle name="Total 16 3 5 2 2" xfId="12319" xr:uid="{00000000-0005-0000-0000-0000E4710000}"/>
    <cellStyle name="Total 16 3 5 2 2 2" xfId="27427" xr:uid="{00000000-0005-0000-0000-0000E5710000}"/>
    <cellStyle name="Total 16 3 5 2 3" xfId="14589" xr:uid="{00000000-0005-0000-0000-0000E6710000}"/>
    <cellStyle name="Total 16 3 5 2 3 2" xfId="29697" xr:uid="{00000000-0005-0000-0000-0000E7710000}"/>
    <cellStyle name="Total 16 3 5 2 4" xfId="21116" xr:uid="{00000000-0005-0000-0000-0000E8710000}"/>
    <cellStyle name="Total 16 3 5 3" xfId="9753" xr:uid="{00000000-0005-0000-0000-0000E9710000}"/>
    <cellStyle name="Total 16 3 5 3 2" xfId="24861" xr:uid="{00000000-0005-0000-0000-0000EA710000}"/>
    <cellStyle name="Total 16 3 5 4" xfId="7801" xr:uid="{00000000-0005-0000-0000-0000EB710000}"/>
    <cellStyle name="Total 16 3 5 4 2" xfId="22909" xr:uid="{00000000-0005-0000-0000-0000EC710000}"/>
    <cellStyle name="Total 16 3 5 5" xfId="18479" xr:uid="{00000000-0005-0000-0000-0000ED710000}"/>
    <cellStyle name="Total 16 3 6" xfId="3677" xr:uid="{00000000-0005-0000-0000-0000EE710000}"/>
    <cellStyle name="Total 16 3 6 2" xfId="6314" xr:uid="{00000000-0005-0000-0000-0000EF710000}"/>
    <cellStyle name="Total 16 3 6 2 2" xfId="12625" xr:uid="{00000000-0005-0000-0000-0000F0710000}"/>
    <cellStyle name="Total 16 3 6 2 2 2" xfId="27733" xr:uid="{00000000-0005-0000-0000-0000F1710000}"/>
    <cellStyle name="Total 16 3 6 2 3" xfId="15013" xr:uid="{00000000-0005-0000-0000-0000F2710000}"/>
    <cellStyle name="Total 16 3 6 2 3 2" xfId="30121" xr:uid="{00000000-0005-0000-0000-0000F3710000}"/>
    <cellStyle name="Total 16 3 6 2 4" xfId="21422" xr:uid="{00000000-0005-0000-0000-0000F4710000}"/>
    <cellStyle name="Total 16 3 6 3" xfId="10059" xr:uid="{00000000-0005-0000-0000-0000F5710000}"/>
    <cellStyle name="Total 16 3 6 3 2" xfId="25167" xr:uid="{00000000-0005-0000-0000-0000F6710000}"/>
    <cellStyle name="Total 16 3 6 4" xfId="14923" xr:uid="{00000000-0005-0000-0000-0000F7710000}"/>
    <cellStyle name="Total 16 3 6 4 2" xfId="30031" xr:uid="{00000000-0005-0000-0000-0000F8710000}"/>
    <cellStyle name="Total 16 3 6 5" xfId="18785" xr:uid="{00000000-0005-0000-0000-0000F9710000}"/>
    <cellStyle name="Total 16 3 7" xfId="4052" xr:uid="{00000000-0005-0000-0000-0000FA710000}"/>
    <cellStyle name="Total 16 3 7 2" xfId="6689" xr:uid="{00000000-0005-0000-0000-0000FB710000}"/>
    <cellStyle name="Total 16 3 7 2 2" xfId="13000" xr:uid="{00000000-0005-0000-0000-0000FC710000}"/>
    <cellStyle name="Total 16 3 7 2 2 2" xfId="28108" xr:uid="{00000000-0005-0000-0000-0000FD710000}"/>
    <cellStyle name="Total 16 3 7 2 3" xfId="16676" xr:uid="{00000000-0005-0000-0000-0000FE710000}"/>
    <cellStyle name="Total 16 3 7 2 3 2" xfId="31784" xr:uid="{00000000-0005-0000-0000-0000FF710000}"/>
    <cellStyle name="Total 16 3 7 2 4" xfId="21797" xr:uid="{00000000-0005-0000-0000-000000720000}"/>
    <cellStyle name="Total 16 3 7 3" xfId="10434" xr:uid="{00000000-0005-0000-0000-000001720000}"/>
    <cellStyle name="Total 16 3 7 3 2" xfId="25542" xr:uid="{00000000-0005-0000-0000-000002720000}"/>
    <cellStyle name="Total 16 3 7 4" xfId="16081" xr:uid="{00000000-0005-0000-0000-000003720000}"/>
    <cellStyle name="Total 16 3 7 4 2" xfId="31189" xr:uid="{00000000-0005-0000-0000-000004720000}"/>
    <cellStyle name="Total 16 3 7 5" xfId="19160" xr:uid="{00000000-0005-0000-0000-000005720000}"/>
    <cellStyle name="Total 16 3 8" xfId="4351" xr:uid="{00000000-0005-0000-0000-000006720000}"/>
    <cellStyle name="Total 16 3 8 2" xfId="6988" xr:uid="{00000000-0005-0000-0000-000007720000}"/>
    <cellStyle name="Total 16 3 8 2 2" xfId="13299" xr:uid="{00000000-0005-0000-0000-000008720000}"/>
    <cellStyle name="Total 16 3 8 2 2 2" xfId="28407" xr:uid="{00000000-0005-0000-0000-000009720000}"/>
    <cellStyle name="Total 16 3 8 2 3" xfId="16963" xr:uid="{00000000-0005-0000-0000-00000A720000}"/>
    <cellStyle name="Total 16 3 8 2 3 2" xfId="32071" xr:uid="{00000000-0005-0000-0000-00000B720000}"/>
    <cellStyle name="Total 16 3 8 2 4" xfId="22096" xr:uid="{00000000-0005-0000-0000-00000C720000}"/>
    <cellStyle name="Total 16 3 8 3" xfId="10733" xr:uid="{00000000-0005-0000-0000-00000D720000}"/>
    <cellStyle name="Total 16 3 8 3 2" xfId="25841" xr:uid="{00000000-0005-0000-0000-00000E720000}"/>
    <cellStyle name="Total 16 3 8 4" xfId="14730" xr:uid="{00000000-0005-0000-0000-00000F720000}"/>
    <cellStyle name="Total 16 3 8 4 2" xfId="29838" xr:uid="{00000000-0005-0000-0000-000010720000}"/>
    <cellStyle name="Total 16 3 8 5" xfId="19459" xr:uid="{00000000-0005-0000-0000-000011720000}"/>
    <cellStyle name="Total 16 3 9" xfId="4617" xr:uid="{00000000-0005-0000-0000-000012720000}"/>
    <cellStyle name="Total 16 3 9 2" xfId="10999" xr:uid="{00000000-0005-0000-0000-000013720000}"/>
    <cellStyle name="Total 16 3 9 2 2" xfId="26107" xr:uid="{00000000-0005-0000-0000-000014720000}"/>
    <cellStyle name="Total 16 3 9 3" xfId="7229" xr:uid="{00000000-0005-0000-0000-000015720000}"/>
    <cellStyle name="Total 16 3 9 3 2" xfId="22337" xr:uid="{00000000-0005-0000-0000-000016720000}"/>
    <cellStyle name="Total 16 3 9 4" xfId="19725" xr:uid="{00000000-0005-0000-0000-000017720000}"/>
    <cellStyle name="Total 16 4" xfId="2142" xr:uid="{00000000-0005-0000-0000-000018720000}"/>
    <cellStyle name="Total 16 4 10" xfId="8081" xr:uid="{00000000-0005-0000-0000-000019720000}"/>
    <cellStyle name="Total 16 4 10 2" xfId="23189" xr:uid="{00000000-0005-0000-0000-00001A720000}"/>
    <cellStyle name="Total 16 4 11" xfId="16068" xr:uid="{00000000-0005-0000-0000-00001B720000}"/>
    <cellStyle name="Total 16 4 11 2" xfId="31176" xr:uid="{00000000-0005-0000-0000-00001C720000}"/>
    <cellStyle name="Total 16 4 12" xfId="17367" xr:uid="{00000000-0005-0000-0000-00001D720000}"/>
    <cellStyle name="Total 16 4 2" xfId="2632" xr:uid="{00000000-0005-0000-0000-00001E720000}"/>
    <cellStyle name="Total 16 4 2 2" xfId="5269" xr:uid="{00000000-0005-0000-0000-00001F720000}"/>
    <cellStyle name="Total 16 4 2 2 2" xfId="11633" xr:uid="{00000000-0005-0000-0000-000020720000}"/>
    <cellStyle name="Total 16 4 2 2 2 2" xfId="26741" xr:uid="{00000000-0005-0000-0000-000021720000}"/>
    <cellStyle name="Total 16 4 2 2 3" xfId="9143" xr:uid="{00000000-0005-0000-0000-000022720000}"/>
    <cellStyle name="Total 16 4 2 2 3 2" xfId="24251" xr:uid="{00000000-0005-0000-0000-000023720000}"/>
    <cellStyle name="Total 16 4 2 2 4" xfId="20377" xr:uid="{00000000-0005-0000-0000-000024720000}"/>
    <cellStyle name="Total 16 4 2 3" xfId="9099" xr:uid="{00000000-0005-0000-0000-000025720000}"/>
    <cellStyle name="Total 16 4 2 3 2" xfId="24207" xr:uid="{00000000-0005-0000-0000-000026720000}"/>
    <cellStyle name="Total 16 4 2 4" xfId="13920" xr:uid="{00000000-0005-0000-0000-000027720000}"/>
    <cellStyle name="Total 16 4 2 4 2" xfId="29028" xr:uid="{00000000-0005-0000-0000-000028720000}"/>
    <cellStyle name="Total 16 4 2 5" xfId="13570" xr:uid="{00000000-0005-0000-0000-000029720000}"/>
    <cellStyle name="Total 16 4 2 5 2" xfId="28678" xr:uid="{00000000-0005-0000-0000-00002A720000}"/>
    <cellStyle name="Total 16 4 2 6" xfId="17740" xr:uid="{00000000-0005-0000-0000-00002B720000}"/>
    <cellStyle name="Total 16 4 3" xfId="2897" xr:uid="{00000000-0005-0000-0000-00002C720000}"/>
    <cellStyle name="Total 16 4 3 2" xfId="5534" xr:uid="{00000000-0005-0000-0000-00002D720000}"/>
    <cellStyle name="Total 16 4 3 2 2" xfId="11845" xr:uid="{00000000-0005-0000-0000-00002E720000}"/>
    <cellStyle name="Total 16 4 3 2 2 2" xfId="26953" xr:uid="{00000000-0005-0000-0000-00002F720000}"/>
    <cellStyle name="Total 16 4 3 2 3" xfId="16274" xr:uid="{00000000-0005-0000-0000-000030720000}"/>
    <cellStyle name="Total 16 4 3 2 3 2" xfId="31382" xr:uid="{00000000-0005-0000-0000-000031720000}"/>
    <cellStyle name="Total 16 4 3 2 4" xfId="20642" xr:uid="{00000000-0005-0000-0000-000032720000}"/>
    <cellStyle name="Total 16 4 3 3" xfId="14213" xr:uid="{00000000-0005-0000-0000-000033720000}"/>
    <cellStyle name="Total 16 4 3 3 2" xfId="29321" xr:uid="{00000000-0005-0000-0000-000034720000}"/>
    <cellStyle name="Total 16 4 3 4" xfId="18005" xr:uid="{00000000-0005-0000-0000-000035720000}"/>
    <cellStyle name="Total 16 4 4" xfId="3200" xr:uid="{00000000-0005-0000-0000-000036720000}"/>
    <cellStyle name="Total 16 4 4 2" xfId="5837" xr:uid="{00000000-0005-0000-0000-000037720000}"/>
    <cellStyle name="Total 16 4 4 2 2" xfId="12148" xr:uid="{00000000-0005-0000-0000-000038720000}"/>
    <cellStyle name="Total 16 4 4 2 2 2" xfId="27256" xr:uid="{00000000-0005-0000-0000-000039720000}"/>
    <cellStyle name="Total 16 4 4 2 3" xfId="16048" xr:uid="{00000000-0005-0000-0000-00003A720000}"/>
    <cellStyle name="Total 16 4 4 2 3 2" xfId="31156" xr:uid="{00000000-0005-0000-0000-00003B720000}"/>
    <cellStyle name="Total 16 4 4 2 4" xfId="20945" xr:uid="{00000000-0005-0000-0000-00003C720000}"/>
    <cellStyle name="Total 16 4 4 3" xfId="9582" xr:uid="{00000000-0005-0000-0000-00003D720000}"/>
    <cellStyle name="Total 16 4 4 3 2" xfId="24690" xr:uid="{00000000-0005-0000-0000-00003E720000}"/>
    <cellStyle name="Total 16 4 4 4" xfId="7494" xr:uid="{00000000-0005-0000-0000-00003F720000}"/>
    <cellStyle name="Total 16 4 4 4 2" xfId="22602" xr:uid="{00000000-0005-0000-0000-000040720000}"/>
    <cellStyle name="Total 16 4 4 5" xfId="18308" xr:uid="{00000000-0005-0000-0000-000041720000}"/>
    <cellStyle name="Total 16 4 5" xfId="3526" xr:uid="{00000000-0005-0000-0000-000042720000}"/>
    <cellStyle name="Total 16 4 5 2" xfId="6163" xr:uid="{00000000-0005-0000-0000-000043720000}"/>
    <cellStyle name="Total 16 4 5 2 2" xfId="12474" xr:uid="{00000000-0005-0000-0000-000044720000}"/>
    <cellStyle name="Total 16 4 5 2 2 2" xfId="27582" xr:uid="{00000000-0005-0000-0000-000045720000}"/>
    <cellStyle name="Total 16 4 5 2 3" xfId="16300" xr:uid="{00000000-0005-0000-0000-000046720000}"/>
    <cellStyle name="Total 16 4 5 2 3 2" xfId="31408" xr:uid="{00000000-0005-0000-0000-000047720000}"/>
    <cellStyle name="Total 16 4 5 2 4" xfId="21271" xr:uid="{00000000-0005-0000-0000-000048720000}"/>
    <cellStyle name="Total 16 4 5 3" xfId="9908" xr:uid="{00000000-0005-0000-0000-000049720000}"/>
    <cellStyle name="Total 16 4 5 3 2" xfId="25016" xr:uid="{00000000-0005-0000-0000-00004A720000}"/>
    <cellStyle name="Total 16 4 5 4" xfId="8249" xr:uid="{00000000-0005-0000-0000-00004B720000}"/>
    <cellStyle name="Total 16 4 5 4 2" xfId="23357" xr:uid="{00000000-0005-0000-0000-00004C720000}"/>
    <cellStyle name="Total 16 4 5 5" xfId="18634" xr:uid="{00000000-0005-0000-0000-00004D720000}"/>
    <cellStyle name="Total 16 4 6" xfId="3832" xr:uid="{00000000-0005-0000-0000-00004E720000}"/>
    <cellStyle name="Total 16 4 6 2" xfId="6469" xr:uid="{00000000-0005-0000-0000-00004F720000}"/>
    <cellStyle name="Total 16 4 6 2 2" xfId="12780" xr:uid="{00000000-0005-0000-0000-000050720000}"/>
    <cellStyle name="Total 16 4 6 2 2 2" xfId="27888" xr:uid="{00000000-0005-0000-0000-000051720000}"/>
    <cellStyle name="Total 16 4 6 2 3" xfId="8042" xr:uid="{00000000-0005-0000-0000-000052720000}"/>
    <cellStyle name="Total 16 4 6 2 3 2" xfId="23150" xr:uid="{00000000-0005-0000-0000-000053720000}"/>
    <cellStyle name="Total 16 4 6 2 4" xfId="21577" xr:uid="{00000000-0005-0000-0000-000054720000}"/>
    <cellStyle name="Total 16 4 6 3" xfId="10214" xr:uid="{00000000-0005-0000-0000-000055720000}"/>
    <cellStyle name="Total 16 4 6 3 2" xfId="25322" xr:uid="{00000000-0005-0000-0000-000056720000}"/>
    <cellStyle name="Total 16 4 6 4" xfId="15436" xr:uid="{00000000-0005-0000-0000-000057720000}"/>
    <cellStyle name="Total 16 4 6 4 2" xfId="30544" xr:uid="{00000000-0005-0000-0000-000058720000}"/>
    <cellStyle name="Total 16 4 6 5" xfId="18940" xr:uid="{00000000-0005-0000-0000-000059720000}"/>
    <cellStyle name="Total 16 4 7" xfId="4214" xr:uid="{00000000-0005-0000-0000-00005A720000}"/>
    <cellStyle name="Total 16 4 7 2" xfId="6851" xr:uid="{00000000-0005-0000-0000-00005B720000}"/>
    <cellStyle name="Total 16 4 7 2 2" xfId="13162" xr:uid="{00000000-0005-0000-0000-00005C720000}"/>
    <cellStyle name="Total 16 4 7 2 2 2" xfId="28270" xr:uid="{00000000-0005-0000-0000-00005D720000}"/>
    <cellStyle name="Total 16 4 7 2 3" xfId="16831" xr:uid="{00000000-0005-0000-0000-00005E720000}"/>
    <cellStyle name="Total 16 4 7 2 3 2" xfId="31939" xr:uid="{00000000-0005-0000-0000-00005F720000}"/>
    <cellStyle name="Total 16 4 7 2 4" xfId="21959" xr:uid="{00000000-0005-0000-0000-000060720000}"/>
    <cellStyle name="Total 16 4 7 3" xfId="10596" xr:uid="{00000000-0005-0000-0000-000061720000}"/>
    <cellStyle name="Total 16 4 7 3 2" xfId="25704" xr:uid="{00000000-0005-0000-0000-000062720000}"/>
    <cellStyle name="Total 16 4 7 4" xfId="13676" xr:uid="{00000000-0005-0000-0000-000063720000}"/>
    <cellStyle name="Total 16 4 7 4 2" xfId="28784" xr:uid="{00000000-0005-0000-0000-000064720000}"/>
    <cellStyle name="Total 16 4 7 5" xfId="19322" xr:uid="{00000000-0005-0000-0000-000065720000}"/>
    <cellStyle name="Total 16 4 8" xfId="4779" xr:uid="{00000000-0005-0000-0000-000066720000}"/>
    <cellStyle name="Total 16 4 8 2" xfId="11161" xr:uid="{00000000-0005-0000-0000-000067720000}"/>
    <cellStyle name="Total 16 4 8 2 2" xfId="26269" xr:uid="{00000000-0005-0000-0000-000068720000}"/>
    <cellStyle name="Total 16 4 8 3" xfId="15564" xr:uid="{00000000-0005-0000-0000-000069720000}"/>
    <cellStyle name="Total 16 4 8 3 2" xfId="30672" xr:uid="{00000000-0005-0000-0000-00006A720000}"/>
    <cellStyle name="Total 16 4 8 4" xfId="19887" xr:uid="{00000000-0005-0000-0000-00006B720000}"/>
    <cellStyle name="Total 16 4 9" xfId="8640" xr:uid="{00000000-0005-0000-0000-00006C720000}"/>
    <cellStyle name="Total 16 4 9 2" xfId="23748" xr:uid="{00000000-0005-0000-0000-00006D720000}"/>
    <cellStyle name="Total 16 5" xfId="2157" xr:uid="{00000000-0005-0000-0000-00006E720000}"/>
    <cellStyle name="Total 16 5 10" xfId="16429" xr:uid="{00000000-0005-0000-0000-00006F720000}"/>
    <cellStyle name="Total 16 5 10 2" xfId="31537" xr:uid="{00000000-0005-0000-0000-000070720000}"/>
    <cellStyle name="Total 16 5 11" xfId="17382" xr:uid="{00000000-0005-0000-0000-000071720000}"/>
    <cellStyle name="Total 16 5 2" xfId="2912" xr:uid="{00000000-0005-0000-0000-000072720000}"/>
    <cellStyle name="Total 16 5 2 2" xfId="5549" xr:uid="{00000000-0005-0000-0000-000073720000}"/>
    <cellStyle name="Total 16 5 2 2 2" xfId="11860" xr:uid="{00000000-0005-0000-0000-000074720000}"/>
    <cellStyle name="Total 16 5 2 2 2 2" xfId="26968" xr:uid="{00000000-0005-0000-0000-000075720000}"/>
    <cellStyle name="Total 16 5 2 2 3" xfId="8069" xr:uid="{00000000-0005-0000-0000-000076720000}"/>
    <cellStyle name="Total 16 5 2 2 3 2" xfId="23177" xr:uid="{00000000-0005-0000-0000-000077720000}"/>
    <cellStyle name="Total 16 5 2 2 4" xfId="20657" xr:uid="{00000000-0005-0000-0000-000078720000}"/>
    <cellStyle name="Total 16 5 2 3" xfId="11239" xr:uid="{00000000-0005-0000-0000-000079720000}"/>
    <cellStyle name="Total 16 5 2 3 2" xfId="26347" xr:uid="{00000000-0005-0000-0000-00007A720000}"/>
    <cellStyle name="Total 16 5 2 4" xfId="18020" xr:uid="{00000000-0005-0000-0000-00007B720000}"/>
    <cellStyle name="Total 16 5 3" xfId="3215" xr:uid="{00000000-0005-0000-0000-00007C720000}"/>
    <cellStyle name="Total 16 5 3 2" xfId="5852" xr:uid="{00000000-0005-0000-0000-00007D720000}"/>
    <cellStyle name="Total 16 5 3 2 2" xfId="12163" xr:uid="{00000000-0005-0000-0000-00007E720000}"/>
    <cellStyle name="Total 16 5 3 2 2 2" xfId="27271" xr:uid="{00000000-0005-0000-0000-00007F720000}"/>
    <cellStyle name="Total 16 5 3 2 3" xfId="15871" xr:uid="{00000000-0005-0000-0000-000080720000}"/>
    <cellStyle name="Total 16 5 3 2 3 2" xfId="30979" xr:uid="{00000000-0005-0000-0000-000081720000}"/>
    <cellStyle name="Total 16 5 3 2 4" xfId="20960" xr:uid="{00000000-0005-0000-0000-000082720000}"/>
    <cellStyle name="Total 16 5 3 3" xfId="9597" xr:uid="{00000000-0005-0000-0000-000083720000}"/>
    <cellStyle name="Total 16 5 3 3 2" xfId="24705" xr:uid="{00000000-0005-0000-0000-000084720000}"/>
    <cellStyle name="Total 16 5 3 4" xfId="14016" xr:uid="{00000000-0005-0000-0000-000085720000}"/>
    <cellStyle name="Total 16 5 3 4 2" xfId="29124" xr:uid="{00000000-0005-0000-0000-000086720000}"/>
    <cellStyle name="Total 16 5 3 5" xfId="18323" xr:uid="{00000000-0005-0000-0000-000087720000}"/>
    <cellStyle name="Total 16 5 4" xfId="3541" xr:uid="{00000000-0005-0000-0000-000088720000}"/>
    <cellStyle name="Total 16 5 4 2" xfId="6178" xr:uid="{00000000-0005-0000-0000-000089720000}"/>
    <cellStyle name="Total 16 5 4 2 2" xfId="12489" xr:uid="{00000000-0005-0000-0000-00008A720000}"/>
    <cellStyle name="Total 16 5 4 2 2 2" xfId="27597" xr:uid="{00000000-0005-0000-0000-00008B720000}"/>
    <cellStyle name="Total 16 5 4 2 3" xfId="13946" xr:uid="{00000000-0005-0000-0000-00008C720000}"/>
    <cellStyle name="Total 16 5 4 2 3 2" xfId="29054" xr:uid="{00000000-0005-0000-0000-00008D720000}"/>
    <cellStyle name="Total 16 5 4 2 4" xfId="21286" xr:uid="{00000000-0005-0000-0000-00008E720000}"/>
    <cellStyle name="Total 16 5 4 3" xfId="9923" xr:uid="{00000000-0005-0000-0000-00008F720000}"/>
    <cellStyle name="Total 16 5 4 3 2" xfId="25031" xr:uid="{00000000-0005-0000-0000-000090720000}"/>
    <cellStyle name="Total 16 5 4 4" xfId="15116" xr:uid="{00000000-0005-0000-0000-000091720000}"/>
    <cellStyle name="Total 16 5 4 4 2" xfId="30224" xr:uid="{00000000-0005-0000-0000-000092720000}"/>
    <cellStyle name="Total 16 5 4 5" xfId="18649" xr:uid="{00000000-0005-0000-0000-000093720000}"/>
    <cellStyle name="Total 16 5 5" xfId="3847" xr:uid="{00000000-0005-0000-0000-000094720000}"/>
    <cellStyle name="Total 16 5 5 2" xfId="6484" xr:uid="{00000000-0005-0000-0000-000095720000}"/>
    <cellStyle name="Total 16 5 5 2 2" xfId="12795" xr:uid="{00000000-0005-0000-0000-000096720000}"/>
    <cellStyle name="Total 16 5 5 2 2 2" xfId="27903" xr:uid="{00000000-0005-0000-0000-000097720000}"/>
    <cellStyle name="Total 16 5 5 2 3" xfId="16155" xr:uid="{00000000-0005-0000-0000-000098720000}"/>
    <cellStyle name="Total 16 5 5 2 3 2" xfId="31263" xr:uid="{00000000-0005-0000-0000-000099720000}"/>
    <cellStyle name="Total 16 5 5 2 4" xfId="21592" xr:uid="{00000000-0005-0000-0000-00009A720000}"/>
    <cellStyle name="Total 16 5 5 3" xfId="10229" xr:uid="{00000000-0005-0000-0000-00009B720000}"/>
    <cellStyle name="Total 16 5 5 3 2" xfId="25337" xr:uid="{00000000-0005-0000-0000-00009C720000}"/>
    <cellStyle name="Total 16 5 5 4" xfId="7421" xr:uid="{00000000-0005-0000-0000-00009D720000}"/>
    <cellStyle name="Total 16 5 5 4 2" xfId="22529" xr:uid="{00000000-0005-0000-0000-00009E720000}"/>
    <cellStyle name="Total 16 5 5 5" xfId="18955" xr:uid="{00000000-0005-0000-0000-00009F720000}"/>
    <cellStyle name="Total 16 5 6" xfId="4229" xr:uid="{00000000-0005-0000-0000-0000A0720000}"/>
    <cellStyle name="Total 16 5 6 2" xfId="6866" xr:uid="{00000000-0005-0000-0000-0000A1720000}"/>
    <cellStyle name="Total 16 5 6 2 2" xfId="13177" xr:uid="{00000000-0005-0000-0000-0000A2720000}"/>
    <cellStyle name="Total 16 5 6 2 2 2" xfId="28285" xr:uid="{00000000-0005-0000-0000-0000A3720000}"/>
    <cellStyle name="Total 16 5 6 2 3" xfId="16846" xr:uid="{00000000-0005-0000-0000-0000A4720000}"/>
    <cellStyle name="Total 16 5 6 2 3 2" xfId="31954" xr:uid="{00000000-0005-0000-0000-0000A5720000}"/>
    <cellStyle name="Total 16 5 6 2 4" xfId="21974" xr:uid="{00000000-0005-0000-0000-0000A6720000}"/>
    <cellStyle name="Total 16 5 6 3" xfId="10611" xr:uid="{00000000-0005-0000-0000-0000A7720000}"/>
    <cellStyle name="Total 16 5 6 3 2" xfId="25719" xr:uid="{00000000-0005-0000-0000-0000A8720000}"/>
    <cellStyle name="Total 16 5 6 4" xfId="13473" xr:uid="{00000000-0005-0000-0000-0000A9720000}"/>
    <cellStyle name="Total 16 5 6 4 2" xfId="28581" xr:uid="{00000000-0005-0000-0000-0000AA720000}"/>
    <cellStyle name="Total 16 5 6 5" xfId="19337" xr:uid="{00000000-0005-0000-0000-0000AB720000}"/>
    <cellStyle name="Total 16 5 7" xfId="4794" xr:uid="{00000000-0005-0000-0000-0000AC720000}"/>
    <cellStyle name="Total 16 5 7 2" xfId="11176" xr:uid="{00000000-0005-0000-0000-0000AD720000}"/>
    <cellStyle name="Total 16 5 7 2 2" xfId="26284" xr:uid="{00000000-0005-0000-0000-0000AE720000}"/>
    <cellStyle name="Total 16 5 7 3" xfId="14417" xr:uid="{00000000-0005-0000-0000-0000AF720000}"/>
    <cellStyle name="Total 16 5 7 3 2" xfId="29525" xr:uid="{00000000-0005-0000-0000-0000B0720000}"/>
    <cellStyle name="Total 16 5 7 4" xfId="19902" xr:uid="{00000000-0005-0000-0000-0000B1720000}"/>
    <cellStyle name="Total 16 5 8" xfId="8655" xr:uid="{00000000-0005-0000-0000-0000B2720000}"/>
    <cellStyle name="Total 16 5 8 2" xfId="23763" xr:uid="{00000000-0005-0000-0000-0000B3720000}"/>
    <cellStyle name="Total 16 5 9" xfId="13598" xr:uid="{00000000-0005-0000-0000-0000B4720000}"/>
    <cellStyle name="Total 16 5 9 2" xfId="28706" xr:uid="{00000000-0005-0000-0000-0000B5720000}"/>
    <cellStyle name="Total 2" xfId="1781" xr:uid="{00000000-0005-0000-0000-0000B6720000}"/>
    <cellStyle name="Total 2 2" xfId="1952" xr:uid="{00000000-0005-0000-0000-0000B7720000}"/>
    <cellStyle name="Total 2 2 10" xfId="8453" xr:uid="{00000000-0005-0000-0000-0000B8720000}"/>
    <cellStyle name="Total 2 2 10 2" xfId="23561" xr:uid="{00000000-0005-0000-0000-0000B9720000}"/>
    <cellStyle name="Total 2 2 11" xfId="7774" xr:uid="{00000000-0005-0000-0000-0000BA720000}"/>
    <cellStyle name="Total 2 2 11 2" xfId="22882" xr:uid="{00000000-0005-0000-0000-0000BB720000}"/>
    <cellStyle name="Total 2 2 12" xfId="14588" xr:uid="{00000000-0005-0000-0000-0000BC720000}"/>
    <cellStyle name="Total 2 2 12 2" xfId="29696" xr:uid="{00000000-0005-0000-0000-0000BD720000}"/>
    <cellStyle name="Total 2 2 13" xfId="17177" xr:uid="{00000000-0005-0000-0000-0000BE720000}"/>
    <cellStyle name="Total 2 2 2" xfId="2512" xr:uid="{00000000-0005-0000-0000-0000BF720000}"/>
    <cellStyle name="Total 2 2 2 2" xfId="5149" xr:uid="{00000000-0005-0000-0000-0000C0720000}"/>
    <cellStyle name="Total 2 2 2 2 2" xfId="11513" xr:uid="{00000000-0005-0000-0000-0000C1720000}"/>
    <cellStyle name="Total 2 2 2 2 2 2" xfId="26621" xr:uid="{00000000-0005-0000-0000-0000C2720000}"/>
    <cellStyle name="Total 2 2 2 2 3" xfId="11252" xr:uid="{00000000-0005-0000-0000-0000C3720000}"/>
    <cellStyle name="Total 2 2 2 2 3 2" xfId="26360" xr:uid="{00000000-0005-0000-0000-0000C4720000}"/>
    <cellStyle name="Total 2 2 2 2 4" xfId="20257" xr:uid="{00000000-0005-0000-0000-0000C5720000}"/>
    <cellStyle name="Total 2 2 2 3" xfId="8979" xr:uid="{00000000-0005-0000-0000-0000C6720000}"/>
    <cellStyle name="Total 2 2 2 3 2" xfId="24087" xr:uid="{00000000-0005-0000-0000-0000C7720000}"/>
    <cellStyle name="Total 2 2 3" xfId="2728" xr:uid="{00000000-0005-0000-0000-0000C8720000}"/>
    <cellStyle name="Total 2 2 3 2" xfId="5365" xr:uid="{00000000-0005-0000-0000-0000C9720000}"/>
    <cellStyle name="Total 2 2 3 2 2" xfId="11714" xr:uid="{00000000-0005-0000-0000-0000CA720000}"/>
    <cellStyle name="Total 2 2 3 2 2 2" xfId="26822" xr:uid="{00000000-0005-0000-0000-0000CB720000}"/>
    <cellStyle name="Total 2 2 3 2 3" xfId="15633" xr:uid="{00000000-0005-0000-0000-0000CC720000}"/>
    <cellStyle name="Total 2 2 3 2 3 2" xfId="30741" xr:uid="{00000000-0005-0000-0000-0000CD720000}"/>
    <cellStyle name="Total 2 2 3 2 4" xfId="20473" xr:uid="{00000000-0005-0000-0000-0000CE720000}"/>
    <cellStyle name="Total 2 2 3 3" xfId="15918" xr:uid="{00000000-0005-0000-0000-0000CF720000}"/>
    <cellStyle name="Total 2 2 3 3 2" xfId="31026" xr:uid="{00000000-0005-0000-0000-0000D0720000}"/>
    <cellStyle name="Total 2 2 3 4" xfId="17836" xr:uid="{00000000-0005-0000-0000-0000D1720000}"/>
    <cellStyle name="Total 2 2 4" xfId="3031" xr:uid="{00000000-0005-0000-0000-0000D2720000}"/>
    <cellStyle name="Total 2 2 4 2" xfId="5668" xr:uid="{00000000-0005-0000-0000-0000D3720000}"/>
    <cellStyle name="Total 2 2 4 2 2" xfId="11979" xr:uid="{00000000-0005-0000-0000-0000D4720000}"/>
    <cellStyle name="Total 2 2 4 2 2 2" xfId="27087" xr:uid="{00000000-0005-0000-0000-0000D5720000}"/>
    <cellStyle name="Total 2 2 4 2 3" xfId="7044" xr:uid="{00000000-0005-0000-0000-0000D6720000}"/>
    <cellStyle name="Total 2 2 4 2 3 2" xfId="22152" xr:uid="{00000000-0005-0000-0000-0000D7720000}"/>
    <cellStyle name="Total 2 2 4 2 4" xfId="20776" xr:uid="{00000000-0005-0000-0000-0000D8720000}"/>
    <cellStyle name="Total 2 2 4 3" xfId="9413" xr:uid="{00000000-0005-0000-0000-0000D9720000}"/>
    <cellStyle name="Total 2 2 4 3 2" xfId="24521" xr:uid="{00000000-0005-0000-0000-0000DA720000}"/>
    <cellStyle name="Total 2 2 4 4" xfId="13712" xr:uid="{00000000-0005-0000-0000-0000DB720000}"/>
    <cellStyle name="Total 2 2 4 4 2" xfId="28820" xr:uid="{00000000-0005-0000-0000-0000DC720000}"/>
    <cellStyle name="Total 2 2 4 5" xfId="18139" xr:uid="{00000000-0005-0000-0000-0000DD720000}"/>
    <cellStyle name="Total 2 2 5" xfId="3357" xr:uid="{00000000-0005-0000-0000-0000DE720000}"/>
    <cellStyle name="Total 2 2 5 2" xfId="5994" xr:uid="{00000000-0005-0000-0000-0000DF720000}"/>
    <cellStyle name="Total 2 2 5 2 2" xfId="12305" xr:uid="{00000000-0005-0000-0000-0000E0720000}"/>
    <cellStyle name="Total 2 2 5 2 2 2" xfId="27413" xr:uid="{00000000-0005-0000-0000-0000E1720000}"/>
    <cellStyle name="Total 2 2 5 2 3" xfId="14342" xr:uid="{00000000-0005-0000-0000-0000E2720000}"/>
    <cellStyle name="Total 2 2 5 2 3 2" xfId="29450" xr:uid="{00000000-0005-0000-0000-0000E3720000}"/>
    <cellStyle name="Total 2 2 5 2 4" xfId="21102" xr:uid="{00000000-0005-0000-0000-0000E4720000}"/>
    <cellStyle name="Total 2 2 5 3" xfId="9739" xr:uid="{00000000-0005-0000-0000-0000E5720000}"/>
    <cellStyle name="Total 2 2 5 3 2" xfId="24847" xr:uid="{00000000-0005-0000-0000-0000E6720000}"/>
    <cellStyle name="Total 2 2 5 4" xfId="13797" xr:uid="{00000000-0005-0000-0000-0000E7720000}"/>
    <cellStyle name="Total 2 2 5 4 2" xfId="28905" xr:uid="{00000000-0005-0000-0000-0000E8720000}"/>
    <cellStyle name="Total 2 2 5 5" xfId="18465" xr:uid="{00000000-0005-0000-0000-0000E9720000}"/>
    <cellStyle name="Total 2 2 6" xfId="3663" xr:uid="{00000000-0005-0000-0000-0000EA720000}"/>
    <cellStyle name="Total 2 2 6 2" xfId="6300" xr:uid="{00000000-0005-0000-0000-0000EB720000}"/>
    <cellStyle name="Total 2 2 6 2 2" xfId="12611" xr:uid="{00000000-0005-0000-0000-0000EC720000}"/>
    <cellStyle name="Total 2 2 6 2 2 2" xfId="27719" xr:uid="{00000000-0005-0000-0000-0000ED720000}"/>
    <cellStyle name="Total 2 2 6 2 3" xfId="13834" xr:uid="{00000000-0005-0000-0000-0000EE720000}"/>
    <cellStyle name="Total 2 2 6 2 3 2" xfId="28942" xr:uid="{00000000-0005-0000-0000-0000EF720000}"/>
    <cellStyle name="Total 2 2 6 2 4" xfId="21408" xr:uid="{00000000-0005-0000-0000-0000F0720000}"/>
    <cellStyle name="Total 2 2 6 3" xfId="10045" xr:uid="{00000000-0005-0000-0000-0000F1720000}"/>
    <cellStyle name="Total 2 2 6 3 2" xfId="25153" xr:uid="{00000000-0005-0000-0000-0000F2720000}"/>
    <cellStyle name="Total 2 2 6 4" xfId="14052" xr:uid="{00000000-0005-0000-0000-0000F3720000}"/>
    <cellStyle name="Total 2 2 6 4 2" xfId="29160" xr:uid="{00000000-0005-0000-0000-0000F4720000}"/>
    <cellStyle name="Total 2 2 6 5" xfId="18771" xr:uid="{00000000-0005-0000-0000-0000F5720000}"/>
    <cellStyle name="Total 2 2 7" xfId="4024" xr:uid="{00000000-0005-0000-0000-0000F6720000}"/>
    <cellStyle name="Total 2 2 7 2" xfId="6661" xr:uid="{00000000-0005-0000-0000-0000F7720000}"/>
    <cellStyle name="Total 2 2 7 2 2" xfId="12972" xr:uid="{00000000-0005-0000-0000-0000F8720000}"/>
    <cellStyle name="Total 2 2 7 2 2 2" xfId="28080" xr:uid="{00000000-0005-0000-0000-0000F9720000}"/>
    <cellStyle name="Total 2 2 7 2 3" xfId="16662" xr:uid="{00000000-0005-0000-0000-0000FA720000}"/>
    <cellStyle name="Total 2 2 7 2 3 2" xfId="31770" xr:uid="{00000000-0005-0000-0000-0000FB720000}"/>
    <cellStyle name="Total 2 2 7 2 4" xfId="21769" xr:uid="{00000000-0005-0000-0000-0000FC720000}"/>
    <cellStyle name="Total 2 2 7 3" xfId="10406" xr:uid="{00000000-0005-0000-0000-0000FD720000}"/>
    <cellStyle name="Total 2 2 7 3 2" xfId="25514" xr:uid="{00000000-0005-0000-0000-0000FE720000}"/>
    <cellStyle name="Total 2 2 7 4" xfId="14347" xr:uid="{00000000-0005-0000-0000-0000FF720000}"/>
    <cellStyle name="Total 2 2 7 4 2" xfId="29455" xr:uid="{00000000-0005-0000-0000-000000730000}"/>
    <cellStyle name="Total 2 2 7 5" xfId="19132" xr:uid="{00000000-0005-0000-0000-000001730000}"/>
    <cellStyle name="Total 2 2 8" xfId="4337" xr:uid="{00000000-0005-0000-0000-000002730000}"/>
    <cellStyle name="Total 2 2 8 2" xfId="6974" xr:uid="{00000000-0005-0000-0000-000003730000}"/>
    <cellStyle name="Total 2 2 8 2 2" xfId="13285" xr:uid="{00000000-0005-0000-0000-000004730000}"/>
    <cellStyle name="Total 2 2 8 2 2 2" xfId="28393" xr:uid="{00000000-0005-0000-0000-000005730000}"/>
    <cellStyle name="Total 2 2 8 2 3" xfId="16949" xr:uid="{00000000-0005-0000-0000-000006730000}"/>
    <cellStyle name="Total 2 2 8 2 3 2" xfId="32057" xr:uid="{00000000-0005-0000-0000-000007730000}"/>
    <cellStyle name="Total 2 2 8 2 4" xfId="22082" xr:uid="{00000000-0005-0000-0000-000008730000}"/>
    <cellStyle name="Total 2 2 8 3" xfId="10719" xr:uid="{00000000-0005-0000-0000-000009730000}"/>
    <cellStyle name="Total 2 2 8 3 2" xfId="25827" xr:uid="{00000000-0005-0000-0000-00000A730000}"/>
    <cellStyle name="Total 2 2 8 4" xfId="11764" xr:uid="{00000000-0005-0000-0000-00000B730000}"/>
    <cellStyle name="Total 2 2 8 4 2" xfId="26872" xr:uid="{00000000-0005-0000-0000-00000C730000}"/>
    <cellStyle name="Total 2 2 8 5" xfId="19445" xr:uid="{00000000-0005-0000-0000-00000D730000}"/>
    <cellStyle name="Total 2 2 9" xfId="4589" xr:uid="{00000000-0005-0000-0000-00000E730000}"/>
    <cellStyle name="Total 2 2 9 2" xfId="10971" xr:uid="{00000000-0005-0000-0000-00000F730000}"/>
    <cellStyle name="Total 2 2 9 2 2" xfId="26079" xr:uid="{00000000-0005-0000-0000-000010730000}"/>
    <cellStyle name="Total 2 2 9 3" xfId="15725" xr:uid="{00000000-0005-0000-0000-000011730000}"/>
    <cellStyle name="Total 2 2 9 3 2" xfId="30833" xr:uid="{00000000-0005-0000-0000-000012730000}"/>
    <cellStyle name="Total 2 2 9 4" xfId="19697" xr:uid="{00000000-0005-0000-0000-000013730000}"/>
    <cellStyle name="Total 2 3" xfId="1981" xr:uid="{00000000-0005-0000-0000-000014730000}"/>
    <cellStyle name="Total 2 3 10" xfId="8479" xr:uid="{00000000-0005-0000-0000-000015730000}"/>
    <cellStyle name="Total 2 3 10 2" xfId="23587" xr:uid="{00000000-0005-0000-0000-000016730000}"/>
    <cellStyle name="Total 2 3 11" xfId="15371" xr:uid="{00000000-0005-0000-0000-000017730000}"/>
    <cellStyle name="Total 2 3 11 2" xfId="30479" xr:uid="{00000000-0005-0000-0000-000018730000}"/>
    <cellStyle name="Total 2 3 12" xfId="14970" xr:uid="{00000000-0005-0000-0000-000019730000}"/>
    <cellStyle name="Total 2 3 12 2" xfId="30078" xr:uid="{00000000-0005-0000-0000-00001A730000}"/>
    <cellStyle name="Total 2 3 13" xfId="17206" xr:uid="{00000000-0005-0000-0000-00001B730000}"/>
    <cellStyle name="Total 2 3 2" xfId="2541" xr:uid="{00000000-0005-0000-0000-00001C730000}"/>
    <cellStyle name="Total 2 3 2 2" xfId="5178" xr:uid="{00000000-0005-0000-0000-00001D730000}"/>
    <cellStyle name="Total 2 3 2 2 2" xfId="11542" xr:uid="{00000000-0005-0000-0000-00001E730000}"/>
    <cellStyle name="Total 2 3 2 2 2 2" xfId="26650" xr:uid="{00000000-0005-0000-0000-00001F730000}"/>
    <cellStyle name="Total 2 3 2 2 3" xfId="16552" xr:uid="{00000000-0005-0000-0000-000020730000}"/>
    <cellStyle name="Total 2 3 2 2 3 2" xfId="31660" xr:uid="{00000000-0005-0000-0000-000021730000}"/>
    <cellStyle name="Total 2 3 2 2 4" xfId="20286" xr:uid="{00000000-0005-0000-0000-000022730000}"/>
    <cellStyle name="Total 2 3 2 3" xfId="9008" xr:uid="{00000000-0005-0000-0000-000023730000}"/>
    <cellStyle name="Total 2 3 2 3 2" xfId="24116" xr:uid="{00000000-0005-0000-0000-000024730000}"/>
    <cellStyle name="Total 2 3 3" xfId="2743" xr:uid="{00000000-0005-0000-0000-000025730000}"/>
    <cellStyle name="Total 2 3 3 2" xfId="5380" xr:uid="{00000000-0005-0000-0000-000026730000}"/>
    <cellStyle name="Total 2 3 3 2 2" xfId="11729" xr:uid="{00000000-0005-0000-0000-000027730000}"/>
    <cellStyle name="Total 2 3 3 2 2 2" xfId="26837" xr:uid="{00000000-0005-0000-0000-000028730000}"/>
    <cellStyle name="Total 2 3 3 2 3" xfId="14655" xr:uid="{00000000-0005-0000-0000-000029730000}"/>
    <cellStyle name="Total 2 3 3 2 3 2" xfId="29763" xr:uid="{00000000-0005-0000-0000-00002A730000}"/>
    <cellStyle name="Total 2 3 3 2 4" xfId="20488" xr:uid="{00000000-0005-0000-0000-00002B730000}"/>
    <cellStyle name="Total 2 3 3 3" xfId="16542" xr:uid="{00000000-0005-0000-0000-00002C730000}"/>
    <cellStyle name="Total 2 3 3 3 2" xfId="31650" xr:uid="{00000000-0005-0000-0000-00002D730000}"/>
    <cellStyle name="Total 2 3 3 4" xfId="17851" xr:uid="{00000000-0005-0000-0000-00002E730000}"/>
    <cellStyle name="Total 2 3 4" xfId="3046" xr:uid="{00000000-0005-0000-0000-00002F730000}"/>
    <cellStyle name="Total 2 3 4 2" xfId="5683" xr:uid="{00000000-0005-0000-0000-000030730000}"/>
    <cellStyle name="Total 2 3 4 2 2" xfId="11994" xr:uid="{00000000-0005-0000-0000-000031730000}"/>
    <cellStyle name="Total 2 3 4 2 2 2" xfId="27102" xr:uid="{00000000-0005-0000-0000-000032730000}"/>
    <cellStyle name="Total 2 3 4 2 3" xfId="14361" xr:uid="{00000000-0005-0000-0000-000033730000}"/>
    <cellStyle name="Total 2 3 4 2 3 2" xfId="29469" xr:uid="{00000000-0005-0000-0000-000034730000}"/>
    <cellStyle name="Total 2 3 4 2 4" xfId="20791" xr:uid="{00000000-0005-0000-0000-000035730000}"/>
    <cellStyle name="Total 2 3 4 3" xfId="9428" xr:uid="{00000000-0005-0000-0000-000036730000}"/>
    <cellStyle name="Total 2 3 4 3 2" xfId="24536" xr:uid="{00000000-0005-0000-0000-000037730000}"/>
    <cellStyle name="Total 2 3 4 4" xfId="7355" xr:uid="{00000000-0005-0000-0000-000038730000}"/>
    <cellStyle name="Total 2 3 4 4 2" xfId="22463" xr:uid="{00000000-0005-0000-0000-000039730000}"/>
    <cellStyle name="Total 2 3 4 5" xfId="18154" xr:uid="{00000000-0005-0000-0000-00003A730000}"/>
    <cellStyle name="Total 2 3 5" xfId="3372" xr:uid="{00000000-0005-0000-0000-00003B730000}"/>
    <cellStyle name="Total 2 3 5 2" xfId="6009" xr:uid="{00000000-0005-0000-0000-00003C730000}"/>
    <cellStyle name="Total 2 3 5 2 2" xfId="12320" xr:uid="{00000000-0005-0000-0000-00003D730000}"/>
    <cellStyle name="Total 2 3 5 2 2 2" xfId="27428" xr:uid="{00000000-0005-0000-0000-00003E730000}"/>
    <cellStyle name="Total 2 3 5 2 3" xfId="7306" xr:uid="{00000000-0005-0000-0000-00003F730000}"/>
    <cellStyle name="Total 2 3 5 2 3 2" xfId="22414" xr:uid="{00000000-0005-0000-0000-000040730000}"/>
    <cellStyle name="Total 2 3 5 2 4" xfId="21117" xr:uid="{00000000-0005-0000-0000-000041730000}"/>
    <cellStyle name="Total 2 3 5 3" xfId="9754" xr:uid="{00000000-0005-0000-0000-000042730000}"/>
    <cellStyle name="Total 2 3 5 3 2" xfId="24862" xr:uid="{00000000-0005-0000-0000-000043730000}"/>
    <cellStyle name="Total 2 3 5 4" xfId="13735" xr:uid="{00000000-0005-0000-0000-000044730000}"/>
    <cellStyle name="Total 2 3 5 4 2" xfId="28843" xr:uid="{00000000-0005-0000-0000-000045730000}"/>
    <cellStyle name="Total 2 3 5 5" xfId="18480" xr:uid="{00000000-0005-0000-0000-000046730000}"/>
    <cellStyle name="Total 2 3 6" xfId="3678" xr:uid="{00000000-0005-0000-0000-000047730000}"/>
    <cellStyle name="Total 2 3 6 2" xfId="6315" xr:uid="{00000000-0005-0000-0000-000048730000}"/>
    <cellStyle name="Total 2 3 6 2 2" xfId="12626" xr:uid="{00000000-0005-0000-0000-000049730000}"/>
    <cellStyle name="Total 2 3 6 2 2 2" xfId="27734" xr:uid="{00000000-0005-0000-0000-00004A730000}"/>
    <cellStyle name="Total 2 3 6 2 3" xfId="7227" xr:uid="{00000000-0005-0000-0000-00004B730000}"/>
    <cellStyle name="Total 2 3 6 2 3 2" xfId="22335" xr:uid="{00000000-0005-0000-0000-00004C730000}"/>
    <cellStyle name="Total 2 3 6 2 4" xfId="21423" xr:uid="{00000000-0005-0000-0000-00004D730000}"/>
    <cellStyle name="Total 2 3 6 3" xfId="10060" xr:uid="{00000000-0005-0000-0000-00004E730000}"/>
    <cellStyle name="Total 2 3 6 3 2" xfId="25168" xr:uid="{00000000-0005-0000-0000-00004F730000}"/>
    <cellStyle name="Total 2 3 6 4" xfId="13907" xr:uid="{00000000-0005-0000-0000-000050730000}"/>
    <cellStyle name="Total 2 3 6 4 2" xfId="29015" xr:uid="{00000000-0005-0000-0000-000051730000}"/>
    <cellStyle name="Total 2 3 6 5" xfId="18786" xr:uid="{00000000-0005-0000-0000-000052730000}"/>
    <cellStyle name="Total 2 3 7" xfId="4053" xr:uid="{00000000-0005-0000-0000-000053730000}"/>
    <cellStyle name="Total 2 3 7 2" xfId="6690" xr:uid="{00000000-0005-0000-0000-000054730000}"/>
    <cellStyle name="Total 2 3 7 2 2" xfId="13001" xr:uid="{00000000-0005-0000-0000-000055730000}"/>
    <cellStyle name="Total 2 3 7 2 2 2" xfId="28109" xr:uid="{00000000-0005-0000-0000-000056730000}"/>
    <cellStyle name="Total 2 3 7 2 3" xfId="16677" xr:uid="{00000000-0005-0000-0000-000057730000}"/>
    <cellStyle name="Total 2 3 7 2 3 2" xfId="31785" xr:uid="{00000000-0005-0000-0000-000058730000}"/>
    <cellStyle name="Total 2 3 7 2 4" xfId="21798" xr:uid="{00000000-0005-0000-0000-000059730000}"/>
    <cellStyle name="Total 2 3 7 3" xfId="10435" xr:uid="{00000000-0005-0000-0000-00005A730000}"/>
    <cellStyle name="Total 2 3 7 3 2" xfId="25543" xr:uid="{00000000-0005-0000-0000-00005B730000}"/>
    <cellStyle name="Total 2 3 7 4" xfId="15921" xr:uid="{00000000-0005-0000-0000-00005C730000}"/>
    <cellStyle name="Total 2 3 7 4 2" xfId="31029" xr:uid="{00000000-0005-0000-0000-00005D730000}"/>
    <cellStyle name="Total 2 3 7 5" xfId="19161" xr:uid="{00000000-0005-0000-0000-00005E730000}"/>
    <cellStyle name="Total 2 3 8" xfId="4352" xr:uid="{00000000-0005-0000-0000-00005F730000}"/>
    <cellStyle name="Total 2 3 8 2" xfId="6989" xr:uid="{00000000-0005-0000-0000-000060730000}"/>
    <cellStyle name="Total 2 3 8 2 2" xfId="13300" xr:uid="{00000000-0005-0000-0000-000061730000}"/>
    <cellStyle name="Total 2 3 8 2 2 2" xfId="28408" xr:uid="{00000000-0005-0000-0000-000062730000}"/>
    <cellStyle name="Total 2 3 8 2 3" xfId="16964" xr:uid="{00000000-0005-0000-0000-000063730000}"/>
    <cellStyle name="Total 2 3 8 2 3 2" xfId="32072" xr:uid="{00000000-0005-0000-0000-000064730000}"/>
    <cellStyle name="Total 2 3 8 2 4" xfId="22097" xr:uid="{00000000-0005-0000-0000-000065730000}"/>
    <cellStyle name="Total 2 3 8 3" xfId="10734" xr:uid="{00000000-0005-0000-0000-000066730000}"/>
    <cellStyle name="Total 2 3 8 3 2" xfId="25842" xr:uid="{00000000-0005-0000-0000-000067730000}"/>
    <cellStyle name="Total 2 3 8 4" xfId="7230" xr:uid="{00000000-0005-0000-0000-000068730000}"/>
    <cellStyle name="Total 2 3 8 4 2" xfId="22338" xr:uid="{00000000-0005-0000-0000-000069730000}"/>
    <cellStyle name="Total 2 3 8 5" xfId="19460" xr:uid="{00000000-0005-0000-0000-00006A730000}"/>
    <cellStyle name="Total 2 3 9" xfId="4618" xr:uid="{00000000-0005-0000-0000-00006B730000}"/>
    <cellStyle name="Total 2 3 9 2" xfId="11000" xr:uid="{00000000-0005-0000-0000-00006C730000}"/>
    <cellStyle name="Total 2 3 9 2 2" xfId="26108" xr:uid="{00000000-0005-0000-0000-00006D730000}"/>
    <cellStyle name="Total 2 3 9 3" xfId="15239" xr:uid="{00000000-0005-0000-0000-00006E730000}"/>
    <cellStyle name="Total 2 3 9 3 2" xfId="30347" xr:uid="{00000000-0005-0000-0000-00006F730000}"/>
    <cellStyle name="Total 2 3 9 4" xfId="19726" xr:uid="{00000000-0005-0000-0000-000070730000}"/>
    <cellStyle name="Total 2 4" xfId="2143" xr:uid="{00000000-0005-0000-0000-000071730000}"/>
    <cellStyle name="Total 2 4 10" xfId="13457" xr:uid="{00000000-0005-0000-0000-000072730000}"/>
    <cellStyle name="Total 2 4 10 2" xfId="28565" xr:uid="{00000000-0005-0000-0000-000073730000}"/>
    <cellStyle name="Total 2 4 11" xfId="16143" xr:uid="{00000000-0005-0000-0000-000074730000}"/>
    <cellStyle name="Total 2 4 11 2" xfId="31251" xr:uid="{00000000-0005-0000-0000-000075730000}"/>
    <cellStyle name="Total 2 4 12" xfId="17368" xr:uid="{00000000-0005-0000-0000-000076730000}"/>
    <cellStyle name="Total 2 4 2" xfId="2633" xr:uid="{00000000-0005-0000-0000-000077730000}"/>
    <cellStyle name="Total 2 4 2 2" xfId="5270" xr:uid="{00000000-0005-0000-0000-000078730000}"/>
    <cellStyle name="Total 2 4 2 2 2" xfId="11634" xr:uid="{00000000-0005-0000-0000-000079730000}"/>
    <cellStyle name="Total 2 4 2 2 2 2" xfId="26742" xr:uid="{00000000-0005-0000-0000-00007A730000}"/>
    <cellStyle name="Total 2 4 2 2 3" xfId="8178" xr:uid="{00000000-0005-0000-0000-00007B730000}"/>
    <cellStyle name="Total 2 4 2 2 3 2" xfId="23286" xr:uid="{00000000-0005-0000-0000-00007C730000}"/>
    <cellStyle name="Total 2 4 2 2 4" xfId="20378" xr:uid="{00000000-0005-0000-0000-00007D730000}"/>
    <cellStyle name="Total 2 4 2 3" xfId="9100" xr:uid="{00000000-0005-0000-0000-00007E730000}"/>
    <cellStyle name="Total 2 4 2 3 2" xfId="24208" xr:uid="{00000000-0005-0000-0000-00007F730000}"/>
    <cellStyle name="Total 2 4 2 4" xfId="7379" xr:uid="{00000000-0005-0000-0000-000080730000}"/>
    <cellStyle name="Total 2 4 2 4 2" xfId="22487" xr:uid="{00000000-0005-0000-0000-000081730000}"/>
    <cellStyle name="Total 2 4 2 5" xfId="16503" xr:uid="{00000000-0005-0000-0000-000082730000}"/>
    <cellStyle name="Total 2 4 2 5 2" xfId="31611" xr:uid="{00000000-0005-0000-0000-000083730000}"/>
    <cellStyle name="Total 2 4 2 6" xfId="17741" xr:uid="{00000000-0005-0000-0000-000084730000}"/>
    <cellStyle name="Total 2 4 3" xfId="2898" xr:uid="{00000000-0005-0000-0000-000085730000}"/>
    <cellStyle name="Total 2 4 3 2" xfId="5535" xr:uid="{00000000-0005-0000-0000-000086730000}"/>
    <cellStyle name="Total 2 4 3 2 2" xfId="11846" xr:uid="{00000000-0005-0000-0000-000087730000}"/>
    <cellStyle name="Total 2 4 3 2 2 2" xfId="26954" xr:uid="{00000000-0005-0000-0000-000088730000}"/>
    <cellStyle name="Total 2 4 3 2 3" xfId="9299" xr:uid="{00000000-0005-0000-0000-000089730000}"/>
    <cellStyle name="Total 2 4 3 2 3 2" xfId="24407" xr:uid="{00000000-0005-0000-0000-00008A730000}"/>
    <cellStyle name="Total 2 4 3 2 4" xfId="20643" xr:uid="{00000000-0005-0000-0000-00008B730000}"/>
    <cellStyle name="Total 2 4 3 3" xfId="7471" xr:uid="{00000000-0005-0000-0000-00008C730000}"/>
    <cellStyle name="Total 2 4 3 3 2" xfId="22579" xr:uid="{00000000-0005-0000-0000-00008D730000}"/>
    <cellStyle name="Total 2 4 3 4" xfId="18006" xr:uid="{00000000-0005-0000-0000-00008E730000}"/>
    <cellStyle name="Total 2 4 4" xfId="3201" xr:uid="{00000000-0005-0000-0000-00008F730000}"/>
    <cellStyle name="Total 2 4 4 2" xfId="5838" xr:uid="{00000000-0005-0000-0000-000090730000}"/>
    <cellStyle name="Total 2 4 4 2 2" xfId="12149" xr:uid="{00000000-0005-0000-0000-000091730000}"/>
    <cellStyle name="Total 2 4 4 2 2 2" xfId="27257" xr:uid="{00000000-0005-0000-0000-000092730000}"/>
    <cellStyle name="Total 2 4 4 2 3" xfId="8213" xr:uid="{00000000-0005-0000-0000-000093730000}"/>
    <cellStyle name="Total 2 4 4 2 3 2" xfId="23321" xr:uid="{00000000-0005-0000-0000-000094730000}"/>
    <cellStyle name="Total 2 4 4 2 4" xfId="20946" xr:uid="{00000000-0005-0000-0000-000095730000}"/>
    <cellStyle name="Total 2 4 4 3" xfId="9583" xr:uid="{00000000-0005-0000-0000-000096730000}"/>
    <cellStyle name="Total 2 4 4 3 2" xfId="24691" xr:uid="{00000000-0005-0000-0000-000097730000}"/>
    <cellStyle name="Total 2 4 4 4" xfId="15069" xr:uid="{00000000-0005-0000-0000-000098730000}"/>
    <cellStyle name="Total 2 4 4 4 2" xfId="30177" xr:uid="{00000000-0005-0000-0000-000099730000}"/>
    <cellStyle name="Total 2 4 4 5" xfId="18309" xr:uid="{00000000-0005-0000-0000-00009A730000}"/>
    <cellStyle name="Total 2 4 5" xfId="3527" xr:uid="{00000000-0005-0000-0000-00009B730000}"/>
    <cellStyle name="Total 2 4 5 2" xfId="6164" xr:uid="{00000000-0005-0000-0000-00009C730000}"/>
    <cellStyle name="Total 2 4 5 2 2" xfId="12475" xr:uid="{00000000-0005-0000-0000-00009D730000}"/>
    <cellStyle name="Total 2 4 5 2 2 2" xfId="27583" xr:uid="{00000000-0005-0000-0000-00009E730000}"/>
    <cellStyle name="Total 2 4 5 2 3" xfId="14725" xr:uid="{00000000-0005-0000-0000-00009F730000}"/>
    <cellStyle name="Total 2 4 5 2 3 2" xfId="29833" xr:uid="{00000000-0005-0000-0000-0000A0730000}"/>
    <cellStyle name="Total 2 4 5 2 4" xfId="21272" xr:uid="{00000000-0005-0000-0000-0000A1730000}"/>
    <cellStyle name="Total 2 4 5 3" xfId="9909" xr:uid="{00000000-0005-0000-0000-0000A2730000}"/>
    <cellStyle name="Total 2 4 5 3 2" xfId="25017" xr:uid="{00000000-0005-0000-0000-0000A3730000}"/>
    <cellStyle name="Total 2 4 5 4" xfId="7184" xr:uid="{00000000-0005-0000-0000-0000A4730000}"/>
    <cellStyle name="Total 2 4 5 4 2" xfId="22292" xr:uid="{00000000-0005-0000-0000-0000A5730000}"/>
    <cellStyle name="Total 2 4 5 5" xfId="18635" xr:uid="{00000000-0005-0000-0000-0000A6730000}"/>
    <cellStyle name="Total 2 4 6" xfId="3833" xr:uid="{00000000-0005-0000-0000-0000A7730000}"/>
    <cellStyle name="Total 2 4 6 2" xfId="6470" xr:uid="{00000000-0005-0000-0000-0000A8730000}"/>
    <cellStyle name="Total 2 4 6 2 2" xfId="12781" xr:uid="{00000000-0005-0000-0000-0000A9730000}"/>
    <cellStyle name="Total 2 4 6 2 2 2" xfId="27889" xr:uid="{00000000-0005-0000-0000-0000AA730000}"/>
    <cellStyle name="Total 2 4 6 2 3" xfId="14163" xr:uid="{00000000-0005-0000-0000-0000AB730000}"/>
    <cellStyle name="Total 2 4 6 2 3 2" xfId="29271" xr:uid="{00000000-0005-0000-0000-0000AC730000}"/>
    <cellStyle name="Total 2 4 6 2 4" xfId="21578" xr:uid="{00000000-0005-0000-0000-0000AD730000}"/>
    <cellStyle name="Total 2 4 6 3" xfId="10215" xr:uid="{00000000-0005-0000-0000-0000AE730000}"/>
    <cellStyle name="Total 2 4 6 3 2" xfId="25323" xr:uid="{00000000-0005-0000-0000-0000AF730000}"/>
    <cellStyle name="Total 2 4 6 4" xfId="9203" xr:uid="{00000000-0005-0000-0000-0000B0730000}"/>
    <cellStyle name="Total 2 4 6 4 2" xfId="24311" xr:uid="{00000000-0005-0000-0000-0000B1730000}"/>
    <cellStyle name="Total 2 4 6 5" xfId="18941" xr:uid="{00000000-0005-0000-0000-0000B2730000}"/>
    <cellStyle name="Total 2 4 7" xfId="4215" xr:uid="{00000000-0005-0000-0000-0000B3730000}"/>
    <cellStyle name="Total 2 4 7 2" xfId="6852" xr:uid="{00000000-0005-0000-0000-0000B4730000}"/>
    <cellStyle name="Total 2 4 7 2 2" xfId="13163" xr:uid="{00000000-0005-0000-0000-0000B5730000}"/>
    <cellStyle name="Total 2 4 7 2 2 2" xfId="28271" xr:uid="{00000000-0005-0000-0000-0000B6730000}"/>
    <cellStyle name="Total 2 4 7 2 3" xfId="16832" xr:uid="{00000000-0005-0000-0000-0000B7730000}"/>
    <cellStyle name="Total 2 4 7 2 3 2" xfId="31940" xr:uid="{00000000-0005-0000-0000-0000B8730000}"/>
    <cellStyle name="Total 2 4 7 2 4" xfId="21960" xr:uid="{00000000-0005-0000-0000-0000B9730000}"/>
    <cellStyle name="Total 2 4 7 3" xfId="10597" xr:uid="{00000000-0005-0000-0000-0000BA730000}"/>
    <cellStyle name="Total 2 4 7 3 2" xfId="25705" xr:uid="{00000000-0005-0000-0000-0000BB730000}"/>
    <cellStyle name="Total 2 4 7 4" xfId="8263" xr:uid="{00000000-0005-0000-0000-0000BC730000}"/>
    <cellStyle name="Total 2 4 7 4 2" xfId="23371" xr:uid="{00000000-0005-0000-0000-0000BD730000}"/>
    <cellStyle name="Total 2 4 7 5" xfId="19323" xr:uid="{00000000-0005-0000-0000-0000BE730000}"/>
    <cellStyle name="Total 2 4 8" xfId="4780" xr:uid="{00000000-0005-0000-0000-0000BF730000}"/>
    <cellStyle name="Total 2 4 8 2" xfId="11162" xr:uid="{00000000-0005-0000-0000-0000C0730000}"/>
    <cellStyle name="Total 2 4 8 2 2" xfId="26270" xr:uid="{00000000-0005-0000-0000-0000C1730000}"/>
    <cellStyle name="Total 2 4 8 3" xfId="13868" xr:uid="{00000000-0005-0000-0000-0000C2730000}"/>
    <cellStyle name="Total 2 4 8 3 2" xfId="28976" xr:uid="{00000000-0005-0000-0000-0000C3730000}"/>
    <cellStyle name="Total 2 4 8 4" xfId="19888" xr:uid="{00000000-0005-0000-0000-0000C4730000}"/>
    <cellStyle name="Total 2 4 9" xfId="8641" xr:uid="{00000000-0005-0000-0000-0000C5730000}"/>
    <cellStyle name="Total 2 4 9 2" xfId="23749" xr:uid="{00000000-0005-0000-0000-0000C6730000}"/>
    <cellStyle name="Total 2 5" xfId="2158" xr:uid="{00000000-0005-0000-0000-0000C7730000}"/>
    <cellStyle name="Total 2 5 10" xfId="16197" xr:uid="{00000000-0005-0000-0000-0000C8730000}"/>
    <cellStyle name="Total 2 5 10 2" xfId="31305" xr:uid="{00000000-0005-0000-0000-0000C9730000}"/>
    <cellStyle name="Total 2 5 11" xfId="17383" xr:uid="{00000000-0005-0000-0000-0000CA730000}"/>
    <cellStyle name="Total 2 5 2" xfId="2913" xr:uid="{00000000-0005-0000-0000-0000CB730000}"/>
    <cellStyle name="Total 2 5 2 2" xfId="5550" xr:uid="{00000000-0005-0000-0000-0000CC730000}"/>
    <cellStyle name="Total 2 5 2 2 2" xfId="11861" xr:uid="{00000000-0005-0000-0000-0000CD730000}"/>
    <cellStyle name="Total 2 5 2 2 2 2" xfId="26969" xr:uid="{00000000-0005-0000-0000-0000CE730000}"/>
    <cellStyle name="Total 2 5 2 2 3" xfId="13965" xr:uid="{00000000-0005-0000-0000-0000CF730000}"/>
    <cellStyle name="Total 2 5 2 2 3 2" xfId="29073" xr:uid="{00000000-0005-0000-0000-0000D0730000}"/>
    <cellStyle name="Total 2 5 2 2 4" xfId="20658" xr:uid="{00000000-0005-0000-0000-0000D1730000}"/>
    <cellStyle name="Total 2 5 2 3" xfId="15726" xr:uid="{00000000-0005-0000-0000-0000D2730000}"/>
    <cellStyle name="Total 2 5 2 3 2" xfId="30834" xr:uid="{00000000-0005-0000-0000-0000D3730000}"/>
    <cellStyle name="Total 2 5 2 4" xfId="18021" xr:uid="{00000000-0005-0000-0000-0000D4730000}"/>
    <cellStyle name="Total 2 5 3" xfId="3216" xr:uid="{00000000-0005-0000-0000-0000D5730000}"/>
    <cellStyle name="Total 2 5 3 2" xfId="5853" xr:uid="{00000000-0005-0000-0000-0000D6730000}"/>
    <cellStyle name="Total 2 5 3 2 2" xfId="12164" xr:uid="{00000000-0005-0000-0000-0000D7730000}"/>
    <cellStyle name="Total 2 5 3 2 2 2" xfId="27272" xr:uid="{00000000-0005-0000-0000-0000D8730000}"/>
    <cellStyle name="Total 2 5 3 2 3" xfId="16129" xr:uid="{00000000-0005-0000-0000-0000D9730000}"/>
    <cellStyle name="Total 2 5 3 2 3 2" xfId="31237" xr:uid="{00000000-0005-0000-0000-0000DA730000}"/>
    <cellStyle name="Total 2 5 3 2 4" xfId="20961" xr:uid="{00000000-0005-0000-0000-0000DB730000}"/>
    <cellStyle name="Total 2 5 3 3" xfId="9598" xr:uid="{00000000-0005-0000-0000-0000DC730000}"/>
    <cellStyle name="Total 2 5 3 3 2" xfId="24706" xr:uid="{00000000-0005-0000-0000-0000DD730000}"/>
    <cellStyle name="Total 2 5 3 4" xfId="13859" xr:uid="{00000000-0005-0000-0000-0000DE730000}"/>
    <cellStyle name="Total 2 5 3 4 2" xfId="28967" xr:uid="{00000000-0005-0000-0000-0000DF730000}"/>
    <cellStyle name="Total 2 5 3 5" xfId="18324" xr:uid="{00000000-0005-0000-0000-0000E0730000}"/>
    <cellStyle name="Total 2 5 4" xfId="3542" xr:uid="{00000000-0005-0000-0000-0000E1730000}"/>
    <cellStyle name="Total 2 5 4 2" xfId="6179" xr:uid="{00000000-0005-0000-0000-0000E2730000}"/>
    <cellStyle name="Total 2 5 4 2 2" xfId="12490" xr:uid="{00000000-0005-0000-0000-0000E3730000}"/>
    <cellStyle name="Total 2 5 4 2 2 2" xfId="27598" xr:uid="{00000000-0005-0000-0000-0000E4730000}"/>
    <cellStyle name="Total 2 5 4 2 3" xfId="14118" xr:uid="{00000000-0005-0000-0000-0000E5730000}"/>
    <cellStyle name="Total 2 5 4 2 3 2" xfId="29226" xr:uid="{00000000-0005-0000-0000-0000E6730000}"/>
    <cellStyle name="Total 2 5 4 2 4" xfId="21287" xr:uid="{00000000-0005-0000-0000-0000E7730000}"/>
    <cellStyle name="Total 2 5 4 3" xfId="9924" xr:uid="{00000000-0005-0000-0000-0000E8730000}"/>
    <cellStyle name="Total 2 5 4 3 2" xfId="25032" xr:uid="{00000000-0005-0000-0000-0000E9730000}"/>
    <cellStyle name="Total 2 5 4 4" xfId="15302" xr:uid="{00000000-0005-0000-0000-0000EA730000}"/>
    <cellStyle name="Total 2 5 4 4 2" xfId="30410" xr:uid="{00000000-0005-0000-0000-0000EB730000}"/>
    <cellStyle name="Total 2 5 4 5" xfId="18650" xr:uid="{00000000-0005-0000-0000-0000EC730000}"/>
    <cellStyle name="Total 2 5 5" xfId="3848" xr:uid="{00000000-0005-0000-0000-0000ED730000}"/>
    <cellStyle name="Total 2 5 5 2" xfId="6485" xr:uid="{00000000-0005-0000-0000-0000EE730000}"/>
    <cellStyle name="Total 2 5 5 2 2" xfId="12796" xr:uid="{00000000-0005-0000-0000-0000EF730000}"/>
    <cellStyle name="Total 2 5 5 2 2 2" xfId="27904" xr:uid="{00000000-0005-0000-0000-0000F0730000}"/>
    <cellStyle name="Total 2 5 5 2 3" xfId="13647" xr:uid="{00000000-0005-0000-0000-0000F1730000}"/>
    <cellStyle name="Total 2 5 5 2 3 2" xfId="28755" xr:uid="{00000000-0005-0000-0000-0000F2730000}"/>
    <cellStyle name="Total 2 5 5 2 4" xfId="21593" xr:uid="{00000000-0005-0000-0000-0000F3730000}"/>
    <cellStyle name="Total 2 5 5 3" xfId="10230" xr:uid="{00000000-0005-0000-0000-0000F4730000}"/>
    <cellStyle name="Total 2 5 5 3 2" xfId="25338" xr:uid="{00000000-0005-0000-0000-0000F5730000}"/>
    <cellStyle name="Total 2 5 5 4" xfId="11250" xr:uid="{00000000-0005-0000-0000-0000F6730000}"/>
    <cellStyle name="Total 2 5 5 4 2" xfId="26358" xr:uid="{00000000-0005-0000-0000-0000F7730000}"/>
    <cellStyle name="Total 2 5 5 5" xfId="18956" xr:uid="{00000000-0005-0000-0000-0000F8730000}"/>
    <cellStyle name="Total 2 5 6" xfId="4230" xr:uid="{00000000-0005-0000-0000-0000F9730000}"/>
    <cellStyle name="Total 2 5 6 2" xfId="6867" xr:uid="{00000000-0005-0000-0000-0000FA730000}"/>
    <cellStyle name="Total 2 5 6 2 2" xfId="13178" xr:uid="{00000000-0005-0000-0000-0000FB730000}"/>
    <cellStyle name="Total 2 5 6 2 2 2" xfId="28286" xr:uid="{00000000-0005-0000-0000-0000FC730000}"/>
    <cellStyle name="Total 2 5 6 2 3" xfId="16847" xr:uid="{00000000-0005-0000-0000-0000FD730000}"/>
    <cellStyle name="Total 2 5 6 2 3 2" xfId="31955" xr:uid="{00000000-0005-0000-0000-0000FE730000}"/>
    <cellStyle name="Total 2 5 6 2 4" xfId="21975" xr:uid="{00000000-0005-0000-0000-0000FF730000}"/>
    <cellStyle name="Total 2 5 6 3" xfId="10612" xr:uid="{00000000-0005-0000-0000-000000740000}"/>
    <cellStyle name="Total 2 5 6 3 2" xfId="25720" xr:uid="{00000000-0005-0000-0000-000001740000}"/>
    <cellStyle name="Total 2 5 6 4" xfId="7221" xr:uid="{00000000-0005-0000-0000-000002740000}"/>
    <cellStyle name="Total 2 5 6 4 2" xfId="22329" xr:uid="{00000000-0005-0000-0000-000003740000}"/>
    <cellStyle name="Total 2 5 6 5" xfId="19338" xr:uid="{00000000-0005-0000-0000-000004740000}"/>
    <cellStyle name="Total 2 5 7" xfId="4795" xr:uid="{00000000-0005-0000-0000-000005740000}"/>
    <cellStyle name="Total 2 5 7 2" xfId="11177" xr:uid="{00000000-0005-0000-0000-000006740000}"/>
    <cellStyle name="Total 2 5 7 2 2" xfId="26285" xr:uid="{00000000-0005-0000-0000-000007740000}"/>
    <cellStyle name="Total 2 5 7 3" xfId="9236" xr:uid="{00000000-0005-0000-0000-000008740000}"/>
    <cellStyle name="Total 2 5 7 3 2" xfId="24344" xr:uid="{00000000-0005-0000-0000-000009740000}"/>
    <cellStyle name="Total 2 5 7 4" xfId="19903" xr:uid="{00000000-0005-0000-0000-00000A740000}"/>
    <cellStyle name="Total 2 5 8" xfId="8656" xr:uid="{00000000-0005-0000-0000-00000B740000}"/>
    <cellStyle name="Total 2 5 8 2" xfId="23764" xr:uid="{00000000-0005-0000-0000-00000C740000}"/>
    <cellStyle name="Total 2 5 9" xfId="9228" xr:uid="{00000000-0005-0000-0000-00000D740000}"/>
    <cellStyle name="Total 2 5 9 2" xfId="24336" xr:uid="{00000000-0005-0000-0000-00000E740000}"/>
    <cellStyle name="Total 3" xfId="1782" xr:uid="{00000000-0005-0000-0000-00000F740000}"/>
    <cellStyle name="Total 3 2" xfId="1953" xr:uid="{00000000-0005-0000-0000-000010740000}"/>
    <cellStyle name="Total 3 2 10" xfId="8454" xr:uid="{00000000-0005-0000-0000-000011740000}"/>
    <cellStyle name="Total 3 2 10 2" xfId="23562" xr:uid="{00000000-0005-0000-0000-000012740000}"/>
    <cellStyle name="Total 3 2 11" xfId="7500" xr:uid="{00000000-0005-0000-0000-000013740000}"/>
    <cellStyle name="Total 3 2 11 2" xfId="22608" xr:uid="{00000000-0005-0000-0000-000014740000}"/>
    <cellStyle name="Total 3 2 12" xfId="15813" xr:uid="{00000000-0005-0000-0000-000015740000}"/>
    <cellStyle name="Total 3 2 12 2" xfId="30921" xr:uid="{00000000-0005-0000-0000-000016740000}"/>
    <cellStyle name="Total 3 2 13" xfId="17178" xr:uid="{00000000-0005-0000-0000-000017740000}"/>
    <cellStyle name="Total 3 2 2" xfId="2513" xr:uid="{00000000-0005-0000-0000-000018740000}"/>
    <cellStyle name="Total 3 2 2 2" xfId="5150" xr:uid="{00000000-0005-0000-0000-000019740000}"/>
    <cellStyle name="Total 3 2 2 2 2" xfId="11514" xr:uid="{00000000-0005-0000-0000-00001A740000}"/>
    <cellStyle name="Total 3 2 2 2 2 2" xfId="26622" xr:uid="{00000000-0005-0000-0000-00001B740000}"/>
    <cellStyle name="Total 3 2 2 2 3" xfId="13802" xr:uid="{00000000-0005-0000-0000-00001C740000}"/>
    <cellStyle name="Total 3 2 2 2 3 2" xfId="28910" xr:uid="{00000000-0005-0000-0000-00001D740000}"/>
    <cellStyle name="Total 3 2 2 2 4" xfId="20258" xr:uid="{00000000-0005-0000-0000-00001E740000}"/>
    <cellStyle name="Total 3 2 2 3" xfId="8980" xr:uid="{00000000-0005-0000-0000-00001F740000}"/>
    <cellStyle name="Total 3 2 2 3 2" xfId="24088" xr:uid="{00000000-0005-0000-0000-000020740000}"/>
    <cellStyle name="Total 3 2 3" xfId="2729" xr:uid="{00000000-0005-0000-0000-000021740000}"/>
    <cellStyle name="Total 3 2 3 2" xfId="5366" xr:uid="{00000000-0005-0000-0000-000022740000}"/>
    <cellStyle name="Total 3 2 3 2 2" xfId="11715" xr:uid="{00000000-0005-0000-0000-000023740000}"/>
    <cellStyle name="Total 3 2 3 2 2 2" xfId="26823" xr:uid="{00000000-0005-0000-0000-000024740000}"/>
    <cellStyle name="Total 3 2 3 2 3" xfId="16083" xr:uid="{00000000-0005-0000-0000-000025740000}"/>
    <cellStyle name="Total 3 2 3 2 3 2" xfId="31191" xr:uid="{00000000-0005-0000-0000-000026740000}"/>
    <cellStyle name="Total 3 2 3 2 4" xfId="20474" xr:uid="{00000000-0005-0000-0000-000027740000}"/>
    <cellStyle name="Total 3 2 3 3" xfId="14679" xr:uid="{00000000-0005-0000-0000-000028740000}"/>
    <cellStyle name="Total 3 2 3 3 2" xfId="29787" xr:uid="{00000000-0005-0000-0000-000029740000}"/>
    <cellStyle name="Total 3 2 3 4" xfId="17837" xr:uid="{00000000-0005-0000-0000-00002A740000}"/>
    <cellStyle name="Total 3 2 4" xfId="3032" xr:uid="{00000000-0005-0000-0000-00002B740000}"/>
    <cellStyle name="Total 3 2 4 2" xfId="5669" xr:uid="{00000000-0005-0000-0000-00002C740000}"/>
    <cellStyle name="Total 3 2 4 2 2" xfId="11980" xr:uid="{00000000-0005-0000-0000-00002D740000}"/>
    <cellStyle name="Total 3 2 4 2 2 2" xfId="27088" xr:uid="{00000000-0005-0000-0000-00002E740000}"/>
    <cellStyle name="Total 3 2 4 2 3" xfId="7910" xr:uid="{00000000-0005-0000-0000-00002F740000}"/>
    <cellStyle name="Total 3 2 4 2 3 2" xfId="23018" xr:uid="{00000000-0005-0000-0000-000030740000}"/>
    <cellStyle name="Total 3 2 4 2 4" xfId="20777" xr:uid="{00000000-0005-0000-0000-000031740000}"/>
    <cellStyle name="Total 3 2 4 3" xfId="9414" xr:uid="{00000000-0005-0000-0000-000032740000}"/>
    <cellStyle name="Total 3 2 4 3 2" xfId="24522" xr:uid="{00000000-0005-0000-0000-000033740000}"/>
    <cellStyle name="Total 3 2 4 4" xfId="14413" xr:uid="{00000000-0005-0000-0000-000034740000}"/>
    <cellStyle name="Total 3 2 4 4 2" xfId="29521" xr:uid="{00000000-0005-0000-0000-000035740000}"/>
    <cellStyle name="Total 3 2 4 5" xfId="18140" xr:uid="{00000000-0005-0000-0000-000036740000}"/>
    <cellStyle name="Total 3 2 5" xfId="3358" xr:uid="{00000000-0005-0000-0000-000037740000}"/>
    <cellStyle name="Total 3 2 5 2" xfId="5995" xr:uid="{00000000-0005-0000-0000-000038740000}"/>
    <cellStyle name="Total 3 2 5 2 2" xfId="12306" xr:uid="{00000000-0005-0000-0000-000039740000}"/>
    <cellStyle name="Total 3 2 5 2 2 2" xfId="27414" xr:uid="{00000000-0005-0000-0000-00003A740000}"/>
    <cellStyle name="Total 3 2 5 2 3" xfId="8125" xr:uid="{00000000-0005-0000-0000-00003B740000}"/>
    <cellStyle name="Total 3 2 5 2 3 2" xfId="23233" xr:uid="{00000000-0005-0000-0000-00003C740000}"/>
    <cellStyle name="Total 3 2 5 2 4" xfId="21103" xr:uid="{00000000-0005-0000-0000-00003D740000}"/>
    <cellStyle name="Total 3 2 5 3" xfId="9740" xr:uid="{00000000-0005-0000-0000-00003E740000}"/>
    <cellStyle name="Total 3 2 5 3 2" xfId="24848" xr:uid="{00000000-0005-0000-0000-00003F740000}"/>
    <cellStyle name="Total 3 2 5 4" xfId="13909" xr:uid="{00000000-0005-0000-0000-000040740000}"/>
    <cellStyle name="Total 3 2 5 4 2" xfId="29017" xr:uid="{00000000-0005-0000-0000-000041740000}"/>
    <cellStyle name="Total 3 2 5 5" xfId="18466" xr:uid="{00000000-0005-0000-0000-000042740000}"/>
    <cellStyle name="Total 3 2 6" xfId="3664" xr:uid="{00000000-0005-0000-0000-000043740000}"/>
    <cellStyle name="Total 3 2 6 2" xfId="6301" xr:uid="{00000000-0005-0000-0000-000044740000}"/>
    <cellStyle name="Total 3 2 6 2 2" xfId="12612" xr:uid="{00000000-0005-0000-0000-000045740000}"/>
    <cellStyle name="Total 3 2 6 2 2 2" xfId="27720" xr:uid="{00000000-0005-0000-0000-000046740000}"/>
    <cellStyle name="Total 3 2 6 2 3" xfId="7679" xr:uid="{00000000-0005-0000-0000-000047740000}"/>
    <cellStyle name="Total 3 2 6 2 3 2" xfId="22787" xr:uid="{00000000-0005-0000-0000-000048740000}"/>
    <cellStyle name="Total 3 2 6 2 4" xfId="21409" xr:uid="{00000000-0005-0000-0000-000049740000}"/>
    <cellStyle name="Total 3 2 6 3" xfId="10046" xr:uid="{00000000-0005-0000-0000-00004A740000}"/>
    <cellStyle name="Total 3 2 6 3 2" xfId="25154" xr:uid="{00000000-0005-0000-0000-00004B740000}"/>
    <cellStyle name="Total 3 2 6 4" xfId="13446" xr:uid="{00000000-0005-0000-0000-00004C740000}"/>
    <cellStyle name="Total 3 2 6 4 2" xfId="28554" xr:uid="{00000000-0005-0000-0000-00004D740000}"/>
    <cellStyle name="Total 3 2 6 5" xfId="18772" xr:uid="{00000000-0005-0000-0000-00004E740000}"/>
    <cellStyle name="Total 3 2 7" xfId="4025" xr:uid="{00000000-0005-0000-0000-00004F740000}"/>
    <cellStyle name="Total 3 2 7 2" xfId="6662" xr:uid="{00000000-0005-0000-0000-000050740000}"/>
    <cellStyle name="Total 3 2 7 2 2" xfId="12973" xr:uid="{00000000-0005-0000-0000-000051740000}"/>
    <cellStyle name="Total 3 2 7 2 2 2" xfId="28081" xr:uid="{00000000-0005-0000-0000-000052740000}"/>
    <cellStyle name="Total 3 2 7 2 3" xfId="16663" xr:uid="{00000000-0005-0000-0000-000053740000}"/>
    <cellStyle name="Total 3 2 7 2 3 2" xfId="31771" xr:uid="{00000000-0005-0000-0000-000054740000}"/>
    <cellStyle name="Total 3 2 7 2 4" xfId="21770" xr:uid="{00000000-0005-0000-0000-000055740000}"/>
    <cellStyle name="Total 3 2 7 3" xfId="10407" xr:uid="{00000000-0005-0000-0000-000056740000}"/>
    <cellStyle name="Total 3 2 7 3 2" xfId="25515" xr:uid="{00000000-0005-0000-0000-000057740000}"/>
    <cellStyle name="Total 3 2 7 4" xfId="7926" xr:uid="{00000000-0005-0000-0000-000058740000}"/>
    <cellStyle name="Total 3 2 7 4 2" xfId="23034" xr:uid="{00000000-0005-0000-0000-000059740000}"/>
    <cellStyle name="Total 3 2 7 5" xfId="19133" xr:uid="{00000000-0005-0000-0000-00005A740000}"/>
    <cellStyle name="Total 3 2 8" xfId="4338" xr:uid="{00000000-0005-0000-0000-00005B740000}"/>
    <cellStyle name="Total 3 2 8 2" xfId="6975" xr:uid="{00000000-0005-0000-0000-00005C740000}"/>
    <cellStyle name="Total 3 2 8 2 2" xfId="13286" xr:uid="{00000000-0005-0000-0000-00005D740000}"/>
    <cellStyle name="Total 3 2 8 2 2 2" xfId="28394" xr:uid="{00000000-0005-0000-0000-00005E740000}"/>
    <cellStyle name="Total 3 2 8 2 3" xfId="16950" xr:uid="{00000000-0005-0000-0000-00005F740000}"/>
    <cellStyle name="Total 3 2 8 2 3 2" xfId="32058" xr:uid="{00000000-0005-0000-0000-000060740000}"/>
    <cellStyle name="Total 3 2 8 2 4" xfId="22083" xr:uid="{00000000-0005-0000-0000-000061740000}"/>
    <cellStyle name="Total 3 2 8 3" xfId="10720" xr:uid="{00000000-0005-0000-0000-000062740000}"/>
    <cellStyle name="Total 3 2 8 3 2" xfId="25828" xr:uid="{00000000-0005-0000-0000-000063740000}"/>
    <cellStyle name="Total 3 2 8 4" xfId="9224" xr:uid="{00000000-0005-0000-0000-000064740000}"/>
    <cellStyle name="Total 3 2 8 4 2" xfId="24332" xr:uid="{00000000-0005-0000-0000-000065740000}"/>
    <cellStyle name="Total 3 2 8 5" xfId="19446" xr:uid="{00000000-0005-0000-0000-000066740000}"/>
    <cellStyle name="Total 3 2 9" xfId="4590" xr:uid="{00000000-0005-0000-0000-000067740000}"/>
    <cellStyle name="Total 3 2 9 2" xfId="10972" xr:uid="{00000000-0005-0000-0000-000068740000}"/>
    <cellStyle name="Total 3 2 9 2 2" xfId="26080" xr:uid="{00000000-0005-0000-0000-000069740000}"/>
    <cellStyle name="Total 3 2 9 3" xfId="14401" xr:uid="{00000000-0005-0000-0000-00006A740000}"/>
    <cellStyle name="Total 3 2 9 3 2" xfId="29509" xr:uid="{00000000-0005-0000-0000-00006B740000}"/>
    <cellStyle name="Total 3 2 9 4" xfId="19698" xr:uid="{00000000-0005-0000-0000-00006C740000}"/>
    <cellStyle name="Total 3 3" xfId="1982" xr:uid="{00000000-0005-0000-0000-00006D740000}"/>
    <cellStyle name="Total 3 3 10" xfId="8480" xr:uid="{00000000-0005-0000-0000-00006E740000}"/>
    <cellStyle name="Total 3 3 10 2" xfId="23588" xr:uid="{00000000-0005-0000-0000-00006F740000}"/>
    <cellStyle name="Total 3 3 11" xfId="11662" xr:uid="{00000000-0005-0000-0000-000070740000}"/>
    <cellStyle name="Total 3 3 11 2" xfId="26770" xr:uid="{00000000-0005-0000-0000-000071740000}"/>
    <cellStyle name="Total 3 3 12" xfId="15173" xr:uid="{00000000-0005-0000-0000-000072740000}"/>
    <cellStyle name="Total 3 3 12 2" xfId="30281" xr:uid="{00000000-0005-0000-0000-000073740000}"/>
    <cellStyle name="Total 3 3 13" xfId="17207" xr:uid="{00000000-0005-0000-0000-000074740000}"/>
    <cellStyle name="Total 3 3 2" xfId="2542" xr:uid="{00000000-0005-0000-0000-000075740000}"/>
    <cellStyle name="Total 3 3 2 2" xfId="5179" xr:uid="{00000000-0005-0000-0000-000076740000}"/>
    <cellStyle name="Total 3 3 2 2 2" xfId="11543" xr:uid="{00000000-0005-0000-0000-000077740000}"/>
    <cellStyle name="Total 3 3 2 2 2 2" xfId="26651" xr:uid="{00000000-0005-0000-0000-000078740000}"/>
    <cellStyle name="Total 3 3 2 2 3" xfId="13524" xr:uid="{00000000-0005-0000-0000-000079740000}"/>
    <cellStyle name="Total 3 3 2 2 3 2" xfId="28632" xr:uid="{00000000-0005-0000-0000-00007A740000}"/>
    <cellStyle name="Total 3 3 2 2 4" xfId="20287" xr:uid="{00000000-0005-0000-0000-00007B740000}"/>
    <cellStyle name="Total 3 3 2 3" xfId="9009" xr:uid="{00000000-0005-0000-0000-00007C740000}"/>
    <cellStyle name="Total 3 3 2 3 2" xfId="24117" xr:uid="{00000000-0005-0000-0000-00007D740000}"/>
    <cellStyle name="Total 3 3 3" xfId="2744" xr:uid="{00000000-0005-0000-0000-00007E740000}"/>
    <cellStyle name="Total 3 3 3 2" xfId="5381" xr:uid="{00000000-0005-0000-0000-00007F740000}"/>
    <cellStyle name="Total 3 3 3 2 2" xfId="11730" xr:uid="{00000000-0005-0000-0000-000080740000}"/>
    <cellStyle name="Total 3 3 3 2 2 2" xfId="26838" xr:uid="{00000000-0005-0000-0000-000081740000}"/>
    <cellStyle name="Total 3 3 3 2 3" xfId="13943" xr:uid="{00000000-0005-0000-0000-000082740000}"/>
    <cellStyle name="Total 3 3 3 2 3 2" xfId="29051" xr:uid="{00000000-0005-0000-0000-000083740000}"/>
    <cellStyle name="Total 3 3 3 2 4" xfId="20489" xr:uid="{00000000-0005-0000-0000-000084740000}"/>
    <cellStyle name="Total 3 3 3 3" xfId="16095" xr:uid="{00000000-0005-0000-0000-000085740000}"/>
    <cellStyle name="Total 3 3 3 3 2" xfId="31203" xr:uid="{00000000-0005-0000-0000-000086740000}"/>
    <cellStyle name="Total 3 3 3 4" xfId="17852" xr:uid="{00000000-0005-0000-0000-000087740000}"/>
    <cellStyle name="Total 3 3 4" xfId="3047" xr:uid="{00000000-0005-0000-0000-000088740000}"/>
    <cellStyle name="Total 3 3 4 2" xfId="5684" xr:uid="{00000000-0005-0000-0000-000089740000}"/>
    <cellStyle name="Total 3 3 4 2 2" xfId="11995" xr:uid="{00000000-0005-0000-0000-00008A740000}"/>
    <cellStyle name="Total 3 3 4 2 2 2" xfId="27103" xr:uid="{00000000-0005-0000-0000-00008B740000}"/>
    <cellStyle name="Total 3 3 4 2 3" xfId="13692" xr:uid="{00000000-0005-0000-0000-00008C740000}"/>
    <cellStyle name="Total 3 3 4 2 3 2" xfId="28800" xr:uid="{00000000-0005-0000-0000-00008D740000}"/>
    <cellStyle name="Total 3 3 4 2 4" xfId="20792" xr:uid="{00000000-0005-0000-0000-00008E740000}"/>
    <cellStyle name="Total 3 3 4 3" xfId="9429" xr:uid="{00000000-0005-0000-0000-00008F740000}"/>
    <cellStyle name="Total 3 3 4 3 2" xfId="24537" xr:uid="{00000000-0005-0000-0000-000090740000}"/>
    <cellStyle name="Total 3 3 4 4" xfId="7468" xr:uid="{00000000-0005-0000-0000-000091740000}"/>
    <cellStyle name="Total 3 3 4 4 2" xfId="22576" xr:uid="{00000000-0005-0000-0000-000092740000}"/>
    <cellStyle name="Total 3 3 4 5" xfId="18155" xr:uid="{00000000-0005-0000-0000-000093740000}"/>
    <cellStyle name="Total 3 3 5" xfId="3373" xr:uid="{00000000-0005-0000-0000-000094740000}"/>
    <cellStyle name="Total 3 3 5 2" xfId="6010" xr:uid="{00000000-0005-0000-0000-000095740000}"/>
    <cellStyle name="Total 3 3 5 2 2" xfId="12321" xr:uid="{00000000-0005-0000-0000-000096740000}"/>
    <cellStyle name="Total 3 3 5 2 2 2" xfId="27429" xr:uid="{00000000-0005-0000-0000-000097740000}"/>
    <cellStyle name="Total 3 3 5 2 3" xfId="15672" xr:uid="{00000000-0005-0000-0000-000098740000}"/>
    <cellStyle name="Total 3 3 5 2 3 2" xfId="30780" xr:uid="{00000000-0005-0000-0000-000099740000}"/>
    <cellStyle name="Total 3 3 5 2 4" xfId="21118" xr:uid="{00000000-0005-0000-0000-00009A740000}"/>
    <cellStyle name="Total 3 3 5 3" xfId="9755" xr:uid="{00000000-0005-0000-0000-00009B740000}"/>
    <cellStyle name="Total 3 3 5 3 2" xfId="24863" xr:uid="{00000000-0005-0000-0000-00009C740000}"/>
    <cellStyle name="Total 3 3 5 4" xfId="16311" xr:uid="{00000000-0005-0000-0000-00009D740000}"/>
    <cellStyle name="Total 3 3 5 4 2" xfId="31419" xr:uid="{00000000-0005-0000-0000-00009E740000}"/>
    <cellStyle name="Total 3 3 5 5" xfId="18481" xr:uid="{00000000-0005-0000-0000-00009F740000}"/>
    <cellStyle name="Total 3 3 6" xfId="3679" xr:uid="{00000000-0005-0000-0000-0000A0740000}"/>
    <cellStyle name="Total 3 3 6 2" xfId="6316" xr:uid="{00000000-0005-0000-0000-0000A1740000}"/>
    <cellStyle name="Total 3 3 6 2 2" xfId="12627" xr:uid="{00000000-0005-0000-0000-0000A2740000}"/>
    <cellStyle name="Total 3 3 6 2 2 2" xfId="27735" xr:uid="{00000000-0005-0000-0000-0000A3740000}"/>
    <cellStyle name="Total 3 3 6 2 3" xfId="16357" xr:uid="{00000000-0005-0000-0000-0000A4740000}"/>
    <cellStyle name="Total 3 3 6 2 3 2" xfId="31465" xr:uid="{00000000-0005-0000-0000-0000A5740000}"/>
    <cellStyle name="Total 3 3 6 2 4" xfId="21424" xr:uid="{00000000-0005-0000-0000-0000A6740000}"/>
    <cellStyle name="Total 3 3 6 3" xfId="10061" xr:uid="{00000000-0005-0000-0000-0000A7740000}"/>
    <cellStyle name="Total 3 3 6 3 2" xfId="25169" xr:uid="{00000000-0005-0000-0000-0000A8740000}"/>
    <cellStyle name="Total 3 3 6 4" xfId="13813" xr:uid="{00000000-0005-0000-0000-0000A9740000}"/>
    <cellStyle name="Total 3 3 6 4 2" xfId="28921" xr:uid="{00000000-0005-0000-0000-0000AA740000}"/>
    <cellStyle name="Total 3 3 6 5" xfId="18787" xr:uid="{00000000-0005-0000-0000-0000AB740000}"/>
    <cellStyle name="Total 3 3 7" xfId="4054" xr:uid="{00000000-0005-0000-0000-0000AC740000}"/>
    <cellStyle name="Total 3 3 7 2" xfId="6691" xr:uid="{00000000-0005-0000-0000-0000AD740000}"/>
    <cellStyle name="Total 3 3 7 2 2" xfId="13002" xr:uid="{00000000-0005-0000-0000-0000AE740000}"/>
    <cellStyle name="Total 3 3 7 2 2 2" xfId="28110" xr:uid="{00000000-0005-0000-0000-0000AF740000}"/>
    <cellStyle name="Total 3 3 7 2 3" xfId="16678" xr:uid="{00000000-0005-0000-0000-0000B0740000}"/>
    <cellStyle name="Total 3 3 7 2 3 2" xfId="31786" xr:uid="{00000000-0005-0000-0000-0000B1740000}"/>
    <cellStyle name="Total 3 3 7 2 4" xfId="21799" xr:uid="{00000000-0005-0000-0000-0000B2740000}"/>
    <cellStyle name="Total 3 3 7 3" xfId="10436" xr:uid="{00000000-0005-0000-0000-0000B3740000}"/>
    <cellStyle name="Total 3 3 7 3 2" xfId="25544" xr:uid="{00000000-0005-0000-0000-0000B4740000}"/>
    <cellStyle name="Total 3 3 7 4" xfId="7225" xr:uid="{00000000-0005-0000-0000-0000B5740000}"/>
    <cellStyle name="Total 3 3 7 4 2" xfId="22333" xr:uid="{00000000-0005-0000-0000-0000B6740000}"/>
    <cellStyle name="Total 3 3 7 5" xfId="19162" xr:uid="{00000000-0005-0000-0000-0000B7740000}"/>
    <cellStyle name="Total 3 3 8" xfId="4353" xr:uid="{00000000-0005-0000-0000-0000B8740000}"/>
    <cellStyle name="Total 3 3 8 2" xfId="6990" xr:uid="{00000000-0005-0000-0000-0000B9740000}"/>
    <cellStyle name="Total 3 3 8 2 2" xfId="13301" xr:uid="{00000000-0005-0000-0000-0000BA740000}"/>
    <cellStyle name="Total 3 3 8 2 2 2" xfId="28409" xr:uid="{00000000-0005-0000-0000-0000BB740000}"/>
    <cellStyle name="Total 3 3 8 2 3" xfId="16965" xr:uid="{00000000-0005-0000-0000-0000BC740000}"/>
    <cellStyle name="Total 3 3 8 2 3 2" xfId="32073" xr:uid="{00000000-0005-0000-0000-0000BD740000}"/>
    <cellStyle name="Total 3 3 8 2 4" xfId="22098" xr:uid="{00000000-0005-0000-0000-0000BE740000}"/>
    <cellStyle name="Total 3 3 8 3" xfId="10735" xr:uid="{00000000-0005-0000-0000-0000BF740000}"/>
    <cellStyle name="Total 3 3 8 3 2" xfId="25843" xr:uid="{00000000-0005-0000-0000-0000C0740000}"/>
    <cellStyle name="Total 3 3 8 4" xfId="7137" xr:uid="{00000000-0005-0000-0000-0000C1740000}"/>
    <cellStyle name="Total 3 3 8 4 2" xfId="22245" xr:uid="{00000000-0005-0000-0000-0000C2740000}"/>
    <cellStyle name="Total 3 3 8 5" xfId="19461" xr:uid="{00000000-0005-0000-0000-0000C3740000}"/>
    <cellStyle name="Total 3 3 9" xfId="4619" xr:uid="{00000000-0005-0000-0000-0000C4740000}"/>
    <cellStyle name="Total 3 3 9 2" xfId="11001" xr:uid="{00000000-0005-0000-0000-0000C5740000}"/>
    <cellStyle name="Total 3 3 9 2 2" xfId="26109" xr:uid="{00000000-0005-0000-0000-0000C6740000}"/>
    <cellStyle name="Total 3 3 9 3" xfId="13607" xr:uid="{00000000-0005-0000-0000-0000C7740000}"/>
    <cellStyle name="Total 3 3 9 3 2" xfId="28715" xr:uid="{00000000-0005-0000-0000-0000C8740000}"/>
    <cellStyle name="Total 3 3 9 4" xfId="19727" xr:uid="{00000000-0005-0000-0000-0000C9740000}"/>
    <cellStyle name="Total 3 4" xfId="2144" xr:uid="{00000000-0005-0000-0000-0000CA740000}"/>
    <cellStyle name="Total 3 4 10" xfId="7329" xr:uid="{00000000-0005-0000-0000-0000CB740000}"/>
    <cellStyle name="Total 3 4 10 2" xfId="22437" xr:uid="{00000000-0005-0000-0000-0000CC740000}"/>
    <cellStyle name="Total 3 4 11" xfId="14592" xr:uid="{00000000-0005-0000-0000-0000CD740000}"/>
    <cellStyle name="Total 3 4 11 2" xfId="29700" xr:uid="{00000000-0005-0000-0000-0000CE740000}"/>
    <cellStyle name="Total 3 4 12" xfId="17369" xr:uid="{00000000-0005-0000-0000-0000CF740000}"/>
    <cellStyle name="Total 3 4 2" xfId="2634" xr:uid="{00000000-0005-0000-0000-0000D0740000}"/>
    <cellStyle name="Total 3 4 2 2" xfId="5271" xr:uid="{00000000-0005-0000-0000-0000D1740000}"/>
    <cellStyle name="Total 3 4 2 2 2" xfId="11635" xr:uid="{00000000-0005-0000-0000-0000D2740000}"/>
    <cellStyle name="Total 3 4 2 2 2 2" xfId="26743" xr:uid="{00000000-0005-0000-0000-0000D3740000}"/>
    <cellStyle name="Total 3 4 2 2 3" xfId="14383" xr:uid="{00000000-0005-0000-0000-0000D4740000}"/>
    <cellStyle name="Total 3 4 2 2 3 2" xfId="29491" xr:uid="{00000000-0005-0000-0000-0000D5740000}"/>
    <cellStyle name="Total 3 4 2 2 4" xfId="20379" xr:uid="{00000000-0005-0000-0000-0000D6740000}"/>
    <cellStyle name="Total 3 4 2 3" xfId="9101" xr:uid="{00000000-0005-0000-0000-0000D7740000}"/>
    <cellStyle name="Total 3 4 2 3 2" xfId="24209" xr:uid="{00000000-0005-0000-0000-0000D8740000}"/>
    <cellStyle name="Total 3 4 2 4" xfId="7891" xr:uid="{00000000-0005-0000-0000-0000D9740000}"/>
    <cellStyle name="Total 3 4 2 4 2" xfId="22999" xr:uid="{00000000-0005-0000-0000-0000DA740000}"/>
    <cellStyle name="Total 3 4 2 5" xfId="14253" xr:uid="{00000000-0005-0000-0000-0000DB740000}"/>
    <cellStyle name="Total 3 4 2 5 2" xfId="29361" xr:uid="{00000000-0005-0000-0000-0000DC740000}"/>
    <cellStyle name="Total 3 4 2 6" xfId="17742" xr:uid="{00000000-0005-0000-0000-0000DD740000}"/>
    <cellStyle name="Total 3 4 3" xfId="2899" xr:uid="{00000000-0005-0000-0000-0000DE740000}"/>
    <cellStyle name="Total 3 4 3 2" xfId="5536" xr:uid="{00000000-0005-0000-0000-0000DF740000}"/>
    <cellStyle name="Total 3 4 3 2 2" xfId="11847" xr:uid="{00000000-0005-0000-0000-0000E0740000}"/>
    <cellStyle name="Total 3 4 3 2 2 2" xfId="26955" xr:uid="{00000000-0005-0000-0000-0000E1740000}"/>
    <cellStyle name="Total 3 4 3 2 3" xfId="15190" xr:uid="{00000000-0005-0000-0000-0000E2740000}"/>
    <cellStyle name="Total 3 4 3 2 3 2" xfId="30298" xr:uid="{00000000-0005-0000-0000-0000E3740000}"/>
    <cellStyle name="Total 3 4 3 2 4" xfId="20644" xr:uid="{00000000-0005-0000-0000-0000E4740000}"/>
    <cellStyle name="Total 3 4 3 3" xfId="7561" xr:uid="{00000000-0005-0000-0000-0000E5740000}"/>
    <cellStyle name="Total 3 4 3 3 2" xfId="22669" xr:uid="{00000000-0005-0000-0000-0000E6740000}"/>
    <cellStyle name="Total 3 4 3 4" xfId="18007" xr:uid="{00000000-0005-0000-0000-0000E7740000}"/>
    <cellStyle name="Total 3 4 4" xfId="3202" xr:uid="{00000000-0005-0000-0000-0000E8740000}"/>
    <cellStyle name="Total 3 4 4 2" xfId="5839" xr:uid="{00000000-0005-0000-0000-0000E9740000}"/>
    <cellStyle name="Total 3 4 4 2 2" xfId="12150" xr:uid="{00000000-0005-0000-0000-0000EA740000}"/>
    <cellStyle name="Total 3 4 4 2 2 2" xfId="27258" xr:uid="{00000000-0005-0000-0000-0000EB740000}"/>
    <cellStyle name="Total 3 4 4 2 3" xfId="7751" xr:uid="{00000000-0005-0000-0000-0000EC740000}"/>
    <cellStyle name="Total 3 4 4 2 3 2" xfId="22859" xr:uid="{00000000-0005-0000-0000-0000ED740000}"/>
    <cellStyle name="Total 3 4 4 2 4" xfId="20947" xr:uid="{00000000-0005-0000-0000-0000EE740000}"/>
    <cellStyle name="Total 3 4 4 3" xfId="9584" xr:uid="{00000000-0005-0000-0000-0000EF740000}"/>
    <cellStyle name="Total 3 4 4 3 2" xfId="24692" xr:uid="{00000000-0005-0000-0000-0000F0740000}"/>
    <cellStyle name="Total 3 4 4 4" xfId="14430" xr:uid="{00000000-0005-0000-0000-0000F1740000}"/>
    <cellStyle name="Total 3 4 4 4 2" xfId="29538" xr:uid="{00000000-0005-0000-0000-0000F2740000}"/>
    <cellStyle name="Total 3 4 4 5" xfId="18310" xr:uid="{00000000-0005-0000-0000-0000F3740000}"/>
    <cellStyle name="Total 3 4 5" xfId="3528" xr:uid="{00000000-0005-0000-0000-0000F4740000}"/>
    <cellStyle name="Total 3 4 5 2" xfId="6165" xr:uid="{00000000-0005-0000-0000-0000F5740000}"/>
    <cellStyle name="Total 3 4 5 2 2" xfId="12476" xr:uid="{00000000-0005-0000-0000-0000F6740000}"/>
    <cellStyle name="Total 3 4 5 2 2 2" xfId="27584" xr:uid="{00000000-0005-0000-0000-0000F7740000}"/>
    <cellStyle name="Total 3 4 5 2 3" xfId="15943" xr:uid="{00000000-0005-0000-0000-0000F8740000}"/>
    <cellStyle name="Total 3 4 5 2 3 2" xfId="31051" xr:uid="{00000000-0005-0000-0000-0000F9740000}"/>
    <cellStyle name="Total 3 4 5 2 4" xfId="21273" xr:uid="{00000000-0005-0000-0000-0000FA740000}"/>
    <cellStyle name="Total 3 4 5 3" xfId="9910" xr:uid="{00000000-0005-0000-0000-0000FB740000}"/>
    <cellStyle name="Total 3 4 5 3 2" xfId="25018" xr:uid="{00000000-0005-0000-0000-0000FC740000}"/>
    <cellStyle name="Total 3 4 5 4" xfId="16176" xr:uid="{00000000-0005-0000-0000-0000FD740000}"/>
    <cellStyle name="Total 3 4 5 4 2" xfId="31284" xr:uid="{00000000-0005-0000-0000-0000FE740000}"/>
    <cellStyle name="Total 3 4 5 5" xfId="18636" xr:uid="{00000000-0005-0000-0000-0000FF740000}"/>
    <cellStyle name="Total 3 4 6" xfId="3834" xr:uid="{00000000-0005-0000-0000-000000750000}"/>
    <cellStyle name="Total 3 4 6 2" xfId="6471" xr:uid="{00000000-0005-0000-0000-000001750000}"/>
    <cellStyle name="Total 3 4 6 2 2" xfId="12782" xr:uid="{00000000-0005-0000-0000-000002750000}"/>
    <cellStyle name="Total 3 4 6 2 2 2" xfId="27890" xr:uid="{00000000-0005-0000-0000-000003750000}"/>
    <cellStyle name="Total 3 4 6 2 3" xfId="16424" xr:uid="{00000000-0005-0000-0000-000004750000}"/>
    <cellStyle name="Total 3 4 6 2 3 2" xfId="31532" xr:uid="{00000000-0005-0000-0000-000005750000}"/>
    <cellStyle name="Total 3 4 6 2 4" xfId="21579" xr:uid="{00000000-0005-0000-0000-000006750000}"/>
    <cellStyle name="Total 3 4 6 3" xfId="10216" xr:uid="{00000000-0005-0000-0000-000007750000}"/>
    <cellStyle name="Total 3 4 6 3 2" xfId="25324" xr:uid="{00000000-0005-0000-0000-000008750000}"/>
    <cellStyle name="Total 3 4 6 4" xfId="8195" xr:uid="{00000000-0005-0000-0000-000009750000}"/>
    <cellStyle name="Total 3 4 6 4 2" xfId="23303" xr:uid="{00000000-0005-0000-0000-00000A750000}"/>
    <cellStyle name="Total 3 4 6 5" xfId="18942" xr:uid="{00000000-0005-0000-0000-00000B750000}"/>
    <cellStyle name="Total 3 4 7" xfId="4216" xr:uid="{00000000-0005-0000-0000-00000C750000}"/>
    <cellStyle name="Total 3 4 7 2" xfId="6853" xr:uid="{00000000-0005-0000-0000-00000D750000}"/>
    <cellStyle name="Total 3 4 7 2 2" xfId="13164" xr:uid="{00000000-0005-0000-0000-00000E750000}"/>
    <cellStyle name="Total 3 4 7 2 2 2" xfId="28272" xr:uid="{00000000-0005-0000-0000-00000F750000}"/>
    <cellStyle name="Total 3 4 7 2 3" xfId="16833" xr:uid="{00000000-0005-0000-0000-000010750000}"/>
    <cellStyle name="Total 3 4 7 2 3 2" xfId="31941" xr:uid="{00000000-0005-0000-0000-000011750000}"/>
    <cellStyle name="Total 3 4 7 2 4" xfId="21961" xr:uid="{00000000-0005-0000-0000-000012750000}"/>
    <cellStyle name="Total 3 4 7 3" xfId="10598" xr:uid="{00000000-0005-0000-0000-000013750000}"/>
    <cellStyle name="Total 3 4 7 3 2" xfId="25706" xr:uid="{00000000-0005-0000-0000-000014750000}"/>
    <cellStyle name="Total 3 4 7 4" xfId="14427" xr:uid="{00000000-0005-0000-0000-000015750000}"/>
    <cellStyle name="Total 3 4 7 4 2" xfId="29535" xr:uid="{00000000-0005-0000-0000-000016750000}"/>
    <cellStyle name="Total 3 4 7 5" xfId="19324" xr:uid="{00000000-0005-0000-0000-000017750000}"/>
    <cellStyle name="Total 3 4 8" xfId="4781" xr:uid="{00000000-0005-0000-0000-000018750000}"/>
    <cellStyle name="Total 3 4 8 2" xfId="11163" xr:uid="{00000000-0005-0000-0000-000019750000}"/>
    <cellStyle name="Total 3 4 8 2 2" xfId="26271" xr:uid="{00000000-0005-0000-0000-00001A750000}"/>
    <cellStyle name="Total 3 4 8 3" xfId="7840" xr:uid="{00000000-0005-0000-0000-00001B750000}"/>
    <cellStyle name="Total 3 4 8 3 2" xfId="22948" xr:uid="{00000000-0005-0000-0000-00001C750000}"/>
    <cellStyle name="Total 3 4 8 4" xfId="19889" xr:uid="{00000000-0005-0000-0000-00001D750000}"/>
    <cellStyle name="Total 3 4 9" xfId="8642" xr:uid="{00000000-0005-0000-0000-00001E750000}"/>
    <cellStyle name="Total 3 4 9 2" xfId="23750" xr:uid="{00000000-0005-0000-0000-00001F750000}"/>
    <cellStyle name="Total 3 5" xfId="2159" xr:uid="{00000000-0005-0000-0000-000020750000}"/>
    <cellStyle name="Total 3 5 10" xfId="8192" xr:uid="{00000000-0005-0000-0000-000021750000}"/>
    <cellStyle name="Total 3 5 10 2" xfId="23300" xr:uid="{00000000-0005-0000-0000-000022750000}"/>
    <cellStyle name="Total 3 5 11" xfId="17384" xr:uid="{00000000-0005-0000-0000-000023750000}"/>
    <cellStyle name="Total 3 5 2" xfId="2914" xr:uid="{00000000-0005-0000-0000-000024750000}"/>
    <cellStyle name="Total 3 5 2 2" xfId="5551" xr:uid="{00000000-0005-0000-0000-000025750000}"/>
    <cellStyle name="Total 3 5 2 2 2" xfId="11862" xr:uid="{00000000-0005-0000-0000-000026750000}"/>
    <cellStyle name="Total 3 5 2 2 2 2" xfId="26970" xr:uid="{00000000-0005-0000-0000-000027750000}"/>
    <cellStyle name="Total 3 5 2 2 3" xfId="9281" xr:uid="{00000000-0005-0000-0000-000028750000}"/>
    <cellStyle name="Total 3 5 2 2 3 2" xfId="24389" xr:uid="{00000000-0005-0000-0000-000029750000}"/>
    <cellStyle name="Total 3 5 2 2 4" xfId="20659" xr:uid="{00000000-0005-0000-0000-00002A750000}"/>
    <cellStyle name="Total 3 5 2 3" xfId="14799" xr:uid="{00000000-0005-0000-0000-00002B750000}"/>
    <cellStyle name="Total 3 5 2 3 2" xfId="29907" xr:uid="{00000000-0005-0000-0000-00002C750000}"/>
    <cellStyle name="Total 3 5 2 4" xfId="18022" xr:uid="{00000000-0005-0000-0000-00002D750000}"/>
    <cellStyle name="Total 3 5 3" xfId="3217" xr:uid="{00000000-0005-0000-0000-00002E750000}"/>
    <cellStyle name="Total 3 5 3 2" xfId="5854" xr:uid="{00000000-0005-0000-0000-00002F750000}"/>
    <cellStyle name="Total 3 5 3 2 2" xfId="12165" xr:uid="{00000000-0005-0000-0000-000030750000}"/>
    <cellStyle name="Total 3 5 3 2 2 2" xfId="27273" xr:uid="{00000000-0005-0000-0000-000031750000}"/>
    <cellStyle name="Total 3 5 3 2 3" xfId="15984" xr:uid="{00000000-0005-0000-0000-000032750000}"/>
    <cellStyle name="Total 3 5 3 2 3 2" xfId="31092" xr:uid="{00000000-0005-0000-0000-000033750000}"/>
    <cellStyle name="Total 3 5 3 2 4" xfId="20962" xr:uid="{00000000-0005-0000-0000-000034750000}"/>
    <cellStyle name="Total 3 5 3 3" xfId="9599" xr:uid="{00000000-0005-0000-0000-000035750000}"/>
    <cellStyle name="Total 3 5 3 3 2" xfId="24707" xr:uid="{00000000-0005-0000-0000-000036750000}"/>
    <cellStyle name="Total 3 5 3 4" xfId="11237" xr:uid="{00000000-0005-0000-0000-000037750000}"/>
    <cellStyle name="Total 3 5 3 4 2" xfId="26345" xr:uid="{00000000-0005-0000-0000-000038750000}"/>
    <cellStyle name="Total 3 5 3 5" xfId="18325" xr:uid="{00000000-0005-0000-0000-000039750000}"/>
    <cellStyle name="Total 3 5 4" xfId="3543" xr:uid="{00000000-0005-0000-0000-00003A750000}"/>
    <cellStyle name="Total 3 5 4 2" xfId="6180" xr:uid="{00000000-0005-0000-0000-00003B750000}"/>
    <cellStyle name="Total 3 5 4 2 2" xfId="12491" xr:uid="{00000000-0005-0000-0000-00003C750000}"/>
    <cellStyle name="Total 3 5 4 2 2 2" xfId="27599" xr:uid="{00000000-0005-0000-0000-00003D750000}"/>
    <cellStyle name="Total 3 5 4 2 3" xfId="7432" xr:uid="{00000000-0005-0000-0000-00003E750000}"/>
    <cellStyle name="Total 3 5 4 2 3 2" xfId="22540" xr:uid="{00000000-0005-0000-0000-00003F750000}"/>
    <cellStyle name="Total 3 5 4 2 4" xfId="21288" xr:uid="{00000000-0005-0000-0000-000040750000}"/>
    <cellStyle name="Total 3 5 4 3" xfId="9925" xr:uid="{00000000-0005-0000-0000-000041750000}"/>
    <cellStyle name="Total 3 5 4 3 2" xfId="25033" xr:uid="{00000000-0005-0000-0000-000042750000}"/>
    <cellStyle name="Total 3 5 4 4" xfId="7286" xr:uid="{00000000-0005-0000-0000-000043750000}"/>
    <cellStyle name="Total 3 5 4 4 2" xfId="22394" xr:uid="{00000000-0005-0000-0000-000044750000}"/>
    <cellStyle name="Total 3 5 4 5" xfId="18651" xr:uid="{00000000-0005-0000-0000-000045750000}"/>
    <cellStyle name="Total 3 5 5" xfId="3849" xr:uid="{00000000-0005-0000-0000-000046750000}"/>
    <cellStyle name="Total 3 5 5 2" xfId="6486" xr:uid="{00000000-0005-0000-0000-000047750000}"/>
    <cellStyle name="Total 3 5 5 2 2" xfId="12797" xr:uid="{00000000-0005-0000-0000-000048750000}"/>
    <cellStyle name="Total 3 5 5 2 2 2" xfId="27905" xr:uid="{00000000-0005-0000-0000-000049750000}"/>
    <cellStyle name="Total 3 5 5 2 3" xfId="15842" xr:uid="{00000000-0005-0000-0000-00004A750000}"/>
    <cellStyle name="Total 3 5 5 2 3 2" xfId="30950" xr:uid="{00000000-0005-0000-0000-00004B750000}"/>
    <cellStyle name="Total 3 5 5 2 4" xfId="21594" xr:uid="{00000000-0005-0000-0000-00004C750000}"/>
    <cellStyle name="Total 3 5 5 3" xfId="10231" xr:uid="{00000000-0005-0000-0000-00004D750000}"/>
    <cellStyle name="Total 3 5 5 3 2" xfId="25339" xr:uid="{00000000-0005-0000-0000-00004E750000}"/>
    <cellStyle name="Total 3 5 5 4" xfId="14432" xr:uid="{00000000-0005-0000-0000-00004F750000}"/>
    <cellStyle name="Total 3 5 5 4 2" xfId="29540" xr:uid="{00000000-0005-0000-0000-000050750000}"/>
    <cellStyle name="Total 3 5 5 5" xfId="18957" xr:uid="{00000000-0005-0000-0000-000051750000}"/>
    <cellStyle name="Total 3 5 6" xfId="4231" xr:uid="{00000000-0005-0000-0000-000052750000}"/>
    <cellStyle name="Total 3 5 6 2" xfId="6868" xr:uid="{00000000-0005-0000-0000-000053750000}"/>
    <cellStyle name="Total 3 5 6 2 2" xfId="13179" xr:uid="{00000000-0005-0000-0000-000054750000}"/>
    <cellStyle name="Total 3 5 6 2 2 2" xfId="28287" xr:uid="{00000000-0005-0000-0000-000055750000}"/>
    <cellStyle name="Total 3 5 6 2 3" xfId="16848" xr:uid="{00000000-0005-0000-0000-000056750000}"/>
    <cellStyle name="Total 3 5 6 2 3 2" xfId="31956" xr:uid="{00000000-0005-0000-0000-000057750000}"/>
    <cellStyle name="Total 3 5 6 2 4" xfId="21976" xr:uid="{00000000-0005-0000-0000-000058750000}"/>
    <cellStyle name="Total 3 5 6 3" xfId="10613" xr:uid="{00000000-0005-0000-0000-000059750000}"/>
    <cellStyle name="Total 3 5 6 3 2" xfId="25721" xr:uid="{00000000-0005-0000-0000-00005A750000}"/>
    <cellStyle name="Total 3 5 6 4" xfId="9239" xr:uid="{00000000-0005-0000-0000-00005B750000}"/>
    <cellStyle name="Total 3 5 6 4 2" xfId="24347" xr:uid="{00000000-0005-0000-0000-00005C750000}"/>
    <cellStyle name="Total 3 5 6 5" xfId="19339" xr:uid="{00000000-0005-0000-0000-00005D750000}"/>
    <cellStyle name="Total 3 5 7" xfId="4796" xr:uid="{00000000-0005-0000-0000-00005E750000}"/>
    <cellStyle name="Total 3 5 7 2" xfId="11178" xr:uid="{00000000-0005-0000-0000-00005F750000}"/>
    <cellStyle name="Total 3 5 7 2 2" xfId="26286" xr:uid="{00000000-0005-0000-0000-000060750000}"/>
    <cellStyle name="Total 3 5 7 3" xfId="7320" xr:uid="{00000000-0005-0000-0000-000061750000}"/>
    <cellStyle name="Total 3 5 7 3 2" xfId="22428" xr:uid="{00000000-0005-0000-0000-000062750000}"/>
    <cellStyle name="Total 3 5 7 4" xfId="19904" xr:uid="{00000000-0005-0000-0000-000063750000}"/>
    <cellStyle name="Total 3 5 8" xfId="8657" xr:uid="{00000000-0005-0000-0000-000064750000}"/>
    <cellStyle name="Total 3 5 8 2" xfId="23765" xr:uid="{00000000-0005-0000-0000-000065750000}"/>
    <cellStyle name="Total 3 5 9" xfId="13429" xr:uid="{00000000-0005-0000-0000-000066750000}"/>
    <cellStyle name="Total 3 5 9 2" xfId="28537" xr:uid="{00000000-0005-0000-0000-000067750000}"/>
    <cellStyle name="Total 4" xfId="1783" xr:uid="{00000000-0005-0000-0000-000068750000}"/>
    <cellStyle name="Total 4 2" xfId="1954" xr:uid="{00000000-0005-0000-0000-000069750000}"/>
    <cellStyle name="Total 4 2 10" xfId="8455" xr:uid="{00000000-0005-0000-0000-00006A750000}"/>
    <cellStyle name="Total 4 2 10 2" xfId="23563" xr:uid="{00000000-0005-0000-0000-00006B750000}"/>
    <cellStyle name="Total 4 2 11" xfId="8242" xr:uid="{00000000-0005-0000-0000-00006C750000}"/>
    <cellStyle name="Total 4 2 11 2" xfId="23350" xr:uid="{00000000-0005-0000-0000-00006D750000}"/>
    <cellStyle name="Total 4 2 12" xfId="8196" xr:uid="{00000000-0005-0000-0000-00006E750000}"/>
    <cellStyle name="Total 4 2 12 2" xfId="23304" xr:uid="{00000000-0005-0000-0000-00006F750000}"/>
    <cellStyle name="Total 4 2 13" xfId="17179" xr:uid="{00000000-0005-0000-0000-000070750000}"/>
    <cellStyle name="Total 4 2 2" xfId="2514" xr:uid="{00000000-0005-0000-0000-000071750000}"/>
    <cellStyle name="Total 4 2 2 2" xfId="5151" xr:uid="{00000000-0005-0000-0000-000072750000}"/>
    <cellStyle name="Total 4 2 2 2 2" xfId="11515" xr:uid="{00000000-0005-0000-0000-000073750000}"/>
    <cellStyle name="Total 4 2 2 2 2 2" xfId="26623" xr:uid="{00000000-0005-0000-0000-000074750000}"/>
    <cellStyle name="Total 4 2 2 2 3" xfId="15618" xr:uid="{00000000-0005-0000-0000-000075750000}"/>
    <cellStyle name="Total 4 2 2 2 3 2" xfId="30726" xr:uid="{00000000-0005-0000-0000-000076750000}"/>
    <cellStyle name="Total 4 2 2 2 4" xfId="20259" xr:uid="{00000000-0005-0000-0000-000077750000}"/>
    <cellStyle name="Total 4 2 2 3" xfId="8981" xr:uid="{00000000-0005-0000-0000-000078750000}"/>
    <cellStyle name="Total 4 2 2 3 2" xfId="24089" xr:uid="{00000000-0005-0000-0000-000079750000}"/>
    <cellStyle name="Total 4 2 3" xfId="2730" xr:uid="{00000000-0005-0000-0000-00007A750000}"/>
    <cellStyle name="Total 4 2 3 2" xfId="5367" xr:uid="{00000000-0005-0000-0000-00007B750000}"/>
    <cellStyle name="Total 4 2 3 2 2" xfId="11716" xr:uid="{00000000-0005-0000-0000-00007C750000}"/>
    <cellStyle name="Total 4 2 3 2 2 2" xfId="26824" xr:uid="{00000000-0005-0000-0000-00007D750000}"/>
    <cellStyle name="Total 4 2 3 2 3" xfId="13554" xr:uid="{00000000-0005-0000-0000-00007E750000}"/>
    <cellStyle name="Total 4 2 3 2 3 2" xfId="28662" xr:uid="{00000000-0005-0000-0000-00007F750000}"/>
    <cellStyle name="Total 4 2 3 2 4" xfId="20475" xr:uid="{00000000-0005-0000-0000-000080750000}"/>
    <cellStyle name="Total 4 2 3 3" xfId="13596" xr:uid="{00000000-0005-0000-0000-000081750000}"/>
    <cellStyle name="Total 4 2 3 3 2" xfId="28704" xr:uid="{00000000-0005-0000-0000-000082750000}"/>
    <cellStyle name="Total 4 2 3 4" xfId="17838" xr:uid="{00000000-0005-0000-0000-000083750000}"/>
    <cellStyle name="Total 4 2 4" xfId="3033" xr:uid="{00000000-0005-0000-0000-000084750000}"/>
    <cellStyle name="Total 4 2 4 2" xfId="5670" xr:uid="{00000000-0005-0000-0000-000085750000}"/>
    <cellStyle name="Total 4 2 4 2 2" xfId="11981" xr:uid="{00000000-0005-0000-0000-000086750000}"/>
    <cellStyle name="Total 4 2 4 2 2 2" xfId="27089" xr:uid="{00000000-0005-0000-0000-000087750000}"/>
    <cellStyle name="Total 4 2 4 2 3" xfId="16432" xr:uid="{00000000-0005-0000-0000-000088750000}"/>
    <cellStyle name="Total 4 2 4 2 3 2" xfId="31540" xr:uid="{00000000-0005-0000-0000-000089750000}"/>
    <cellStyle name="Total 4 2 4 2 4" xfId="20778" xr:uid="{00000000-0005-0000-0000-00008A750000}"/>
    <cellStyle name="Total 4 2 4 3" xfId="9415" xr:uid="{00000000-0005-0000-0000-00008B750000}"/>
    <cellStyle name="Total 4 2 4 3 2" xfId="24523" xr:uid="{00000000-0005-0000-0000-00008C750000}"/>
    <cellStyle name="Total 4 2 4 4" xfId="7841" xr:uid="{00000000-0005-0000-0000-00008D750000}"/>
    <cellStyle name="Total 4 2 4 4 2" xfId="22949" xr:uid="{00000000-0005-0000-0000-00008E750000}"/>
    <cellStyle name="Total 4 2 4 5" xfId="18141" xr:uid="{00000000-0005-0000-0000-00008F750000}"/>
    <cellStyle name="Total 4 2 5" xfId="3359" xr:uid="{00000000-0005-0000-0000-000090750000}"/>
    <cellStyle name="Total 4 2 5 2" xfId="5996" xr:uid="{00000000-0005-0000-0000-000091750000}"/>
    <cellStyle name="Total 4 2 5 2 2" xfId="12307" xr:uid="{00000000-0005-0000-0000-000092750000}"/>
    <cellStyle name="Total 4 2 5 2 2 2" xfId="27415" xr:uid="{00000000-0005-0000-0000-000093750000}"/>
    <cellStyle name="Total 4 2 5 2 3" xfId="15585" xr:uid="{00000000-0005-0000-0000-000094750000}"/>
    <cellStyle name="Total 4 2 5 2 3 2" xfId="30693" xr:uid="{00000000-0005-0000-0000-000095750000}"/>
    <cellStyle name="Total 4 2 5 2 4" xfId="21104" xr:uid="{00000000-0005-0000-0000-000096750000}"/>
    <cellStyle name="Total 4 2 5 3" xfId="9741" xr:uid="{00000000-0005-0000-0000-000097750000}"/>
    <cellStyle name="Total 4 2 5 3 2" xfId="24849" xr:uid="{00000000-0005-0000-0000-000098750000}"/>
    <cellStyle name="Total 4 2 5 4" xfId="14129" xr:uid="{00000000-0005-0000-0000-000099750000}"/>
    <cellStyle name="Total 4 2 5 4 2" xfId="29237" xr:uid="{00000000-0005-0000-0000-00009A750000}"/>
    <cellStyle name="Total 4 2 5 5" xfId="18467" xr:uid="{00000000-0005-0000-0000-00009B750000}"/>
    <cellStyle name="Total 4 2 6" xfId="3665" xr:uid="{00000000-0005-0000-0000-00009C750000}"/>
    <cellStyle name="Total 4 2 6 2" xfId="6302" xr:uid="{00000000-0005-0000-0000-00009D750000}"/>
    <cellStyle name="Total 4 2 6 2 2" xfId="12613" xr:uid="{00000000-0005-0000-0000-00009E750000}"/>
    <cellStyle name="Total 4 2 6 2 2 2" xfId="27721" xr:uid="{00000000-0005-0000-0000-00009F750000}"/>
    <cellStyle name="Total 4 2 6 2 3" xfId="7982" xr:uid="{00000000-0005-0000-0000-0000A0750000}"/>
    <cellStyle name="Total 4 2 6 2 3 2" xfId="23090" xr:uid="{00000000-0005-0000-0000-0000A1750000}"/>
    <cellStyle name="Total 4 2 6 2 4" xfId="21410" xr:uid="{00000000-0005-0000-0000-0000A2750000}"/>
    <cellStyle name="Total 4 2 6 3" xfId="10047" xr:uid="{00000000-0005-0000-0000-0000A3750000}"/>
    <cellStyle name="Total 4 2 6 3 2" xfId="25155" xr:uid="{00000000-0005-0000-0000-0000A4750000}"/>
    <cellStyle name="Total 4 2 6 4" xfId="13586" xr:uid="{00000000-0005-0000-0000-0000A5750000}"/>
    <cellStyle name="Total 4 2 6 4 2" xfId="28694" xr:uid="{00000000-0005-0000-0000-0000A6750000}"/>
    <cellStyle name="Total 4 2 6 5" xfId="18773" xr:uid="{00000000-0005-0000-0000-0000A7750000}"/>
    <cellStyle name="Total 4 2 7" xfId="4026" xr:uid="{00000000-0005-0000-0000-0000A8750000}"/>
    <cellStyle name="Total 4 2 7 2" xfId="6663" xr:uid="{00000000-0005-0000-0000-0000A9750000}"/>
    <cellStyle name="Total 4 2 7 2 2" xfId="12974" xr:uid="{00000000-0005-0000-0000-0000AA750000}"/>
    <cellStyle name="Total 4 2 7 2 2 2" xfId="28082" xr:uid="{00000000-0005-0000-0000-0000AB750000}"/>
    <cellStyle name="Total 4 2 7 2 3" xfId="16664" xr:uid="{00000000-0005-0000-0000-0000AC750000}"/>
    <cellStyle name="Total 4 2 7 2 3 2" xfId="31772" xr:uid="{00000000-0005-0000-0000-0000AD750000}"/>
    <cellStyle name="Total 4 2 7 2 4" xfId="21771" xr:uid="{00000000-0005-0000-0000-0000AE750000}"/>
    <cellStyle name="Total 4 2 7 3" xfId="10408" xr:uid="{00000000-0005-0000-0000-0000AF750000}"/>
    <cellStyle name="Total 4 2 7 3 2" xfId="25516" xr:uid="{00000000-0005-0000-0000-0000B0750000}"/>
    <cellStyle name="Total 4 2 7 4" xfId="9145" xr:uid="{00000000-0005-0000-0000-0000B1750000}"/>
    <cellStyle name="Total 4 2 7 4 2" xfId="24253" xr:uid="{00000000-0005-0000-0000-0000B2750000}"/>
    <cellStyle name="Total 4 2 7 5" xfId="19134" xr:uid="{00000000-0005-0000-0000-0000B3750000}"/>
    <cellStyle name="Total 4 2 8" xfId="4339" xr:uid="{00000000-0005-0000-0000-0000B4750000}"/>
    <cellStyle name="Total 4 2 8 2" xfId="6976" xr:uid="{00000000-0005-0000-0000-0000B5750000}"/>
    <cellStyle name="Total 4 2 8 2 2" xfId="13287" xr:uid="{00000000-0005-0000-0000-0000B6750000}"/>
    <cellStyle name="Total 4 2 8 2 2 2" xfId="28395" xr:uid="{00000000-0005-0000-0000-0000B7750000}"/>
    <cellStyle name="Total 4 2 8 2 3" xfId="16951" xr:uid="{00000000-0005-0000-0000-0000B8750000}"/>
    <cellStyle name="Total 4 2 8 2 3 2" xfId="32059" xr:uid="{00000000-0005-0000-0000-0000B9750000}"/>
    <cellStyle name="Total 4 2 8 2 4" xfId="22084" xr:uid="{00000000-0005-0000-0000-0000BA750000}"/>
    <cellStyle name="Total 4 2 8 3" xfId="10721" xr:uid="{00000000-0005-0000-0000-0000BB750000}"/>
    <cellStyle name="Total 4 2 8 3 2" xfId="25829" xr:uid="{00000000-0005-0000-0000-0000BC750000}"/>
    <cellStyle name="Total 4 2 8 4" xfId="7835" xr:uid="{00000000-0005-0000-0000-0000BD750000}"/>
    <cellStyle name="Total 4 2 8 4 2" xfId="22943" xr:uid="{00000000-0005-0000-0000-0000BE750000}"/>
    <cellStyle name="Total 4 2 8 5" xfId="19447" xr:uid="{00000000-0005-0000-0000-0000BF750000}"/>
    <cellStyle name="Total 4 2 9" xfId="4591" xr:uid="{00000000-0005-0000-0000-0000C0750000}"/>
    <cellStyle name="Total 4 2 9 2" xfId="10973" xr:uid="{00000000-0005-0000-0000-0000C1750000}"/>
    <cellStyle name="Total 4 2 9 2 2" xfId="26081" xr:uid="{00000000-0005-0000-0000-0000C2750000}"/>
    <cellStyle name="Total 4 2 9 3" xfId="7114" xr:uid="{00000000-0005-0000-0000-0000C3750000}"/>
    <cellStyle name="Total 4 2 9 3 2" xfId="22222" xr:uid="{00000000-0005-0000-0000-0000C4750000}"/>
    <cellStyle name="Total 4 2 9 4" xfId="19699" xr:uid="{00000000-0005-0000-0000-0000C5750000}"/>
    <cellStyle name="Total 4 3" xfId="1983" xr:uid="{00000000-0005-0000-0000-0000C6750000}"/>
    <cellStyle name="Total 4 3 10" xfId="8481" xr:uid="{00000000-0005-0000-0000-0000C7750000}"/>
    <cellStyle name="Total 4 3 10 2" xfId="23589" xr:uid="{00000000-0005-0000-0000-0000C8750000}"/>
    <cellStyle name="Total 4 3 11" xfId="7198" xr:uid="{00000000-0005-0000-0000-0000C9750000}"/>
    <cellStyle name="Total 4 3 11 2" xfId="22306" xr:uid="{00000000-0005-0000-0000-0000CA750000}"/>
    <cellStyle name="Total 4 3 12" xfId="15770" xr:uid="{00000000-0005-0000-0000-0000CB750000}"/>
    <cellStyle name="Total 4 3 12 2" xfId="30878" xr:uid="{00000000-0005-0000-0000-0000CC750000}"/>
    <cellStyle name="Total 4 3 13" xfId="17208" xr:uid="{00000000-0005-0000-0000-0000CD750000}"/>
    <cellStyle name="Total 4 3 2" xfId="2543" xr:uid="{00000000-0005-0000-0000-0000CE750000}"/>
    <cellStyle name="Total 4 3 2 2" xfId="5180" xr:uid="{00000000-0005-0000-0000-0000CF750000}"/>
    <cellStyle name="Total 4 3 2 2 2" xfId="11544" xr:uid="{00000000-0005-0000-0000-0000D0750000}"/>
    <cellStyle name="Total 4 3 2 2 2 2" xfId="26652" xr:uid="{00000000-0005-0000-0000-0000D1750000}"/>
    <cellStyle name="Total 4 3 2 2 3" xfId="14819" xr:uid="{00000000-0005-0000-0000-0000D2750000}"/>
    <cellStyle name="Total 4 3 2 2 3 2" xfId="29927" xr:uid="{00000000-0005-0000-0000-0000D3750000}"/>
    <cellStyle name="Total 4 3 2 2 4" xfId="20288" xr:uid="{00000000-0005-0000-0000-0000D4750000}"/>
    <cellStyle name="Total 4 3 2 3" xfId="9010" xr:uid="{00000000-0005-0000-0000-0000D5750000}"/>
    <cellStyle name="Total 4 3 2 3 2" xfId="24118" xr:uid="{00000000-0005-0000-0000-0000D6750000}"/>
    <cellStyle name="Total 4 3 3" xfId="2745" xr:uid="{00000000-0005-0000-0000-0000D7750000}"/>
    <cellStyle name="Total 4 3 3 2" xfId="5382" xr:uid="{00000000-0005-0000-0000-0000D8750000}"/>
    <cellStyle name="Total 4 3 3 2 2" xfId="11731" xr:uid="{00000000-0005-0000-0000-0000D9750000}"/>
    <cellStyle name="Total 4 3 3 2 2 2" xfId="26839" xr:uid="{00000000-0005-0000-0000-0000DA750000}"/>
    <cellStyle name="Total 4 3 3 2 3" xfId="7327" xr:uid="{00000000-0005-0000-0000-0000DB750000}"/>
    <cellStyle name="Total 4 3 3 2 3 2" xfId="22435" xr:uid="{00000000-0005-0000-0000-0000DC750000}"/>
    <cellStyle name="Total 4 3 3 2 4" xfId="20490" xr:uid="{00000000-0005-0000-0000-0000DD750000}"/>
    <cellStyle name="Total 4 3 3 3" xfId="16093" xr:uid="{00000000-0005-0000-0000-0000DE750000}"/>
    <cellStyle name="Total 4 3 3 3 2" xfId="31201" xr:uid="{00000000-0005-0000-0000-0000DF750000}"/>
    <cellStyle name="Total 4 3 3 4" xfId="17853" xr:uid="{00000000-0005-0000-0000-0000E0750000}"/>
    <cellStyle name="Total 4 3 4" xfId="3048" xr:uid="{00000000-0005-0000-0000-0000E1750000}"/>
    <cellStyle name="Total 4 3 4 2" xfId="5685" xr:uid="{00000000-0005-0000-0000-0000E2750000}"/>
    <cellStyle name="Total 4 3 4 2 2" xfId="11996" xr:uid="{00000000-0005-0000-0000-0000E3750000}"/>
    <cellStyle name="Total 4 3 4 2 2 2" xfId="27104" xr:uid="{00000000-0005-0000-0000-0000E4750000}"/>
    <cellStyle name="Total 4 3 4 2 3" xfId="7228" xr:uid="{00000000-0005-0000-0000-0000E5750000}"/>
    <cellStyle name="Total 4 3 4 2 3 2" xfId="22336" xr:uid="{00000000-0005-0000-0000-0000E6750000}"/>
    <cellStyle name="Total 4 3 4 2 4" xfId="20793" xr:uid="{00000000-0005-0000-0000-0000E7750000}"/>
    <cellStyle name="Total 4 3 4 3" xfId="9430" xr:uid="{00000000-0005-0000-0000-0000E8750000}"/>
    <cellStyle name="Total 4 3 4 3 2" xfId="24538" xr:uid="{00000000-0005-0000-0000-0000E9750000}"/>
    <cellStyle name="Total 4 3 4 4" xfId="9260" xr:uid="{00000000-0005-0000-0000-0000EA750000}"/>
    <cellStyle name="Total 4 3 4 4 2" xfId="24368" xr:uid="{00000000-0005-0000-0000-0000EB750000}"/>
    <cellStyle name="Total 4 3 4 5" xfId="18156" xr:uid="{00000000-0005-0000-0000-0000EC750000}"/>
    <cellStyle name="Total 4 3 5" xfId="3374" xr:uid="{00000000-0005-0000-0000-0000ED750000}"/>
    <cellStyle name="Total 4 3 5 2" xfId="6011" xr:uid="{00000000-0005-0000-0000-0000EE750000}"/>
    <cellStyle name="Total 4 3 5 2 2" xfId="12322" xr:uid="{00000000-0005-0000-0000-0000EF750000}"/>
    <cellStyle name="Total 4 3 5 2 2 2" xfId="27430" xr:uid="{00000000-0005-0000-0000-0000F0750000}"/>
    <cellStyle name="Total 4 3 5 2 3" xfId="15712" xr:uid="{00000000-0005-0000-0000-0000F1750000}"/>
    <cellStyle name="Total 4 3 5 2 3 2" xfId="30820" xr:uid="{00000000-0005-0000-0000-0000F2750000}"/>
    <cellStyle name="Total 4 3 5 2 4" xfId="21119" xr:uid="{00000000-0005-0000-0000-0000F3750000}"/>
    <cellStyle name="Total 4 3 5 3" xfId="9756" xr:uid="{00000000-0005-0000-0000-0000F4750000}"/>
    <cellStyle name="Total 4 3 5 3 2" xfId="24864" xr:uid="{00000000-0005-0000-0000-0000F5750000}"/>
    <cellStyle name="Total 4 3 5 4" xfId="14467" xr:uid="{00000000-0005-0000-0000-0000F6750000}"/>
    <cellStyle name="Total 4 3 5 4 2" xfId="29575" xr:uid="{00000000-0005-0000-0000-0000F7750000}"/>
    <cellStyle name="Total 4 3 5 5" xfId="18482" xr:uid="{00000000-0005-0000-0000-0000F8750000}"/>
    <cellStyle name="Total 4 3 6" xfId="3680" xr:uid="{00000000-0005-0000-0000-0000F9750000}"/>
    <cellStyle name="Total 4 3 6 2" xfId="6317" xr:uid="{00000000-0005-0000-0000-0000FA750000}"/>
    <cellStyle name="Total 4 3 6 2 2" xfId="12628" xr:uid="{00000000-0005-0000-0000-0000FB750000}"/>
    <cellStyle name="Total 4 3 6 2 2 2" xfId="27736" xr:uid="{00000000-0005-0000-0000-0000FC750000}"/>
    <cellStyle name="Total 4 3 6 2 3" xfId="14468" xr:uid="{00000000-0005-0000-0000-0000FD750000}"/>
    <cellStyle name="Total 4 3 6 2 3 2" xfId="29576" xr:uid="{00000000-0005-0000-0000-0000FE750000}"/>
    <cellStyle name="Total 4 3 6 2 4" xfId="21425" xr:uid="{00000000-0005-0000-0000-0000FF750000}"/>
    <cellStyle name="Total 4 3 6 3" xfId="10062" xr:uid="{00000000-0005-0000-0000-000000760000}"/>
    <cellStyle name="Total 4 3 6 3 2" xfId="25170" xr:uid="{00000000-0005-0000-0000-000001760000}"/>
    <cellStyle name="Total 4 3 6 4" xfId="9258" xr:uid="{00000000-0005-0000-0000-000002760000}"/>
    <cellStyle name="Total 4 3 6 4 2" xfId="24366" xr:uid="{00000000-0005-0000-0000-000003760000}"/>
    <cellStyle name="Total 4 3 6 5" xfId="18788" xr:uid="{00000000-0005-0000-0000-000004760000}"/>
    <cellStyle name="Total 4 3 7" xfId="4055" xr:uid="{00000000-0005-0000-0000-000005760000}"/>
    <cellStyle name="Total 4 3 7 2" xfId="6692" xr:uid="{00000000-0005-0000-0000-000006760000}"/>
    <cellStyle name="Total 4 3 7 2 2" xfId="13003" xr:uid="{00000000-0005-0000-0000-000007760000}"/>
    <cellStyle name="Total 4 3 7 2 2 2" xfId="28111" xr:uid="{00000000-0005-0000-0000-000008760000}"/>
    <cellStyle name="Total 4 3 7 2 3" xfId="16679" xr:uid="{00000000-0005-0000-0000-000009760000}"/>
    <cellStyle name="Total 4 3 7 2 3 2" xfId="31787" xr:uid="{00000000-0005-0000-0000-00000A760000}"/>
    <cellStyle name="Total 4 3 7 2 4" xfId="21800" xr:uid="{00000000-0005-0000-0000-00000B760000}"/>
    <cellStyle name="Total 4 3 7 3" xfId="10437" xr:uid="{00000000-0005-0000-0000-00000C760000}"/>
    <cellStyle name="Total 4 3 7 3 2" xfId="25545" xr:uid="{00000000-0005-0000-0000-00000D760000}"/>
    <cellStyle name="Total 4 3 7 4" xfId="16350" xr:uid="{00000000-0005-0000-0000-00000E760000}"/>
    <cellStyle name="Total 4 3 7 4 2" xfId="31458" xr:uid="{00000000-0005-0000-0000-00000F760000}"/>
    <cellStyle name="Total 4 3 7 5" xfId="19163" xr:uid="{00000000-0005-0000-0000-000010760000}"/>
    <cellStyle name="Total 4 3 8" xfId="4354" xr:uid="{00000000-0005-0000-0000-000011760000}"/>
    <cellStyle name="Total 4 3 8 2" xfId="6991" xr:uid="{00000000-0005-0000-0000-000012760000}"/>
    <cellStyle name="Total 4 3 8 2 2" xfId="13302" xr:uid="{00000000-0005-0000-0000-000013760000}"/>
    <cellStyle name="Total 4 3 8 2 2 2" xfId="28410" xr:uid="{00000000-0005-0000-0000-000014760000}"/>
    <cellStyle name="Total 4 3 8 2 3" xfId="16966" xr:uid="{00000000-0005-0000-0000-000015760000}"/>
    <cellStyle name="Total 4 3 8 2 3 2" xfId="32074" xr:uid="{00000000-0005-0000-0000-000016760000}"/>
    <cellStyle name="Total 4 3 8 2 4" xfId="22099" xr:uid="{00000000-0005-0000-0000-000017760000}"/>
    <cellStyle name="Total 4 3 8 3" xfId="10736" xr:uid="{00000000-0005-0000-0000-000018760000}"/>
    <cellStyle name="Total 4 3 8 3 2" xfId="25844" xr:uid="{00000000-0005-0000-0000-000019760000}"/>
    <cellStyle name="Total 4 3 8 4" xfId="16509" xr:uid="{00000000-0005-0000-0000-00001A760000}"/>
    <cellStyle name="Total 4 3 8 4 2" xfId="31617" xr:uid="{00000000-0005-0000-0000-00001B760000}"/>
    <cellStyle name="Total 4 3 8 5" xfId="19462" xr:uid="{00000000-0005-0000-0000-00001C760000}"/>
    <cellStyle name="Total 4 3 9" xfId="4620" xr:uid="{00000000-0005-0000-0000-00001D760000}"/>
    <cellStyle name="Total 4 3 9 2" xfId="11002" xr:uid="{00000000-0005-0000-0000-00001E760000}"/>
    <cellStyle name="Total 4 3 9 2 2" xfId="26110" xr:uid="{00000000-0005-0000-0000-00001F760000}"/>
    <cellStyle name="Total 4 3 9 3" xfId="7367" xr:uid="{00000000-0005-0000-0000-000020760000}"/>
    <cellStyle name="Total 4 3 9 3 2" xfId="22475" xr:uid="{00000000-0005-0000-0000-000021760000}"/>
    <cellStyle name="Total 4 3 9 4" xfId="19728" xr:uid="{00000000-0005-0000-0000-000022760000}"/>
    <cellStyle name="Total 4 4" xfId="2145" xr:uid="{00000000-0005-0000-0000-000023760000}"/>
    <cellStyle name="Total 4 4 10" xfId="11219" xr:uid="{00000000-0005-0000-0000-000024760000}"/>
    <cellStyle name="Total 4 4 10 2" xfId="26327" xr:uid="{00000000-0005-0000-0000-000025760000}"/>
    <cellStyle name="Total 4 4 11" xfId="16289" xr:uid="{00000000-0005-0000-0000-000026760000}"/>
    <cellStyle name="Total 4 4 11 2" xfId="31397" xr:uid="{00000000-0005-0000-0000-000027760000}"/>
    <cellStyle name="Total 4 4 12" xfId="17370" xr:uid="{00000000-0005-0000-0000-000028760000}"/>
    <cellStyle name="Total 4 4 2" xfId="2635" xr:uid="{00000000-0005-0000-0000-000029760000}"/>
    <cellStyle name="Total 4 4 2 2" xfId="5272" xr:uid="{00000000-0005-0000-0000-00002A760000}"/>
    <cellStyle name="Total 4 4 2 2 2" xfId="11636" xr:uid="{00000000-0005-0000-0000-00002B760000}"/>
    <cellStyle name="Total 4 4 2 2 2 2" xfId="26744" xr:uid="{00000000-0005-0000-0000-00002C760000}"/>
    <cellStyle name="Total 4 4 2 2 3" xfId="13755" xr:uid="{00000000-0005-0000-0000-00002D760000}"/>
    <cellStyle name="Total 4 4 2 2 3 2" xfId="28863" xr:uid="{00000000-0005-0000-0000-00002E760000}"/>
    <cellStyle name="Total 4 4 2 2 4" xfId="20380" xr:uid="{00000000-0005-0000-0000-00002F760000}"/>
    <cellStyle name="Total 4 4 2 3" xfId="9102" xr:uid="{00000000-0005-0000-0000-000030760000}"/>
    <cellStyle name="Total 4 4 2 3 2" xfId="24210" xr:uid="{00000000-0005-0000-0000-000031760000}"/>
    <cellStyle name="Total 4 4 2 4" xfId="15379" xr:uid="{00000000-0005-0000-0000-000032760000}"/>
    <cellStyle name="Total 4 4 2 4 2" xfId="30487" xr:uid="{00000000-0005-0000-0000-000033760000}"/>
    <cellStyle name="Total 4 4 2 5" xfId="7911" xr:uid="{00000000-0005-0000-0000-000034760000}"/>
    <cellStyle name="Total 4 4 2 5 2" xfId="23019" xr:uid="{00000000-0005-0000-0000-000035760000}"/>
    <cellStyle name="Total 4 4 2 6" xfId="17743" xr:uid="{00000000-0005-0000-0000-000036760000}"/>
    <cellStyle name="Total 4 4 3" xfId="2900" xr:uid="{00000000-0005-0000-0000-000037760000}"/>
    <cellStyle name="Total 4 4 3 2" xfId="5537" xr:uid="{00000000-0005-0000-0000-000038760000}"/>
    <cellStyle name="Total 4 4 3 2 2" xfId="11848" xr:uid="{00000000-0005-0000-0000-000039760000}"/>
    <cellStyle name="Total 4 4 3 2 2 2" xfId="26956" xr:uid="{00000000-0005-0000-0000-00003A760000}"/>
    <cellStyle name="Total 4 4 3 2 3" xfId="15490" xr:uid="{00000000-0005-0000-0000-00003B760000}"/>
    <cellStyle name="Total 4 4 3 2 3 2" xfId="30598" xr:uid="{00000000-0005-0000-0000-00003C760000}"/>
    <cellStyle name="Total 4 4 3 2 4" xfId="20645" xr:uid="{00000000-0005-0000-0000-00003D760000}"/>
    <cellStyle name="Total 4 4 3 3" xfId="8071" xr:uid="{00000000-0005-0000-0000-00003E760000}"/>
    <cellStyle name="Total 4 4 3 3 2" xfId="23179" xr:uid="{00000000-0005-0000-0000-00003F760000}"/>
    <cellStyle name="Total 4 4 3 4" xfId="18008" xr:uid="{00000000-0005-0000-0000-000040760000}"/>
    <cellStyle name="Total 4 4 4" xfId="3203" xr:uid="{00000000-0005-0000-0000-000041760000}"/>
    <cellStyle name="Total 4 4 4 2" xfId="5840" xr:uid="{00000000-0005-0000-0000-000042760000}"/>
    <cellStyle name="Total 4 4 4 2 2" xfId="12151" xr:uid="{00000000-0005-0000-0000-000043760000}"/>
    <cellStyle name="Total 4 4 4 2 2 2" xfId="27259" xr:uid="{00000000-0005-0000-0000-000044760000}"/>
    <cellStyle name="Total 4 4 4 2 3" xfId="14258" xr:uid="{00000000-0005-0000-0000-000045760000}"/>
    <cellStyle name="Total 4 4 4 2 3 2" xfId="29366" xr:uid="{00000000-0005-0000-0000-000046760000}"/>
    <cellStyle name="Total 4 4 4 2 4" xfId="20948" xr:uid="{00000000-0005-0000-0000-000047760000}"/>
    <cellStyle name="Total 4 4 4 3" xfId="9585" xr:uid="{00000000-0005-0000-0000-000048760000}"/>
    <cellStyle name="Total 4 4 4 3 2" xfId="24693" xr:uid="{00000000-0005-0000-0000-000049760000}"/>
    <cellStyle name="Total 4 4 4 4" xfId="7047" xr:uid="{00000000-0005-0000-0000-00004A760000}"/>
    <cellStyle name="Total 4 4 4 4 2" xfId="22155" xr:uid="{00000000-0005-0000-0000-00004B760000}"/>
    <cellStyle name="Total 4 4 4 5" xfId="18311" xr:uid="{00000000-0005-0000-0000-00004C760000}"/>
    <cellStyle name="Total 4 4 5" xfId="3529" xr:uid="{00000000-0005-0000-0000-00004D760000}"/>
    <cellStyle name="Total 4 4 5 2" xfId="6166" xr:uid="{00000000-0005-0000-0000-00004E760000}"/>
    <cellStyle name="Total 4 4 5 2 2" xfId="12477" xr:uid="{00000000-0005-0000-0000-00004F760000}"/>
    <cellStyle name="Total 4 4 5 2 2 2" xfId="27585" xr:uid="{00000000-0005-0000-0000-000050760000}"/>
    <cellStyle name="Total 4 4 5 2 3" xfId="13751" xr:uid="{00000000-0005-0000-0000-000051760000}"/>
    <cellStyle name="Total 4 4 5 2 3 2" xfId="28859" xr:uid="{00000000-0005-0000-0000-000052760000}"/>
    <cellStyle name="Total 4 4 5 2 4" xfId="21274" xr:uid="{00000000-0005-0000-0000-000053760000}"/>
    <cellStyle name="Total 4 4 5 3" xfId="9911" xr:uid="{00000000-0005-0000-0000-000054760000}"/>
    <cellStyle name="Total 4 4 5 3 2" xfId="25019" xr:uid="{00000000-0005-0000-0000-000055760000}"/>
    <cellStyle name="Total 4 4 5 4" xfId="13772" xr:uid="{00000000-0005-0000-0000-000056760000}"/>
    <cellStyle name="Total 4 4 5 4 2" xfId="28880" xr:uid="{00000000-0005-0000-0000-000057760000}"/>
    <cellStyle name="Total 4 4 5 5" xfId="18637" xr:uid="{00000000-0005-0000-0000-000058760000}"/>
    <cellStyle name="Total 4 4 6" xfId="3835" xr:uid="{00000000-0005-0000-0000-000059760000}"/>
    <cellStyle name="Total 4 4 6 2" xfId="6472" xr:uid="{00000000-0005-0000-0000-00005A760000}"/>
    <cellStyle name="Total 4 4 6 2 2" xfId="12783" xr:uid="{00000000-0005-0000-0000-00005B760000}"/>
    <cellStyle name="Total 4 4 6 2 2 2" xfId="27891" xr:uid="{00000000-0005-0000-0000-00005C760000}"/>
    <cellStyle name="Total 4 4 6 2 3" xfId="16047" xr:uid="{00000000-0005-0000-0000-00005D760000}"/>
    <cellStyle name="Total 4 4 6 2 3 2" xfId="31155" xr:uid="{00000000-0005-0000-0000-00005E760000}"/>
    <cellStyle name="Total 4 4 6 2 4" xfId="21580" xr:uid="{00000000-0005-0000-0000-00005F760000}"/>
    <cellStyle name="Total 4 4 6 3" xfId="10217" xr:uid="{00000000-0005-0000-0000-000060760000}"/>
    <cellStyle name="Total 4 4 6 3 2" xfId="25325" xr:uid="{00000000-0005-0000-0000-000061760000}"/>
    <cellStyle name="Total 4 4 6 4" xfId="13648" xr:uid="{00000000-0005-0000-0000-000062760000}"/>
    <cellStyle name="Total 4 4 6 4 2" xfId="28756" xr:uid="{00000000-0005-0000-0000-000063760000}"/>
    <cellStyle name="Total 4 4 6 5" xfId="18943" xr:uid="{00000000-0005-0000-0000-000064760000}"/>
    <cellStyle name="Total 4 4 7" xfId="4217" xr:uid="{00000000-0005-0000-0000-000065760000}"/>
    <cellStyle name="Total 4 4 7 2" xfId="6854" xr:uid="{00000000-0005-0000-0000-000066760000}"/>
    <cellStyle name="Total 4 4 7 2 2" xfId="13165" xr:uid="{00000000-0005-0000-0000-000067760000}"/>
    <cellStyle name="Total 4 4 7 2 2 2" xfId="28273" xr:uid="{00000000-0005-0000-0000-000068760000}"/>
    <cellStyle name="Total 4 4 7 2 3" xfId="16834" xr:uid="{00000000-0005-0000-0000-000069760000}"/>
    <cellStyle name="Total 4 4 7 2 3 2" xfId="31942" xr:uid="{00000000-0005-0000-0000-00006A760000}"/>
    <cellStyle name="Total 4 4 7 2 4" xfId="21962" xr:uid="{00000000-0005-0000-0000-00006B760000}"/>
    <cellStyle name="Total 4 4 7 3" xfId="10599" xr:uid="{00000000-0005-0000-0000-00006C760000}"/>
    <cellStyle name="Total 4 4 7 3 2" xfId="25707" xr:uid="{00000000-0005-0000-0000-00006D760000}"/>
    <cellStyle name="Total 4 4 7 4" xfId="7839" xr:uid="{00000000-0005-0000-0000-00006E760000}"/>
    <cellStyle name="Total 4 4 7 4 2" xfId="22947" xr:uid="{00000000-0005-0000-0000-00006F760000}"/>
    <cellStyle name="Total 4 4 7 5" xfId="19325" xr:uid="{00000000-0005-0000-0000-000070760000}"/>
    <cellStyle name="Total 4 4 8" xfId="4782" xr:uid="{00000000-0005-0000-0000-000071760000}"/>
    <cellStyle name="Total 4 4 8 2" xfId="11164" xr:uid="{00000000-0005-0000-0000-000072760000}"/>
    <cellStyle name="Total 4 4 8 2 2" xfId="26272" xr:uid="{00000000-0005-0000-0000-000073760000}"/>
    <cellStyle name="Total 4 4 8 3" xfId="15382" xr:uid="{00000000-0005-0000-0000-000074760000}"/>
    <cellStyle name="Total 4 4 8 3 2" xfId="30490" xr:uid="{00000000-0005-0000-0000-000075760000}"/>
    <cellStyle name="Total 4 4 8 4" xfId="19890" xr:uid="{00000000-0005-0000-0000-000076760000}"/>
    <cellStyle name="Total 4 4 9" xfId="8643" xr:uid="{00000000-0005-0000-0000-000077760000}"/>
    <cellStyle name="Total 4 4 9 2" xfId="23751" xr:uid="{00000000-0005-0000-0000-000078760000}"/>
    <cellStyle name="Total 4 5" xfId="2160" xr:uid="{00000000-0005-0000-0000-000079760000}"/>
    <cellStyle name="Total 4 5 10" xfId="15903" xr:uid="{00000000-0005-0000-0000-00007A760000}"/>
    <cellStyle name="Total 4 5 10 2" xfId="31011" xr:uid="{00000000-0005-0000-0000-00007B760000}"/>
    <cellStyle name="Total 4 5 11" xfId="17385" xr:uid="{00000000-0005-0000-0000-00007C760000}"/>
    <cellStyle name="Total 4 5 2" xfId="2915" xr:uid="{00000000-0005-0000-0000-00007D760000}"/>
    <cellStyle name="Total 4 5 2 2" xfId="5552" xr:uid="{00000000-0005-0000-0000-00007E760000}"/>
    <cellStyle name="Total 4 5 2 2 2" xfId="11863" xr:uid="{00000000-0005-0000-0000-00007F760000}"/>
    <cellStyle name="Total 4 5 2 2 2 2" xfId="26971" xr:uid="{00000000-0005-0000-0000-000080760000}"/>
    <cellStyle name="Total 4 5 2 2 3" xfId="13810" xr:uid="{00000000-0005-0000-0000-000081760000}"/>
    <cellStyle name="Total 4 5 2 2 3 2" xfId="28918" xr:uid="{00000000-0005-0000-0000-000082760000}"/>
    <cellStyle name="Total 4 5 2 2 4" xfId="20660" xr:uid="{00000000-0005-0000-0000-000083760000}"/>
    <cellStyle name="Total 4 5 2 3" xfId="14905" xr:uid="{00000000-0005-0000-0000-000084760000}"/>
    <cellStyle name="Total 4 5 2 3 2" xfId="30013" xr:uid="{00000000-0005-0000-0000-000085760000}"/>
    <cellStyle name="Total 4 5 2 4" xfId="18023" xr:uid="{00000000-0005-0000-0000-000086760000}"/>
    <cellStyle name="Total 4 5 3" xfId="3218" xr:uid="{00000000-0005-0000-0000-000087760000}"/>
    <cellStyle name="Total 4 5 3 2" xfId="5855" xr:uid="{00000000-0005-0000-0000-000088760000}"/>
    <cellStyle name="Total 4 5 3 2 2" xfId="12166" xr:uid="{00000000-0005-0000-0000-000089760000}"/>
    <cellStyle name="Total 4 5 3 2 2 2" xfId="27274" xr:uid="{00000000-0005-0000-0000-00008A760000}"/>
    <cellStyle name="Total 4 5 3 2 3" xfId="7701" xr:uid="{00000000-0005-0000-0000-00008B760000}"/>
    <cellStyle name="Total 4 5 3 2 3 2" xfId="22809" xr:uid="{00000000-0005-0000-0000-00008C760000}"/>
    <cellStyle name="Total 4 5 3 2 4" xfId="20963" xr:uid="{00000000-0005-0000-0000-00008D760000}"/>
    <cellStyle name="Total 4 5 3 3" xfId="9600" xr:uid="{00000000-0005-0000-0000-00008E760000}"/>
    <cellStyle name="Total 4 5 3 3 2" xfId="24708" xr:uid="{00000000-0005-0000-0000-00008F760000}"/>
    <cellStyle name="Total 4 5 3 4" xfId="7579" xr:uid="{00000000-0005-0000-0000-000090760000}"/>
    <cellStyle name="Total 4 5 3 4 2" xfId="22687" xr:uid="{00000000-0005-0000-0000-000091760000}"/>
    <cellStyle name="Total 4 5 3 5" xfId="18326" xr:uid="{00000000-0005-0000-0000-000092760000}"/>
    <cellStyle name="Total 4 5 4" xfId="3544" xr:uid="{00000000-0005-0000-0000-000093760000}"/>
    <cellStyle name="Total 4 5 4 2" xfId="6181" xr:uid="{00000000-0005-0000-0000-000094760000}"/>
    <cellStyle name="Total 4 5 4 2 2" xfId="12492" xr:uid="{00000000-0005-0000-0000-000095760000}"/>
    <cellStyle name="Total 4 5 4 2 2 2" xfId="27600" xr:uid="{00000000-0005-0000-0000-000096760000}"/>
    <cellStyle name="Total 4 5 4 2 3" xfId="13695" xr:uid="{00000000-0005-0000-0000-000097760000}"/>
    <cellStyle name="Total 4 5 4 2 3 2" xfId="28803" xr:uid="{00000000-0005-0000-0000-000098760000}"/>
    <cellStyle name="Total 4 5 4 2 4" xfId="21289" xr:uid="{00000000-0005-0000-0000-000099760000}"/>
    <cellStyle name="Total 4 5 4 3" xfId="9926" xr:uid="{00000000-0005-0000-0000-00009A760000}"/>
    <cellStyle name="Total 4 5 4 3 2" xfId="25034" xr:uid="{00000000-0005-0000-0000-00009B760000}"/>
    <cellStyle name="Total 4 5 4 4" xfId="15156" xr:uid="{00000000-0005-0000-0000-00009C760000}"/>
    <cellStyle name="Total 4 5 4 4 2" xfId="30264" xr:uid="{00000000-0005-0000-0000-00009D760000}"/>
    <cellStyle name="Total 4 5 4 5" xfId="18652" xr:uid="{00000000-0005-0000-0000-00009E760000}"/>
    <cellStyle name="Total 4 5 5" xfId="3850" xr:uid="{00000000-0005-0000-0000-00009F760000}"/>
    <cellStyle name="Total 4 5 5 2" xfId="6487" xr:uid="{00000000-0005-0000-0000-0000A0760000}"/>
    <cellStyle name="Total 4 5 5 2 2" xfId="12798" xr:uid="{00000000-0005-0000-0000-0000A1760000}"/>
    <cellStyle name="Total 4 5 5 2 2 2" xfId="27906" xr:uid="{00000000-0005-0000-0000-0000A2760000}"/>
    <cellStyle name="Total 4 5 5 2 3" xfId="13933" xr:uid="{00000000-0005-0000-0000-0000A3760000}"/>
    <cellStyle name="Total 4 5 5 2 3 2" xfId="29041" xr:uid="{00000000-0005-0000-0000-0000A4760000}"/>
    <cellStyle name="Total 4 5 5 2 4" xfId="21595" xr:uid="{00000000-0005-0000-0000-0000A5760000}"/>
    <cellStyle name="Total 4 5 5 3" xfId="10232" xr:uid="{00000000-0005-0000-0000-0000A6760000}"/>
    <cellStyle name="Total 4 5 5 3 2" xfId="25340" xr:uid="{00000000-0005-0000-0000-0000A7760000}"/>
    <cellStyle name="Total 4 5 5 4" xfId="8184" xr:uid="{00000000-0005-0000-0000-0000A8760000}"/>
    <cellStyle name="Total 4 5 5 4 2" xfId="23292" xr:uid="{00000000-0005-0000-0000-0000A9760000}"/>
    <cellStyle name="Total 4 5 5 5" xfId="18958" xr:uid="{00000000-0005-0000-0000-0000AA760000}"/>
    <cellStyle name="Total 4 5 6" xfId="4232" xr:uid="{00000000-0005-0000-0000-0000AB760000}"/>
    <cellStyle name="Total 4 5 6 2" xfId="6869" xr:uid="{00000000-0005-0000-0000-0000AC760000}"/>
    <cellStyle name="Total 4 5 6 2 2" xfId="13180" xr:uid="{00000000-0005-0000-0000-0000AD760000}"/>
    <cellStyle name="Total 4 5 6 2 2 2" xfId="28288" xr:uid="{00000000-0005-0000-0000-0000AE760000}"/>
    <cellStyle name="Total 4 5 6 2 3" xfId="16849" xr:uid="{00000000-0005-0000-0000-0000AF760000}"/>
    <cellStyle name="Total 4 5 6 2 3 2" xfId="31957" xr:uid="{00000000-0005-0000-0000-0000B0760000}"/>
    <cellStyle name="Total 4 5 6 2 4" xfId="21977" xr:uid="{00000000-0005-0000-0000-0000B1760000}"/>
    <cellStyle name="Total 4 5 6 3" xfId="10614" xr:uid="{00000000-0005-0000-0000-0000B2760000}"/>
    <cellStyle name="Total 4 5 6 3 2" xfId="25722" xr:uid="{00000000-0005-0000-0000-0000B3760000}"/>
    <cellStyle name="Total 4 5 6 4" xfId="8140" xr:uid="{00000000-0005-0000-0000-0000B4760000}"/>
    <cellStyle name="Total 4 5 6 4 2" xfId="23248" xr:uid="{00000000-0005-0000-0000-0000B5760000}"/>
    <cellStyle name="Total 4 5 6 5" xfId="19340" xr:uid="{00000000-0005-0000-0000-0000B6760000}"/>
    <cellStyle name="Total 4 5 7" xfId="4797" xr:uid="{00000000-0005-0000-0000-0000B7760000}"/>
    <cellStyle name="Total 4 5 7 2" xfId="11179" xr:uid="{00000000-0005-0000-0000-0000B8760000}"/>
    <cellStyle name="Total 4 5 7 2 2" xfId="26287" xr:uid="{00000000-0005-0000-0000-0000B9760000}"/>
    <cellStyle name="Total 4 5 7 3" xfId="7123" xr:uid="{00000000-0005-0000-0000-0000BA760000}"/>
    <cellStyle name="Total 4 5 7 3 2" xfId="22231" xr:uid="{00000000-0005-0000-0000-0000BB760000}"/>
    <cellStyle name="Total 4 5 7 4" xfId="19905" xr:uid="{00000000-0005-0000-0000-0000BC760000}"/>
    <cellStyle name="Total 4 5 8" xfId="8658" xr:uid="{00000000-0005-0000-0000-0000BD760000}"/>
    <cellStyle name="Total 4 5 8 2" xfId="23766" xr:uid="{00000000-0005-0000-0000-0000BE760000}"/>
    <cellStyle name="Total 4 5 9" xfId="11773" xr:uid="{00000000-0005-0000-0000-0000BF760000}"/>
    <cellStyle name="Total 4 5 9 2" xfId="26881" xr:uid="{00000000-0005-0000-0000-0000C0760000}"/>
    <cellStyle name="Total 5" xfId="1784" xr:uid="{00000000-0005-0000-0000-0000C1760000}"/>
    <cellStyle name="Total 5 2" xfId="1955" xr:uid="{00000000-0005-0000-0000-0000C2760000}"/>
    <cellStyle name="Total 5 2 10" xfId="8456" xr:uid="{00000000-0005-0000-0000-0000C3760000}"/>
    <cellStyle name="Total 5 2 10 2" xfId="23564" xr:uid="{00000000-0005-0000-0000-0000C4760000}"/>
    <cellStyle name="Total 5 2 11" xfId="16002" xr:uid="{00000000-0005-0000-0000-0000C5760000}"/>
    <cellStyle name="Total 5 2 11 2" xfId="31110" xr:uid="{00000000-0005-0000-0000-0000C6760000}"/>
    <cellStyle name="Total 5 2 12" xfId="7955" xr:uid="{00000000-0005-0000-0000-0000C7760000}"/>
    <cellStyle name="Total 5 2 12 2" xfId="23063" xr:uid="{00000000-0005-0000-0000-0000C8760000}"/>
    <cellStyle name="Total 5 2 13" xfId="17180" xr:uid="{00000000-0005-0000-0000-0000C9760000}"/>
    <cellStyle name="Total 5 2 2" xfId="2515" xr:uid="{00000000-0005-0000-0000-0000CA760000}"/>
    <cellStyle name="Total 5 2 2 2" xfId="5152" xr:uid="{00000000-0005-0000-0000-0000CB760000}"/>
    <cellStyle name="Total 5 2 2 2 2" xfId="11516" xr:uid="{00000000-0005-0000-0000-0000CC760000}"/>
    <cellStyle name="Total 5 2 2 2 2 2" xfId="26624" xr:uid="{00000000-0005-0000-0000-0000CD760000}"/>
    <cellStyle name="Total 5 2 2 2 3" xfId="14818" xr:uid="{00000000-0005-0000-0000-0000CE760000}"/>
    <cellStyle name="Total 5 2 2 2 3 2" xfId="29926" xr:uid="{00000000-0005-0000-0000-0000CF760000}"/>
    <cellStyle name="Total 5 2 2 2 4" xfId="20260" xr:uid="{00000000-0005-0000-0000-0000D0760000}"/>
    <cellStyle name="Total 5 2 2 3" xfId="8982" xr:uid="{00000000-0005-0000-0000-0000D1760000}"/>
    <cellStyle name="Total 5 2 2 3 2" xfId="24090" xr:uid="{00000000-0005-0000-0000-0000D2760000}"/>
    <cellStyle name="Total 5 2 3" xfId="2731" xr:uid="{00000000-0005-0000-0000-0000D3760000}"/>
    <cellStyle name="Total 5 2 3 2" xfId="5368" xr:uid="{00000000-0005-0000-0000-0000D4760000}"/>
    <cellStyle name="Total 5 2 3 2 2" xfId="11717" xr:uid="{00000000-0005-0000-0000-0000D5760000}"/>
    <cellStyle name="Total 5 2 3 2 2 2" xfId="26825" xr:uid="{00000000-0005-0000-0000-0000D6760000}"/>
    <cellStyle name="Total 5 2 3 2 3" xfId="15351" xr:uid="{00000000-0005-0000-0000-0000D7760000}"/>
    <cellStyle name="Total 5 2 3 2 3 2" xfId="30459" xr:uid="{00000000-0005-0000-0000-0000D8760000}"/>
    <cellStyle name="Total 5 2 3 2 4" xfId="20476" xr:uid="{00000000-0005-0000-0000-0000D9760000}"/>
    <cellStyle name="Total 5 2 3 3" xfId="16447" xr:uid="{00000000-0005-0000-0000-0000DA760000}"/>
    <cellStyle name="Total 5 2 3 3 2" xfId="31555" xr:uid="{00000000-0005-0000-0000-0000DB760000}"/>
    <cellStyle name="Total 5 2 3 4" xfId="17839" xr:uid="{00000000-0005-0000-0000-0000DC760000}"/>
    <cellStyle name="Total 5 2 4" xfId="3034" xr:uid="{00000000-0005-0000-0000-0000DD760000}"/>
    <cellStyle name="Total 5 2 4 2" xfId="5671" xr:uid="{00000000-0005-0000-0000-0000DE760000}"/>
    <cellStyle name="Total 5 2 4 2 2" xfId="11982" xr:uid="{00000000-0005-0000-0000-0000DF760000}"/>
    <cellStyle name="Total 5 2 4 2 2 2" xfId="27090" xr:uid="{00000000-0005-0000-0000-0000E0760000}"/>
    <cellStyle name="Total 5 2 4 2 3" xfId="14462" xr:uid="{00000000-0005-0000-0000-0000E1760000}"/>
    <cellStyle name="Total 5 2 4 2 3 2" xfId="29570" xr:uid="{00000000-0005-0000-0000-0000E2760000}"/>
    <cellStyle name="Total 5 2 4 2 4" xfId="20779" xr:uid="{00000000-0005-0000-0000-0000E3760000}"/>
    <cellStyle name="Total 5 2 4 3" xfId="9416" xr:uid="{00000000-0005-0000-0000-0000E4760000}"/>
    <cellStyle name="Total 5 2 4 3 2" xfId="24524" xr:uid="{00000000-0005-0000-0000-0000E5760000}"/>
    <cellStyle name="Total 5 2 4 4" xfId="8727" xr:uid="{00000000-0005-0000-0000-0000E6760000}"/>
    <cellStyle name="Total 5 2 4 4 2" xfId="23835" xr:uid="{00000000-0005-0000-0000-0000E7760000}"/>
    <cellStyle name="Total 5 2 4 5" xfId="18142" xr:uid="{00000000-0005-0000-0000-0000E8760000}"/>
    <cellStyle name="Total 5 2 5" xfId="3360" xr:uid="{00000000-0005-0000-0000-0000E9760000}"/>
    <cellStyle name="Total 5 2 5 2" xfId="5997" xr:uid="{00000000-0005-0000-0000-0000EA760000}"/>
    <cellStyle name="Total 5 2 5 2 2" xfId="12308" xr:uid="{00000000-0005-0000-0000-0000EB760000}"/>
    <cellStyle name="Total 5 2 5 2 2 2" xfId="27416" xr:uid="{00000000-0005-0000-0000-0000EC760000}"/>
    <cellStyle name="Total 5 2 5 2 3" xfId="14668" xr:uid="{00000000-0005-0000-0000-0000ED760000}"/>
    <cellStyle name="Total 5 2 5 2 3 2" xfId="29776" xr:uid="{00000000-0005-0000-0000-0000EE760000}"/>
    <cellStyle name="Total 5 2 5 2 4" xfId="21105" xr:uid="{00000000-0005-0000-0000-0000EF760000}"/>
    <cellStyle name="Total 5 2 5 3" xfId="9742" xr:uid="{00000000-0005-0000-0000-0000F0760000}"/>
    <cellStyle name="Total 5 2 5 3 2" xfId="24850" xr:uid="{00000000-0005-0000-0000-0000F1760000}"/>
    <cellStyle name="Total 5 2 5 4" xfId="7912" xr:uid="{00000000-0005-0000-0000-0000F2760000}"/>
    <cellStyle name="Total 5 2 5 4 2" xfId="23020" xr:uid="{00000000-0005-0000-0000-0000F3760000}"/>
    <cellStyle name="Total 5 2 5 5" xfId="18468" xr:uid="{00000000-0005-0000-0000-0000F4760000}"/>
    <cellStyle name="Total 5 2 6" xfId="3666" xr:uid="{00000000-0005-0000-0000-0000F5760000}"/>
    <cellStyle name="Total 5 2 6 2" xfId="6303" xr:uid="{00000000-0005-0000-0000-0000F6760000}"/>
    <cellStyle name="Total 5 2 6 2 2" xfId="12614" xr:uid="{00000000-0005-0000-0000-0000F7760000}"/>
    <cellStyle name="Total 5 2 6 2 2 2" xfId="27722" xr:uid="{00000000-0005-0000-0000-0000F8760000}"/>
    <cellStyle name="Total 5 2 6 2 3" xfId="14107" xr:uid="{00000000-0005-0000-0000-0000F9760000}"/>
    <cellStyle name="Total 5 2 6 2 3 2" xfId="29215" xr:uid="{00000000-0005-0000-0000-0000FA760000}"/>
    <cellStyle name="Total 5 2 6 2 4" xfId="21411" xr:uid="{00000000-0005-0000-0000-0000FB760000}"/>
    <cellStyle name="Total 5 2 6 3" xfId="10048" xr:uid="{00000000-0005-0000-0000-0000FC760000}"/>
    <cellStyle name="Total 5 2 6 3 2" xfId="25156" xr:uid="{00000000-0005-0000-0000-0000FD760000}"/>
    <cellStyle name="Total 5 2 6 4" xfId="11245" xr:uid="{00000000-0005-0000-0000-0000FE760000}"/>
    <cellStyle name="Total 5 2 6 4 2" xfId="26353" xr:uid="{00000000-0005-0000-0000-0000FF760000}"/>
    <cellStyle name="Total 5 2 6 5" xfId="18774" xr:uid="{00000000-0005-0000-0000-000000770000}"/>
    <cellStyle name="Total 5 2 7" xfId="4027" xr:uid="{00000000-0005-0000-0000-000001770000}"/>
    <cellStyle name="Total 5 2 7 2" xfId="6664" xr:uid="{00000000-0005-0000-0000-000002770000}"/>
    <cellStyle name="Total 5 2 7 2 2" xfId="12975" xr:uid="{00000000-0005-0000-0000-000003770000}"/>
    <cellStyle name="Total 5 2 7 2 2 2" xfId="28083" xr:uid="{00000000-0005-0000-0000-000004770000}"/>
    <cellStyle name="Total 5 2 7 2 3" xfId="16665" xr:uid="{00000000-0005-0000-0000-000005770000}"/>
    <cellStyle name="Total 5 2 7 2 3 2" xfId="31773" xr:uid="{00000000-0005-0000-0000-000006770000}"/>
    <cellStyle name="Total 5 2 7 2 4" xfId="21772" xr:uid="{00000000-0005-0000-0000-000007770000}"/>
    <cellStyle name="Total 5 2 7 3" xfId="10409" xr:uid="{00000000-0005-0000-0000-000008770000}"/>
    <cellStyle name="Total 5 2 7 3 2" xfId="25517" xr:uid="{00000000-0005-0000-0000-000009770000}"/>
    <cellStyle name="Total 5 2 7 4" xfId="14672" xr:uid="{00000000-0005-0000-0000-00000A770000}"/>
    <cellStyle name="Total 5 2 7 4 2" xfId="29780" xr:uid="{00000000-0005-0000-0000-00000B770000}"/>
    <cellStyle name="Total 5 2 7 5" xfId="19135" xr:uid="{00000000-0005-0000-0000-00000C770000}"/>
    <cellStyle name="Total 5 2 8" xfId="4340" xr:uid="{00000000-0005-0000-0000-00000D770000}"/>
    <cellStyle name="Total 5 2 8 2" xfId="6977" xr:uid="{00000000-0005-0000-0000-00000E770000}"/>
    <cellStyle name="Total 5 2 8 2 2" xfId="13288" xr:uid="{00000000-0005-0000-0000-00000F770000}"/>
    <cellStyle name="Total 5 2 8 2 2 2" xfId="28396" xr:uid="{00000000-0005-0000-0000-000010770000}"/>
    <cellStyle name="Total 5 2 8 2 3" xfId="16952" xr:uid="{00000000-0005-0000-0000-000011770000}"/>
    <cellStyle name="Total 5 2 8 2 3 2" xfId="32060" xr:uid="{00000000-0005-0000-0000-000012770000}"/>
    <cellStyle name="Total 5 2 8 2 4" xfId="22085" xr:uid="{00000000-0005-0000-0000-000013770000}"/>
    <cellStyle name="Total 5 2 8 3" xfId="10722" xr:uid="{00000000-0005-0000-0000-000014770000}"/>
    <cellStyle name="Total 5 2 8 3 2" xfId="25830" xr:uid="{00000000-0005-0000-0000-000015770000}"/>
    <cellStyle name="Total 5 2 8 4" xfId="14771" xr:uid="{00000000-0005-0000-0000-000016770000}"/>
    <cellStyle name="Total 5 2 8 4 2" xfId="29879" xr:uid="{00000000-0005-0000-0000-000017770000}"/>
    <cellStyle name="Total 5 2 8 5" xfId="19448" xr:uid="{00000000-0005-0000-0000-000018770000}"/>
    <cellStyle name="Total 5 2 9" xfId="4592" xr:uid="{00000000-0005-0000-0000-000019770000}"/>
    <cellStyle name="Total 5 2 9 2" xfId="10974" xr:uid="{00000000-0005-0000-0000-00001A770000}"/>
    <cellStyle name="Total 5 2 9 2 2" xfId="26082" xr:uid="{00000000-0005-0000-0000-00001B770000}"/>
    <cellStyle name="Total 5 2 9 3" xfId="8255" xr:uid="{00000000-0005-0000-0000-00001C770000}"/>
    <cellStyle name="Total 5 2 9 3 2" xfId="23363" xr:uid="{00000000-0005-0000-0000-00001D770000}"/>
    <cellStyle name="Total 5 2 9 4" xfId="19700" xr:uid="{00000000-0005-0000-0000-00001E770000}"/>
    <cellStyle name="Total 5 3" xfId="1984" xr:uid="{00000000-0005-0000-0000-00001F770000}"/>
    <cellStyle name="Total 5 3 10" xfId="8482" xr:uid="{00000000-0005-0000-0000-000020770000}"/>
    <cellStyle name="Total 5 3 10 2" xfId="23590" xr:uid="{00000000-0005-0000-0000-000021770000}"/>
    <cellStyle name="Total 5 3 11" xfId="14271" xr:uid="{00000000-0005-0000-0000-000022770000}"/>
    <cellStyle name="Total 5 3 11 2" xfId="29379" xr:uid="{00000000-0005-0000-0000-000023770000}"/>
    <cellStyle name="Total 5 3 12" xfId="15905" xr:uid="{00000000-0005-0000-0000-000024770000}"/>
    <cellStyle name="Total 5 3 12 2" xfId="31013" xr:uid="{00000000-0005-0000-0000-000025770000}"/>
    <cellStyle name="Total 5 3 13" xfId="17209" xr:uid="{00000000-0005-0000-0000-000026770000}"/>
    <cellStyle name="Total 5 3 2" xfId="2544" xr:uid="{00000000-0005-0000-0000-000027770000}"/>
    <cellStyle name="Total 5 3 2 2" xfId="5181" xr:uid="{00000000-0005-0000-0000-000028770000}"/>
    <cellStyle name="Total 5 3 2 2 2" xfId="11545" xr:uid="{00000000-0005-0000-0000-000029770000}"/>
    <cellStyle name="Total 5 3 2 2 2 2" xfId="26653" xr:uid="{00000000-0005-0000-0000-00002A770000}"/>
    <cellStyle name="Total 5 3 2 2 3" xfId="13602" xr:uid="{00000000-0005-0000-0000-00002B770000}"/>
    <cellStyle name="Total 5 3 2 2 3 2" xfId="28710" xr:uid="{00000000-0005-0000-0000-00002C770000}"/>
    <cellStyle name="Total 5 3 2 2 4" xfId="20289" xr:uid="{00000000-0005-0000-0000-00002D770000}"/>
    <cellStyle name="Total 5 3 2 3" xfId="9011" xr:uid="{00000000-0005-0000-0000-00002E770000}"/>
    <cellStyle name="Total 5 3 2 3 2" xfId="24119" xr:uid="{00000000-0005-0000-0000-00002F770000}"/>
    <cellStyle name="Total 5 3 3" xfId="2746" xr:uid="{00000000-0005-0000-0000-000030770000}"/>
    <cellStyle name="Total 5 3 3 2" xfId="5383" xr:uid="{00000000-0005-0000-0000-000031770000}"/>
    <cellStyle name="Total 5 3 3 2 2" xfId="11732" xr:uid="{00000000-0005-0000-0000-000032770000}"/>
    <cellStyle name="Total 5 3 3 2 2 2" xfId="26840" xr:uid="{00000000-0005-0000-0000-000033770000}"/>
    <cellStyle name="Total 5 3 3 2 3" xfId="7190" xr:uid="{00000000-0005-0000-0000-000034770000}"/>
    <cellStyle name="Total 5 3 3 2 3 2" xfId="22298" xr:uid="{00000000-0005-0000-0000-000035770000}"/>
    <cellStyle name="Total 5 3 3 2 4" xfId="20491" xr:uid="{00000000-0005-0000-0000-000036770000}"/>
    <cellStyle name="Total 5 3 3 3" xfId="11769" xr:uid="{00000000-0005-0000-0000-000037770000}"/>
    <cellStyle name="Total 5 3 3 3 2" xfId="26877" xr:uid="{00000000-0005-0000-0000-000038770000}"/>
    <cellStyle name="Total 5 3 3 4" xfId="17854" xr:uid="{00000000-0005-0000-0000-000039770000}"/>
    <cellStyle name="Total 5 3 4" xfId="3049" xr:uid="{00000000-0005-0000-0000-00003A770000}"/>
    <cellStyle name="Total 5 3 4 2" xfId="5686" xr:uid="{00000000-0005-0000-0000-00003B770000}"/>
    <cellStyle name="Total 5 3 4 2 2" xfId="11997" xr:uid="{00000000-0005-0000-0000-00003C770000}"/>
    <cellStyle name="Total 5 3 4 2 2 2" xfId="27105" xr:uid="{00000000-0005-0000-0000-00003D770000}"/>
    <cellStyle name="Total 5 3 4 2 3" xfId="13723" xr:uid="{00000000-0005-0000-0000-00003E770000}"/>
    <cellStyle name="Total 5 3 4 2 3 2" xfId="28831" xr:uid="{00000000-0005-0000-0000-00003F770000}"/>
    <cellStyle name="Total 5 3 4 2 4" xfId="20794" xr:uid="{00000000-0005-0000-0000-000040770000}"/>
    <cellStyle name="Total 5 3 4 3" xfId="9431" xr:uid="{00000000-0005-0000-0000-000041770000}"/>
    <cellStyle name="Total 5 3 4 3 2" xfId="24539" xr:uid="{00000000-0005-0000-0000-000042770000}"/>
    <cellStyle name="Total 5 3 4 4" xfId="13731" xr:uid="{00000000-0005-0000-0000-000043770000}"/>
    <cellStyle name="Total 5 3 4 4 2" xfId="28839" xr:uid="{00000000-0005-0000-0000-000044770000}"/>
    <cellStyle name="Total 5 3 4 5" xfId="18157" xr:uid="{00000000-0005-0000-0000-000045770000}"/>
    <cellStyle name="Total 5 3 5" xfId="3375" xr:uid="{00000000-0005-0000-0000-000046770000}"/>
    <cellStyle name="Total 5 3 5 2" xfId="6012" xr:uid="{00000000-0005-0000-0000-000047770000}"/>
    <cellStyle name="Total 5 3 5 2 2" xfId="12323" xr:uid="{00000000-0005-0000-0000-000048770000}"/>
    <cellStyle name="Total 5 3 5 2 2 2" xfId="27431" xr:uid="{00000000-0005-0000-0000-000049770000}"/>
    <cellStyle name="Total 5 3 5 2 3" xfId="15468" xr:uid="{00000000-0005-0000-0000-00004A770000}"/>
    <cellStyle name="Total 5 3 5 2 3 2" xfId="30576" xr:uid="{00000000-0005-0000-0000-00004B770000}"/>
    <cellStyle name="Total 5 3 5 2 4" xfId="21120" xr:uid="{00000000-0005-0000-0000-00004C770000}"/>
    <cellStyle name="Total 5 3 5 3" xfId="9757" xr:uid="{00000000-0005-0000-0000-00004D770000}"/>
    <cellStyle name="Total 5 3 5 3 2" xfId="24865" xr:uid="{00000000-0005-0000-0000-00004E770000}"/>
    <cellStyle name="Total 5 3 5 4" xfId="8734" xr:uid="{00000000-0005-0000-0000-00004F770000}"/>
    <cellStyle name="Total 5 3 5 4 2" xfId="23842" xr:uid="{00000000-0005-0000-0000-000050770000}"/>
    <cellStyle name="Total 5 3 5 5" xfId="18483" xr:uid="{00000000-0005-0000-0000-000051770000}"/>
    <cellStyle name="Total 5 3 6" xfId="3681" xr:uid="{00000000-0005-0000-0000-000052770000}"/>
    <cellStyle name="Total 5 3 6 2" xfId="6318" xr:uid="{00000000-0005-0000-0000-000053770000}"/>
    <cellStyle name="Total 5 3 6 2 2" xfId="12629" xr:uid="{00000000-0005-0000-0000-000054770000}"/>
    <cellStyle name="Total 5 3 6 2 2 2" xfId="27737" xr:uid="{00000000-0005-0000-0000-000055770000}"/>
    <cellStyle name="Total 5 3 6 2 3" xfId="15160" xr:uid="{00000000-0005-0000-0000-000056770000}"/>
    <cellStyle name="Total 5 3 6 2 3 2" xfId="30268" xr:uid="{00000000-0005-0000-0000-000057770000}"/>
    <cellStyle name="Total 5 3 6 2 4" xfId="21426" xr:uid="{00000000-0005-0000-0000-000058770000}"/>
    <cellStyle name="Total 5 3 6 3" xfId="10063" xr:uid="{00000000-0005-0000-0000-000059770000}"/>
    <cellStyle name="Total 5 3 6 3 2" xfId="25171" xr:uid="{00000000-0005-0000-0000-00005A770000}"/>
    <cellStyle name="Total 5 3 6 4" xfId="14609" xr:uid="{00000000-0005-0000-0000-00005B770000}"/>
    <cellStyle name="Total 5 3 6 4 2" xfId="29717" xr:uid="{00000000-0005-0000-0000-00005C770000}"/>
    <cellStyle name="Total 5 3 6 5" xfId="18789" xr:uid="{00000000-0005-0000-0000-00005D770000}"/>
    <cellStyle name="Total 5 3 7" xfId="4056" xr:uid="{00000000-0005-0000-0000-00005E770000}"/>
    <cellStyle name="Total 5 3 7 2" xfId="6693" xr:uid="{00000000-0005-0000-0000-00005F770000}"/>
    <cellStyle name="Total 5 3 7 2 2" xfId="13004" xr:uid="{00000000-0005-0000-0000-000060770000}"/>
    <cellStyle name="Total 5 3 7 2 2 2" xfId="28112" xr:uid="{00000000-0005-0000-0000-000061770000}"/>
    <cellStyle name="Total 5 3 7 2 3" xfId="16680" xr:uid="{00000000-0005-0000-0000-000062770000}"/>
    <cellStyle name="Total 5 3 7 2 3 2" xfId="31788" xr:uid="{00000000-0005-0000-0000-000063770000}"/>
    <cellStyle name="Total 5 3 7 2 4" xfId="21801" xr:uid="{00000000-0005-0000-0000-000064770000}"/>
    <cellStyle name="Total 5 3 7 3" xfId="10438" xr:uid="{00000000-0005-0000-0000-000065770000}"/>
    <cellStyle name="Total 5 3 7 3 2" xfId="25546" xr:uid="{00000000-0005-0000-0000-000066770000}"/>
    <cellStyle name="Total 5 3 7 4" xfId="15276" xr:uid="{00000000-0005-0000-0000-000067770000}"/>
    <cellStyle name="Total 5 3 7 4 2" xfId="30384" xr:uid="{00000000-0005-0000-0000-000068770000}"/>
    <cellStyle name="Total 5 3 7 5" xfId="19164" xr:uid="{00000000-0005-0000-0000-000069770000}"/>
    <cellStyle name="Total 5 3 8" xfId="4355" xr:uid="{00000000-0005-0000-0000-00006A770000}"/>
    <cellStyle name="Total 5 3 8 2" xfId="6992" xr:uid="{00000000-0005-0000-0000-00006B770000}"/>
    <cellStyle name="Total 5 3 8 2 2" xfId="13303" xr:uid="{00000000-0005-0000-0000-00006C770000}"/>
    <cellStyle name="Total 5 3 8 2 2 2" xfId="28411" xr:uid="{00000000-0005-0000-0000-00006D770000}"/>
    <cellStyle name="Total 5 3 8 2 3" xfId="16967" xr:uid="{00000000-0005-0000-0000-00006E770000}"/>
    <cellStyle name="Total 5 3 8 2 3 2" xfId="32075" xr:uid="{00000000-0005-0000-0000-00006F770000}"/>
    <cellStyle name="Total 5 3 8 2 4" xfId="22100" xr:uid="{00000000-0005-0000-0000-000070770000}"/>
    <cellStyle name="Total 5 3 8 3" xfId="10737" xr:uid="{00000000-0005-0000-0000-000071770000}"/>
    <cellStyle name="Total 5 3 8 3 2" xfId="25845" xr:uid="{00000000-0005-0000-0000-000072770000}"/>
    <cellStyle name="Total 5 3 8 4" xfId="9238" xr:uid="{00000000-0005-0000-0000-000073770000}"/>
    <cellStyle name="Total 5 3 8 4 2" xfId="24346" xr:uid="{00000000-0005-0000-0000-000074770000}"/>
    <cellStyle name="Total 5 3 8 5" xfId="19463" xr:uid="{00000000-0005-0000-0000-000075770000}"/>
    <cellStyle name="Total 5 3 9" xfId="4621" xr:uid="{00000000-0005-0000-0000-000076770000}"/>
    <cellStyle name="Total 5 3 9 2" xfId="11003" xr:uid="{00000000-0005-0000-0000-000077770000}"/>
    <cellStyle name="Total 5 3 9 2 2" xfId="26111" xr:uid="{00000000-0005-0000-0000-000078770000}"/>
    <cellStyle name="Total 5 3 9 3" xfId="8174" xr:uid="{00000000-0005-0000-0000-000079770000}"/>
    <cellStyle name="Total 5 3 9 3 2" xfId="23282" xr:uid="{00000000-0005-0000-0000-00007A770000}"/>
    <cellStyle name="Total 5 3 9 4" xfId="19729" xr:uid="{00000000-0005-0000-0000-00007B770000}"/>
    <cellStyle name="Total 5 4" xfId="2146" xr:uid="{00000000-0005-0000-0000-00007C770000}"/>
    <cellStyle name="Total 5 4 10" xfId="14988" xr:uid="{00000000-0005-0000-0000-00007D770000}"/>
    <cellStyle name="Total 5 4 10 2" xfId="30096" xr:uid="{00000000-0005-0000-0000-00007E770000}"/>
    <cellStyle name="Total 5 4 11" xfId="14967" xr:uid="{00000000-0005-0000-0000-00007F770000}"/>
    <cellStyle name="Total 5 4 11 2" xfId="30075" xr:uid="{00000000-0005-0000-0000-000080770000}"/>
    <cellStyle name="Total 5 4 12" xfId="17371" xr:uid="{00000000-0005-0000-0000-000081770000}"/>
    <cellStyle name="Total 5 4 2" xfId="2636" xr:uid="{00000000-0005-0000-0000-000082770000}"/>
    <cellStyle name="Total 5 4 2 2" xfId="5273" xr:uid="{00000000-0005-0000-0000-000083770000}"/>
    <cellStyle name="Total 5 4 2 2 2" xfId="11637" xr:uid="{00000000-0005-0000-0000-000084770000}"/>
    <cellStyle name="Total 5 4 2 2 2 2" xfId="26745" xr:uid="{00000000-0005-0000-0000-000085770000}"/>
    <cellStyle name="Total 5 4 2 2 3" xfId="15418" xr:uid="{00000000-0005-0000-0000-000086770000}"/>
    <cellStyle name="Total 5 4 2 2 3 2" xfId="30526" xr:uid="{00000000-0005-0000-0000-000087770000}"/>
    <cellStyle name="Total 5 4 2 2 4" xfId="20381" xr:uid="{00000000-0005-0000-0000-000088770000}"/>
    <cellStyle name="Total 5 4 2 3" xfId="9103" xr:uid="{00000000-0005-0000-0000-000089770000}"/>
    <cellStyle name="Total 5 4 2 3 2" xfId="24211" xr:uid="{00000000-0005-0000-0000-00008A770000}"/>
    <cellStyle name="Total 5 4 2 4" xfId="8240" xr:uid="{00000000-0005-0000-0000-00008B770000}"/>
    <cellStyle name="Total 5 4 2 4 2" xfId="23348" xr:uid="{00000000-0005-0000-0000-00008C770000}"/>
    <cellStyle name="Total 5 4 2 5" xfId="15889" xr:uid="{00000000-0005-0000-0000-00008D770000}"/>
    <cellStyle name="Total 5 4 2 5 2" xfId="30997" xr:uid="{00000000-0005-0000-0000-00008E770000}"/>
    <cellStyle name="Total 5 4 2 6" xfId="17744" xr:uid="{00000000-0005-0000-0000-00008F770000}"/>
    <cellStyle name="Total 5 4 3" xfId="2901" xr:uid="{00000000-0005-0000-0000-000090770000}"/>
    <cellStyle name="Total 5 4 3 2" xfId="5538" xr:uid="{00000000-0005-0000-0000-000091770000}"/>
    <cellStyle name="Total 5 4 3 2 2" xfId="11849" xr:uid="{00000000-0005-0000-0000-000092770000}"/>
    <cellStyle name="Total 5 4 3 2 2 2" xfId="26957" xr:uid="{00000000-0005-0000-0000-000093770000}"/>
    <cellStyle name="Total 5 4 3 2 3" xfId="8256" xr:uid="{00000000-0005-0000-0000-000094770000}"/>
    <cellStyle name="Total 5 4 3 2 3 2" xfId="23364" xr:uid="{00000000-0005-0000-0000-000095770000}"/>
    <cellStyle name="Total 5 4 3 2 4" xfId="20646" xr:uid="{00000000-0005-0000-0000-000096770000}"/>
    <cellStyle name="Total 5 4 3 3" xfId="11254" xr:uid="{00000000-0005-0000-0000-000097770000}"/>
    <cellStyle name="Total 5 4 3 3 2" xfId="26362" xr:uid="{00000000-0005-0000-0000-000098770000}"/>
    <cellStyle name="Total 5 4 3 4" xfId="18009" xr:uid="{00000000-0005-0000-0000-000099770000}"/>
    <cellStyle name="Total 5 4 4" xfId="3204" xr:uid="{00000000-0005-0000-0000-00009A770000}"/>
    <cellStyle name="Total 5 4 4 2" xfId="5841" xr:uid="{00000000-0005-0000-0000-00009B770000}"/>
    <cellStyle name="Total 5 4 4 2 2" xfId="12152" xr:uid="{00000000-0005-0000-0000-00009C770000}"/>
    <cellStyle name="Total 5 4 4 2 2 2" xfId="27260" xr:uid="{00000000-0005-0000-0000-00009D770000}"/>
    <cellStyle name="Total 5 4 4 2 3" xfId="7638" xr:uid="{00000000-0005-0000-0000-00009E770000}"/>
    <cellStyle name="Total 5 4 4 2 3 2" xfId="22746" xr:uid="{00000000-0005-0000-0000-00009F770000}"/>
    <cellStyle name="Total 5 4 4 2 4" xfId="20949" xr:uid="{00000000-0005-0000-0000-0000A0770000}"/>
    <cellStyle name="Total 5 4 4 3" xfId="9586" xr:uid="{00000000-0005-0000-0000-0000A1770000}"/>
    <cellStyle name="Total 5 4 4 3 2" xfId="24694" xr:uid="{00000000-0005-0000-0000-0000A2770000}"/>
    <cellStyle name="Total 5 4 4 4" xfId="15064" xr:uid="{00000000-0005-0000-0000-0000A3770000}"/>
    <cellStyle name="Total 5 4 4 4 2" xfId="30172" xr:uid="{00000000-0005-0000-0000-0000A4770000}"/>
    <cellStyle name="Total 5 4 4 5" xfId="18312" xr:uid="{00000000-0005-0000-0000-0000A5770000}"/>
    <cellStyle name="Total 5 4 5" xfId="3530" xr:uid="{00000000-0005-0000-0000-0000A6770000}"/>
    <cellStyle name="Total 5 4 5 2" xfId="6167" xr:uid="{00000000-0005-0000-0000-0000A7770000}"/>
    <cellStyle name="Total 5 4 5 2 2" xfId="12478" xr:uid="{00000000-0005-0000-0000-0000A8770000}"/>
    <cellStyle name="Total 5 4 5 2 2 2" xfId="27586" xr:uid="{00000000-0005-0000-0000-0000A9770000}"/>
    <cellStyle name="Total 5 4 5 2 3" xfId="7743" xr:uid="{00000000-0005-0000-0000-0000AA770000}"/>
    <cellStyle name="Total 5 4 5 2 3 2" xfId="22851" xr:uid="{00000000-0005-0000-0000-0000AB770000}"/>
    <cellStyle name="Total 5 4 5 2 4" xfId="21275" xr:uid="{00000000-0005-0000-0000-0000AC770000}"/>
    <cellStyle name="Total 5 4 5 3" xfId="9912" xr:uid="{00000000-0005-0000-0000-0000AD770000}"/>
    <cellStyle name="Total 5 4 5 3 2" xfId="25020" xr:uid="{00000000-0005-0000-0000-0000AE770000}"/>
    <cellStyle name="Total 5 4 5 4" xfId="14773" xr:uid="{00000000-0005-0000-0000-0000AF770000}"/>
    <cellStyle name="Total 5 4 5 4 2" xfId="29881" xr:uid="{00000000-0005-0000-0000-0000B0770000}"/>
    <cellStyle name="Total 5 4 5 5" xfId="18638" xr:uid="{00000000-0005-0000-0000-0000B1770000}"/>
    <cellStyle name="Total 5 4 6" xfId="3836" xr:uid="{00000000-0005-0000-0000-0000B2770000}"/>
    <cellStyle name="Total 5 4 6 2" xfId="6473" xr:uid="{00000000-0005-0000-0000-0000B3770000}"/>
    <cellStyle name="Total 5 4 6 2 2" xfId="12784" xr:uid="{00000000-0005-0000-0000-0000B4770000}"/>
    <cellStyle name="Total 5 4 6 2 2 2" xfId="27892" xr:uid="{00000000-0005-0000-0000-0000B5770000}"/>
    <cellStyle name="Total 5 4 6 2 3" xfId="16175" xr:uid="{00000000-0005-0000-0000-0000B6770000}"/>
    <cellStyle name="Total 5 4 6 2 3 2" xfId="31283" xr:uid="{00000000-0005-0000-0000-0000B7770000}"/>
    <cellStyle name="Total 5 4 6 2 4" xfId="21581" xr:uid="{00000000-0005-0000-0000-0000B8770000}"/>
    <cellStyle name="Total 5 4 6 3" xfId="10218" xr:uid="{00000000-0005-0000-0000-0000B9770000}"/>
    <cellStyle name="Total 5 4 6 3 2" xfId="25326" xr:uid="{00000000-0005-0000-0000-0000BA770000}"/>
    <cellStyle name="Total 5 4 6 4" xfId="7935" xr:uid="{00000000-0005-0000-0000-0000BB770000}"/>
    <cellStyle name="Total 5 4 6 4 2" xfId="23043" xr:uid="{00000000-0005-0000-0000-0000BC770000}"/>
    <cellStyle name="Total 5 4 6 5" xfId="18944" xr:uid="{00000000-0005-0000-0000-0000BD770000}"/>
    <cellStyle name="Total 5 4 7" xfId="4218" xr:uid="{00000000-0005-0000-0000-0000BE770000}"/>
    <cellStyle name="Total 5 4 7 2" xfId="6855" xr:uid="{00000000-0005-0000-0000-0000BF770000}"/>
    <cellStyle name="Total 5 4 7 2 2" xfId="13166" xr:uid="{00000000-0005-0000-0000-0000C0770000}"/>
    <cellStyle name="Total 5 4 7 2 2 2" xfId="28274" xr:uid="{00000000-0005-0000-0000-0000C1770000}"/>
    <cellStyle name="Total 5 4 7 2 3" xfId="16835" xr:uid="{00000000-0005-0000-0000-0000C2770000}"/>
    <cellStyle name="Total 5 4 7 2 3 2" xfId="31943" xr:uid="{00000000-0005-0000-0000-0000C3770000}"/>
    <cellStyle name="Total 5 4 7 2 4" xfId="21963" xr:uid="{00000000-0005-0000-0000-0000C4770000}"/>
    <cellStyle name="Total 5 4 7 3" xfId="10600" xr:uid="{00000000-0005-0000-0000-0000C5770000}"/>
    <cellStyle name="Total 5 4 7 3 2" xfId="25708" xr:uid="{00000000-0005-0000-0000-0000C6770000}"/>
    <cellStyle name="Total 5 4 7 4" xfId="14894" xr:uid="{00000000-0005-0000-0000-0000C7770000}"/>
    <cellStyle name="Total 5 4 7 4 2" xfId="30002" xr:uid="{00000000-0005-0000-0000-0000C8770000}"/>
    <cellStyle name="Total 5 4 7 5" xfId="19326" xr:uid="{00000000-0005-0000-0000-0000C9770000}"/>
    <cellStyle name="Total 5 4 8" xfId="4783" xr:uid="{00000000-0005-0000-0000-0000CA770000}"/>
    <cellStyle name="Total 5 4 8 2" xfId="11165" xr:uid="{00000000-0005-0000-0000-0000CB770000}"/>
    <cellStyle name="Total 5 4 8 2 2" xfId="26273" xr:uid="{00000000-0005-0000-0000-0000CC770000}"/>
    <cellStyle name="Total 5 4 8 3" xfId="13818" xr:uid="{00000000-0005-0000-0000-0000CD770000}"/>
    <cellStyle name="Total 5 4 8 3 2" xfId="28926" xr:uid="{00000000-0005-0000-0000-0000CE770000}"/>
    <cellStyle name="Total 5 4 8 4" xfId="19891" xr:uid="{00000000-0005-0000-0000-0000CF770000}"/>
    <cellStyle name="Total 5 4 9" xfId="8644" xr:uid="{00000000-0005-0000-0000-0000D0770000}"/>
    <cellStyle name="Total 5 4 9 2" xfId="23752" xr:uid="{00000000-0005-0000-0000-0000D1770000}"/>
    <cellStyle name="Total 5 5" xfId="2161" xr:uid="{00000000-0005-0000-0000-0000D2770000}"/>
    <cellStyle name="Total 5 5 10" xfId="15991" xr:uid="{00000000-0005-0000-0000-0000D3770000}"/>
    <cellStyle name="Total 5 5 10 2" xfId="31099" xr:uid="{00000000-0005-0000-0000-0000D4770000}"/>
    <cellStyle name="Total 5 5 11" xfId="17386" xr:uid="{00000000-0005-0000-0000-0000D5770000}"/>
    <cellStyle name="Total 5 5 2" xfId="2916" xr:uid="{00000000-0005-0000-0000-0000D6770000}"/>
    <cellStyle name="Total 5 5 2 2" xfId="5553" xr:uid="{00000000-0005-0000-0000-0000D7770000}"/>
    <cellStyle name="Total 5 5 2 2 2" xfId="11864" xr:uid="{00000000-0005-0000-0000-0000D8770000}"/>
    <cellStyle name="Total 5 5 2 2 2 2" xfId="26972" xr:uid="{00000000-0005-0000-0000-0000D9770000}"/>
    <cellStyle name="Total 5 5 2 2 3" xfId="14344" xr:uid="{00000000-0005-0000-0000-0000DA770000}"/>
    <cellStyle name="Total 5 5 2 2 3 2" xfId="29452" xr:uid="{00000000-0005-0000-0000-0000DB770000}"/>
    <cellStyle name="Total 5 5 2 2 4" xfId="20661" xr:uid="{00000000-0005-0000-0000-0000DC770000}"/>
    <cellStyle name="Total 5 5 2 3" xfId="7728" xr:uid="{00000000-0005-0000-0000-0000DD770000}"/>
    <cellStyle name="Total 5 5 2 3 2" xfId="22836" xr:uid="{00000000-0005-0000-0000-0000DE770000}"/>
    <cellStyle name="Total 5 5 2 4" xfId="18024" xr:uid="{00000000-0005-0000-0000-0000DF770000}"/>
    <cellStyle name="Total 5 5 3" xfId="3219" xr:uid="{00000000-0005-0000-0000-0000E0770000}"/>
    <cellStyle name="Total 5 5 3 2" xfId="5856" xr:uid="{00000000-0005-0000-0000-0000E1770000}"/>
    <cellStyle name="Total 5 5 3 2 2" xfId="12167" xr:uid="{00000000-0005-0000-0000-0000E2770000}"/>
    <cellStyle name="Total 5 5 3 2 2 2" xfId="27275" xr:uid="{00000000-0005-0000-0000-0000E3770000}"/>
    <cellStyle name="Total 5 5 3 2 3" xfId="7945" xr:uid="{00000000-0005-0000-0000-0000E4770000}"/>
    <cellStyle name="Total 5 5 3 2 3 2" xfId="23053" xr:uid="{00000000-0005-0000-0000-0000E5770000}"/>
    <cellStyle name="Total 5 5 3 2 4" xfId="20964" xr:uid="{00000000-0005-0000-0000-0000E6770000}"/>
    <cellStyle name="Total 5 5 3 3" xfId="9601" xr:uid="{00000000-0005-0000-0000-0000E7770000}"/>
    <cellStyle name="Total 5 5 3 3 2" xfId="24709" xr:uid="{00000000-0005-0000-0000-0000E8770000}"/>
    <cellStyle name="Total 5 5 3 4" xfId="13753" xr:uid="{00000000-0005-0000-0000-0000E9770000}"/>
    <cellStyle name="Total 5 5 3 4 2" xfId="28861" xr:uid="{00000000-0005-0000-0000-0000EA770000}"/>
    <cellStyle name="Total 5 5 3 5" xfId="18327" xr:uid="{00000000-0005-0000-0000-0000EB770000}"/>
    <cellStyle name="Total 5 5 4" xfId="3545" xr:uid="{00000000-0005-0000-0000-0000EC770000}"/>
    <cellStyle name="Total 5 5 4 2" xfId="6182" xr:uid="{00000000-0005-0000-0000-0000ED770000}"/>
    <cellStyle name="Total 5 5 4 2 2" xfId="12493" xr:uid="{00000000-0005-0000-0000-0000EE770000}"/>
    <cellStyle name="Total 5 5 4 2 2 2" xfId="27601" xr:uid="{00000000-0005-0000-0000-0000EF770000}"/>
    <cellStyle name="Total 5 5 4 2 3" xfId="13630" xr:uid="{00000000-0005-0000-0000-0000F0770000}"/>
    <cellStyle name="Total 5 5 4 2 3 2" xfId="28738" xr:uid="{00000000-0005-0000-0000-0000F1770000}"/>
    <cellStyle name="Total 5 5 4 2 4" xfId="21290" xr:uid="{00000000-0005-0000-0000-0000F2770000}"/>
    <cellStyle name="Total 5 5 4 3" xfId="9927" xr:uid="{00000000-0005-0000-0000-0000F3770000}"/>
    <cellStyle name="Total 5 5 4 3 2" xfId="25035" xr:uid="{00000000-0005-0000-0000-0000F4770000}"/>
    <cellStyle name="Total 5 5 4 4" xfId="7763" xr:uid="{00000000-0005-0000-0000-0000F5770000}"/>
    <cellStyle name="Total 5 5 4 4 2" xfId="22871" xr:uid="{00000000-0005-0000-0000-0000F6770000}"/>
    <cellStyle name="Total 5 5 4 5" xfId="18653" xr:uid="{00000000-0005-0000-0000-0000F7770000}"/>
    <cellStyle name="Total 5 5 5" xfId="3851" xr:uid="{00000000-0005-0000-0000-0000F8770000}"/>
    <cellStyle name="Total 5 5 5 2" xfId="6488" xr:uid="{00000000-0005-0000-0000-0000F9770000}"/>
    <cellStyle name="Total 5 5 5 2 2" xfId="12799" xr:uid="{00000000-0005-0000-0000-0000FA770000}"/>
    <cellStyle name="Total 5 5 5 2 2 2" xfId="27907" xr:uid="{00000000-0005-0000-0000-0000FB770000}"/>
    <cellStyle name="Total 5 5 5 2 3" xfId="8052" xr:uid="{00000000-0005-0000-0000-0000FC770000}"/>
    <cellStyle name="Total 5 5 5 2 3 2" xfId="23160" xr:uid="{00000000-0005-0000-0000-0000FD770000}"/>
    <cellStyle name="Total 5 5 5 2 4" xfId="21596" xr:uid="{00000000-0005-0000-0000-0000FE770000}"/>
    <cellStyle name="Total 5 5 5 3" xfId="10233" xr:uid="{00000000-0005-0000-0000-0000FF770000}"/>
    <cellStyle name="Total 5 5 5 3 2" xfId="25341" xr:uid="{00000000-0005-0000-0000-000000780000}"/>
    <cellStyle name="Total 5 5 5 4" xfId="14060" xr:uid="{00000000-0005-0000-0000-000001780000}"/>
    <cellStyle name="Total 5 5 5 4 2" xfId="29168" xr:uid="{00000000-0005-0000-0000-000002780000}"/>
    <cellStyle name="Total 5 5 5 5" xfId="18959" xr:uid="{00000000-0005-0000-0000-000003780000}"/>
    <cellStyle name="Total 5 5 6" xfId="4233" xr:uid="{00000000-0005-0000-0000-000004780000}"/>
    <cellStyle name="Total 5 5 6 2" xfId="6870" xr:uid="{00000000-0005-0000-0000-000005780000}"/>
    <cellStyle name="Total 5 5 6 2 2" xfId="13181" xr:uid="{00000000-0005-0000-0000-000006780000}"/>
    <cellStyle name="Total 5 5 6 2 2 2" xfId="28289" xr:uid="{00000000-0005-0000-0000-000007780000}"/>
    <cellStyle name="Total 5 5 6 2 3" xfId="16850" xr:uid="{00000000-0005-0000-0000-000008780000}"/>
    <cellStyle name="Total 5 5 6 2 3 2" xfId="31958" xr:uid="{00000000-0005-0000-0000-000009780000}"/>
    <cellStyle name="Total 5 5 6 2 4" xfId="21978" xr:uid="{00000000-0005-0000-0000-00000A780000}"/>
    <cellStyle name="Total 5 5 6 3" xfId="10615" xr:uid="{00000000-0005-0000-0000-00000B780000}"/>
    <cellStyle name="Total 5 5 6 3 2" xfId="25723" xr:uid="{00000000-0005-0000-0000-00000C780000}"/>
    <cellStyle name="Total 5 5 6 4" xfId="7308" xr:uid="{00000000-0005-0000-0000-00000D780000}"/>
    <cellStyle name="Total 5 5 6 4 2" xfId="22416" xr:uid="{00000000-0005-0000-0000-00000E780000}"/>
    <cellStyle name="Total 5 5 6 5" xfId="19341" xr:uid="{00000000-0005-0000-0000-00000F780000}"/>
    <cellStyle name="Total 5 5 7" xfId="4798" xr:uid="{00000000-0005-0000-0000-000010780000}"/>
    <cellStyle name="Total 5 5 7 2" xfId="11180" xr:uid="{00000000-0005-0000-0000-000011780000}"/>
    <cellStyle name="Total 5 5 7 2 2" xfId="26288" xr:uid="{00000000-0005-0000-0000-000012780000}"/>
    <cellStyle name="Total 5 5 7 3" xfId="8171" xr:uid="{00000000-0005-0000-0000-000013780000}"/>
    <cellStyle name="Total 5 5 7 3 2" xfId="23279" xr:uid="{00000000-0005-0000-0000-000014780000}"/>
    <cellStyle name="Total 5 5 7 4" xfId="19906" xr:uid="{00000000-0005-0000-0000-000015780000}"/>
    <cellStyle name="Total 5 5 8" xfId="8659" xr:uid="{00000000-0005-0000-0000-000016780000}"/>
    <cellStyle name="Total 5 5 8 2" xfId="23767" xr:uid="{00000000-0005-0000-0000-000017780000}"/>
    <cellStyle name="Total 5 5 9" xfId="7716" xr:uid="{00000000-0005-0000-0000-000018780000}"/>
    <cellStyle name="Total 5 5 9 2" xfId="22824" xr:uid="{00000000-0005-0000-0000-000019780000}"/>
    <cellStyle name="Total 6" xfId="1785" xr:uid="{00000000-0005-0000-0000-00001A780000}"/>
    <cellStyle name="Total 6 2" xfId="1956" xr:uid="{00000000-0005-0000-0000-00001B780000}"/>
    <cellStyle name="Total 6 2 10" xfId="8457" xr:uid="{00000000-0005-0000-0000-00001C780000}"/>
    <cellStyle name="Total 6 2 10 2" xfId="23565" xr:uid="{00000000-0005-0000-0000-00001D780000}"/>
    <cellStyle name="Total 6 2 11" xfId="15397" xr:uid="{00000000-0005-0000-0000-00001E780000}"/>
    <cellStyle name="Total 6 2 11 2" xfId="30505" xr:uid="{00000000-0005-0000-0000-00001F780000}"/>
    <cellStyle name="Total 6 2 12" xfId="13728" xr:uid="{00000000-0005-0000-0000-000020780000}"/>
    <cellStyle name="Total 6 2 12 2" xfId="28836" xr:uid="{00000000-0005-0000-0000-000021780000}"/>
    <cellStyle name="Total 6 2 13" xfId="17181" xr:uid="{00000000-0005-0000-0000-000022780000}"/>
    <cellStyle name="Total 6 2 2" xfId="2516" xr:uid="{00000000-0005-0000-0000-000023780000}"/>
    <cellStyle name="Total 6 2 2 2" xfId="5153" xr:uid="{00000000-0005-0000-0000-000024780000}"/>
    <cellStyle name="Total 6 2 2 2 2" xfId="11517" xr:uid="{00000000-0005-0000-0000-000025780000}"/>
    <cellStyle name="Total 6 2 2 2 2 2" xfId="26625" xr:uid="{00000000-0005-0000-0000-000026780000}"/>
    <cellStyle name="Total 6 2 2 2 3" xfId="13674" xr:uid="{00000000-0005-0000-0000-000027780000}"/>
    <cellStyle name="Total 6 2 2 2 3 2" xfId="28782" xr:uid="{00000000-0005-0000-0000-000028780000}"/>
    <cellStyle name="Total 6 2 2 2 4" xfId="20261" xr:uid="{00000000-0005-0000-0000-000029780000}"/>
    <cellStyle name="Total 6 2 2 3" xfId="8983" xr:uid="{00000000-0005-0000-0000-00002A780000}"/>
    <cellStyle name="Total 6 2 2 3 2" xfId="24091" xr:uid="{00000000-0005-0000-0000-00002B780000}"/>
    <cellStyle name="Total 6 2 3" xfId="2732" xr:uid="{00000000-0005-0000-0000-00002C780000}"/>
    <cellStyle name="Total 6 2 3 2" xfId="5369" xr:uid="{00000000-0005-0000-0000-00002D780000}"/>
    <cellStyle name="Total 6 2 3 2 2" xfId="11718" xr:uid="{00000000-0005-0000-0000-00002E780000}"/>
    <cellStyle name="Total 6 2 3 2 2 2" xfId="26826" xr:uid="{00000000-0005-0000-0000-00002F780000}"/>
    <cellStyle name="Total 6 2 3 2 3" xfId="14305" xr:uid="{00000000-0005-0000-0000-000030780000}"/>
    <cellStyle name="Total 6 2 3 2 3 2" xfId="29413" xr:uid="{00000000-0005-0000-0000-000031780000}"/>
    <cellStyle name="Total 6 2 3 2 4" xfId="20477" xr:uid="{00000000-0005-0000-0000-000032780000}"/>
    <cellStyle name="Total 6 2 3 3" xfId="8732" xr:uid="{00000000-0005-0000-0000-000033780000}"/>
    <cellStyle name="Total 6 2 3 3 2" xfId="23840" xr:uid="{00000000-0005-0000-0000-000034780000}"/>
    <cellStyle name="Total 6 2 3 4" xfId="17840" xr:uid="{00000000-0005-0000-0000-000035780000}"/>
    <cellStyle name="Total 6 2 4" xfId="3035" xr:uid="{00000000-0005-0000-0000-000036780000}"/>
    <cellStyle name="Total 6 2 4 2" xfId="5672" xr:uid="{00000000-0005-0000-0000-000037780000}"/>
    <cellStyle name="Total 6 2 4 2 2" xfId="11983" xr:uid="{00000000-0005-0000-0000-000038780000}"/>
    <cellStyle name="Total 6 2 4 2 2 2" xfId="27091" xr:uid="{00000000-0005-0000-0000-000039780000}"/>
    <cellStyle name="Total 6 2 4 2 3" xfId="15932" xr:uid="{00000000-0005-0000-0000-00003A780000}"/>
    <cellStyle name="Total 6 2 4 2 3 2" xfId="31040" xr:uid="{00000000-0005-0000-0000-00003B780000}"/>
    <cellStyle name="Total 6 2 4 2 4" xfId="20780" xr:uid="{00000000-0005-0000-0000-00003C780000}"/>
    <cellStyle name="Total 6 2 4 3" xfId="9417" xr:uid="{00000000-0005-0000-0000-00003D780000}"/>
    <cellStyle name="Total 6 2 4 3 2" xfId="24525" xr:uid="{00000000-0005-0000-0000-00003E780000}"/>
    <cellStyle name="Total 6 2 4 4" xfId="13520" xr:uid="{00000000-0005-0000-0000-00003F780000}"/>
    <cellStyle name="Total 6 2 4 4 2" xfId="28628" xr:uid="{00000000-0005-0000-0000-000040780000}"/>
    <cellStyle name="Total 6 2 4 5" xfId="18143" xr:uid="{00000000-0005-0000-0000-000041780000}"/>
    <cellStyle name="Total 6 2 5" xfId="3361" xr:uid="{00000000-0005-0000-0000-000042780000}"/>
    <cellStyle name="Total 6 2 5 2" xfId="5998" xr:uid="{00000000-0005-0000-0000-000043780000}"/>
    <cellStyle name="Total 6 2 5 2 2" xfId="12309" xr:uid="{00000000-0005-0000-0000-000044780000}"/>
    <cellStyle name="Total 6 2 5 2 2 2" xfId="27417" xr:uid="{00000000-0005-0000-0000-000045780000}"/>
    <cellStyle name="Total 6 2 5 2 3" xfId="14774" xr:uid="{00000000-0005-0000-0000-000046780000}"/>
    <cellStyle name="Total 6 2 5 2 3 2" xfId="29882" xr:uid="{00000000-0005-0000-0000-000047780000}"/>
    <cellStyle name="Total 6 2 5 2 4" xfId="21106" xr:uid="{00000000-0005-0000-0000-000048780000}"/>
    <cellStyle name="Total 6 2 5 3" xfId="9743" xr:uid="{00000000-0005-0000-0000-000049780000}"/>
    <cellStyle name="Total 6 2 5 3 2" xfId="24851" xr:uid="{00000000-0005-0000-0000-00004A780000}"/>
    <cellStyle name="Total 6 2 5 4" xfId="13518" xr:uid="{00000000-0005-0000-0000-00004B780000}"/>
    <cellStyle name="Total 6 2 5 4 2" xfId="28626" xr:uid="{00000000-0005-0000-0000-00004C780000}"/>
    <cellStyle name="Total 6 2 5 5" xfId="18469" xr:uid="{00000000-0005-0000-0000-00004D780000}"/>
    <cellStyle name="Total 6 2 6" xfId="3667" xr:uid="{00000000-0005-0000-0000-00004E780000}"/>
    <cellStyle name="Total 6 2 6 2" xfId="6304" xr:uid="{00000000-0005-0000-0000-00004F780000}"/>
    <cellStyle name="Total 6 2 6 2 2" xfId="12615" xr:uid="{00000000-0005-0000-0000-000050780000}"/>
    <cellStyle name="Total 6 2 6 2 2 2" xfId="27723" xr:uid="{00000000-0005-0000-0000-000051780000}"/>
    <cellStyle name="Total 6 2 6 2 3" xfId="13827" xr:uid="{00000000-0005-0000-0000-000052780000}"/>
    <cellStyle name="Total 6 2 6 2 3 2" xfId="28935" xr:uid="{00000000-0005-0000-0000-000053780000}"/>
    <cellStyle name="Total 6 2 6 2 4" xfId="21412" xr:uid="{00000000-0005-0000-0000-000054780000}"/>
    <cellStyle name="Total 6 2 6 3" xfId="10049" xr:uid="{00000000-0005-0000-0000-000055780000}"/>
    <cellStyle name="Total 6 2 6 3 2" xfId="25157" xr:uid="{00000000-0005-0000-0000-000056780000}"/>
    <cellStyle name="Total 6 2 6 4" xfId="15675" xr:uid="{00000000-0005-0000-0000-000057780000}"/>
    <cellStyle name="Total 6 2 6 4 2" xfId="30783" xr:uid="{00000000-0005-0000-0000-000058780000}"/>
    <cellStyle name="Total 6 2 6 5" xfId="18775" xr:uid="{00000000-0005-0000-0000-000059780000}"/>
    <cellStyle name="Total 6 2 7" xfId="4028" xr:uid="{00000000-0005-0000-0000-00005A780000}"/>
    <cellStyle name="Total 6 2 7 2" xfId="6665" xr:uid="{00000000-0005-0000-0000-00005B780000}"/>
    <cellStyle name="Total 6 2 7 2 2" xfId="12976" xr:uid="{00000000-0005-0000-0000-00005C780000}"/>
    <cellStyle name="Total 6 2 7 2 2 2" xfId="28084" xr:uid="{00000000-0005-0000-0000-00005D780000}"/>
    <cellStyle name="Total 6 2 7 2 3" xfId="16666" xr:uid="{00000000-0005-0000-0000-00005E780000}"/>
    <cellStyle name="Total 6 2 7 2 3 2" xfId="31774" xr:uid="{00000000-0005-0000-0000-00005F780000}"/>
    <cellStyle name="Total 6 2 7 2 4" xfId="21773" xr:uid="{00000000-0005-0000-0000-000060780000}"/>
    <cellStyle name="Total 6 2 7 3" xfId="10410" xr:uid="{00000000-0005-0000-0000-000061780000}"/>
    <cellStyle name="Total 6 2 7 3 2" xfId="25518" xr:uid="{00000000-0005-0000-0000-000062780000}"/>
    <cellStyle name="Total 6 2 7 4" xfId="8726" xr:uid="{00000000-0005-0000-0000-000063780000}"/>
    <cellStyle name="Total 6 2 7 4 2" xfId="23834" xr:uid="{00000000-0005-0000-0000-000064780000}"/>
    <cellStyle name="Total 6 2 7 5" xfId="19136" xr:uid="{00000000-0005-0000-0000-000065780000}"/>
    <cellStyle name="Total 6 2 8" xfId="4341" xr:uid="{00000000-0005-0000-0000-000066780000}"/>
    <cellStyle name="Total 6 2 8 2" xfId="6978" xr:uid="{00000000-0005-0000-0000-000067780000}"/>
    <cellStyle name="Total 6 2 8 2 2" xfId="13289" xr:uid="{00000000-0005-0000-0000-000068780000}"/>
    <cellStyle name="Total 6 2 8 2 2 2" xfId="28397" xr:uid="{00000000-0005-0000-0000-000069780000}"/>
    <cellStyle name="Total 6 2 8 2 3" xfId="16953" xr:uid="{00000000-0005-0000-0000-00006A780000}"/>
    <cellStyle name="Total 6 2 8 2 3 2" xfId="32061" xr:uid="{00000000-0005-0000-0000-00006B780000}"/>
    <cellStyle name="Total 6 2 8 2 4" xfId="22086" xr:uid="{00000000-0005-0000-0000-00006C780000}"/>
    <cellStyle name="Total 6 2 8 3" xfId="10723" xr:uid="{00000000-0005-0000-0000-00006D780000}"/>
    <cellStyle name="Total 6 2 8 3 2" xfId="25831" xr:uid="{00000000-0005-0000-0000-00006E780000}"/>
    <cellStyle name="Total 6 2 8 4" xfId="9277" xr:uid="{00000000-0005-0000-0000-00006F780000}"/>
    <cellStyle name="Total 6 2 8 4 2" xfId="24385" xr:uid="{00000000-0005-0000-0000-000070780000}"/>
    <cellStyle name="Total 6 2 8 5" xfId="19449" xr:uid="{00000000-0005-0000-0000-000071780000}"/>
    <cellStyle name="Total 6 2 9" xfId="4593" xr:uid="{00000000-0005-0000-0000-000072780000}"/>
    <cellStyle name="Total 6 2 9 2" xfId="10975" xr:uid="{00000000-0005-0000-0000-000073780000}"/>
    <cellStyle name="Total 6 2 9 2 2" xfId="26083" xr:uid="{00000000-0005-0000-0000-000074780000}"/>
    <cellStyle name="Total 6 2 9 3" xfId="14976" xr:uid="{00000000-0005-0000-0000-000075780000}"/>
    <cellStyle name="Total 6 2 9 3 2" xfId="30084" xr:uid="{00000000-0005-0000-0000-000076780000}"/>
    <cellStyle name="Total 6 2 9 4" xfId="19701" xr:uid="{00000000-0005-0000-0000-000077780000}"/>
    <cellStyle name="Total 6 3" xfId="1985" xr:uid="{00000000-0005-0000-0000-000078780000}"/>
    <cellStyle name="Total 6 3 10" xfId="8483" xr:uid="{00000000-0005-0000-0000-000079780000}"/>
    <cellStyle name="Total 6 3 10 2" xfId="23591" xr:uid="{00000000-0005-0000-0000-00007A780000}"/>
    <cellStyle name="Total 6 3 11" xfId="9219" xr:uid="{00000000-0005-0000-0000-00007B780000}"/>
    <cellStyle name="Total 6 3 11 2" xfId="24327" xr:uid="{00000000-0005-0000-0000-00007C780000}"/>
    <cellStyle name="Total 6 3 12" xfId="14389" xr:uid="{00000000-0005-0000-0000-00007D780000}"/>
    <cellStyle name="Total 6 3 12 2" xfId="29497" xr:uid="{00000000-0005-0000-0000-00007E780000}"/>
    <cellStyle name="Total 6 3 13" xfId="17210" xr:uid="{00000000-0005-0000-0000-00007F780000}"/>
    <cellStyle name="Total 6 3 2" xfId="2545" xr:uid="{00000000-0005-0000-0000-000080780000}"/>
    <cellStyle name="Total 6 3 2 2" xfId="5182" xr:uid="{00000000-0005-0000-0000-000081780000}"/>
    <cellStyle name="Total 6 3 2 2 2" xfId="11546" xr:uid="{00000000-0005-0000-0000-000082780000}"/>
    <cellStyle name="Total 6 3 2 2 2 2" xfId="26654" xr:uid="{00000000-0005-0000-0000-000083780000}"/>
    <cellStyle name="Total 6 3 2 2 3" xfId="14170" xr:uid="{00000000-0005-0000-0000-000084780000}"/>
    <cellStyle name="Total 6 3 2 2 3 2" xfId="29278" xr:uid="{00000000-0005-0000-0000-000085780000}"/>
    <cellStyle name="Total 6 3 2 2 4" xfId="20290" xr:uid="{00000000-0005-0000-0000-000086780000}"/>
    <cellStyle name="Total 6 3 2 3" xfId="9012" xr:uid="{00000000-0005-0000-0000-000087780000}"/>
    <cellStyle name="Total 6 3 2 3 2" xfId="24120" xr:uid="{00000000-0005-0000-0000-000088780000}"/>
    <cellStyle name="Total 6 3 3" xfId="2747" xr:uid="{00000000-0005-0000-0000-000089780000}"/>
    <cellStyle name="Total 6 3 3 2" xfId="5384" xr:uid="{00000000-0005-0000-0000-00008A780000}"/>
    <cellStyle name="Total 6 3 3 2 2" xfId="11733" xr:uid="{00000000-0005-0000-0000-00008B780000}"/>
    <cellStyle name="Total 6 3 3 2 2 2" xfId="26841" xr:uid="{00000000-0005-0000-0000-00008C780000}"/>
    <cellStyle name="Total 6 3 3 2 3" xfId="7606" xr:uid="{00000000-0005-0000-0000-00008D780000}"/>
    <cellStyle name="Total 6 3 3 2 3 2" xfId="22714" xr:uid="{00000000-0005-0000-0000-00008E780000}"/>
    <cellStyle name="Total 6 3 3 2 4" xfId="20492" xr:uid="{00000000-0005-0000-0000-00008F780000}"/>
    <cellStyle name="Total 6 3 3 3" xfId="9165" xr:uid="{00000000-0005-0000-0000-000090780000}"/>
    <cellStyle name="Total 6 3 3 3 2" xfId="24273" xr:uid="{00000000-0005-0000-0000-000091780000}"/>
    <cellStyle name="Total 6 3 3 4" xfId="17855" xr:uid="{00000000-0005-0000-0000-000092780000}"/>
    <cellStyle name="Total 6 3 4" xfId="3050" xr:uid="{00000000-0005-0000-0000-000093780000}"/>
    <cellStyle name="Total 6 3 4 2" xfId="5687" xr:uid="{00000000-0005-0000-0000-000094780000}"/>
    <cellStyle name="Total 6 3 4 2 2" xfId="11998" xr:uid="{00000000-0005-0000-0000-000095780000}"/>
    <cellStyle name="Total 6 3 4 2 2 2" xfId="27106" xr:uid="{00000000-0005-0000-0000-000096780000}"/>
    <cellStyle name="Total 6 3 4 2 3" xfId="9293" xr:uid="{00000000-0005-0000-0000-000097780000}"/>
    <cellStyle name="Total 6 3 4 2 3 2" xfId="24401" xr:uid="{00000000-0005-0000-0000-000098780000}"/>
    <cellStyle name="Total 6 3 4 2 4" xfId="20795" xr:uid="{00000000-0005-0000-0000-000099780000}"/>
    <cellStyle name="Total 6 3 4 3" xfId="9432" xr:uid="{00000000-0005-0000-0000-00009A780000}"/>
    <cellStyle name="Total 6 3 4 3 2" xfId="24540" xr:uid="{00000000-0005-0000-0000-00009B780000}"/>
    <cellStyle name="Total 6 3 4 4" xfId="16477" xr:uid="{00000000-0005-0000-0000-00009C780000}"/>
    <cellStyle name="Total 6 3 4 4 2" xfId="31585" xr:uid="{00000000-0005-0000-0000-00009D780000}"/>
    <cellStyle name="Total 6 3 4 5" xfId="18158" xr:uid="{00000000-0005-0000-0000-00009E780000}"/>
    <cellStyle name="Total 6 3 5" xfId="3376" xr:uid="{00000000-0005-0000-0000-00009F780000}"/>
    <cellStyle name="Total 6 3 5 2" xfId="6013" xr:uid="{00000000-0005-0000-0000-0000A0780000}"/>
    <cellStyle name="Total 6 3 5 2 2" xfId="12324" xr:uid="{00000000-0005-0000-0000-0000A1780000}"/>
    <cellStyle name="Total 6 3 5 2 2 2" xfId="27432" xr:uid="{00000000-0005-0000-0000-0000A2780000}"/>
    <cellStyle name="Total 6 3 5 2 3" xfId="8024" xr:uid="{00000000-0005-0000-0000-0000A3780000}"/>
    <cellStyle name="Total 6 3 5 2 3 2" xfId="23132" xr:uid="{00000000-0005-0000-0000-0000A4780000}"/>
    <cellStyle name="Total 6 3 5 2 4" xfId="21121" xr:uid="{00000000-0005-0000-0000-0000A5780000}"/>
    <cellStyle name="Total 6 3 5 3" xfId="9758" xr:uid="{00000000-0005-0000-0000-0000A6780000}"/>
    <cellStyle name="Total 6 3 5 3 2" xfId="24866" xr:uid="{00000000-0005-0000-0000-0000A7780000}"/>
    <cellStyle name="Total 6 3 5 4" xfId="15363" xr:uid="{00000000-0005-0000-0000-0000A8780000}"/>
    <cellStyle name="Total 6 3 5 4 2" xfId="30471" xr:uid="{00000000-0005-0000-0000-0000A9780000}"/>
    <cellStyle name="Total 6 3 5 5" xfId="18484" xr:uid="{00000000-0005-0000-0000-0000AA780000}"/>
    <cellStyle name="Total 6 3 6" xfId="3682" xr:uid="{00000000-0005-0000-0000-0000AB780000}"/>
    <cellStyle name="Total 6 3 6 2" xfId="6319" xr:uid="{00000000-0005-0000-0000-0000AC780000}"/>
    <cellStyle name="Total 6 3 6 2 2" xfId="12630" xr:uid="{00000000-0005-0000-0000-0000AD780000}"/>
    <cellStyle name="Total 6 3 6 2 2 2" xfId="27738" xr:uid="{00000000-0005-0000-0000-0000AE780000}"/>
    <cellStyle name="Total 6 3 6 2 3" xfId="7140" xr:uid="{00000000-0005-0000-0000-0000AF780000}"/>
    <cellStyle name="Total 6 3 6 2 3 2" xfId="22248" xr:uid="{00000000-0005-0000-0000-0000B0780000}"/>
    <cellStyle name="Total 6 3 6 2 4" xfId="21427" xr:uid="{00000000-0005-0000-0000-0000B1780000}"/>
    <cellStyle name="Total 6 3 6 3" xfId="10064" xr:uid="{00000000-0005-0000-0000-0000B2780000}"/>
    <cellStyle name="Total 6 3 6 3 2" xfId="25172" xr:uid="{00000000-0005-0000-0000-0000B3780000}"/>
    <cellStyle name="Total 6 3 6 4" xfId="16544" xr:uid="{00000000-0005-0000-0000-0000B4780000}"/>
    <cellStyle name="Total 6 3 6 4 2" xfId="31652" xr:uid="{00000000-0005-0000-0000-0000B5780000}"/>
    <cellStyle name="Total 6 3 6 5" xfId="18790" xr:uid="{00000000-0005-0000-0000-0000B6780000}"/>
    <cellStyle name="Total 6 3 7" xfId="4057" xr:uid="{00000000-0005-0000-0000-0000B7780000}"/>
    <cellStyle name="Total 6 3 7 2" xfId="6694" xr:uid="{00000000-0005-0000-0000-0000B8780000}"/>
    <cellStyle name="Total 6 3 7 2 2" xfId="13005" xr:uid="{00000000-0005-0000-0000-0000B9780000}"/>
    <cellStyle name="Total 6 3 7 2 2 2" xfId="28113" xr:uid="{00000000-0005-0000-0000-0000BA780000}"/>
    <cellStyle name="Total 6 3 7 2 3" xfId="16681" xr:uid="{00000000-0005-0000-0000-0000BB780000}"/>
    <cellStyle name="Total 6 3 7 2 3 2" xfId="31789" xr:uid="{00000000-0005-0000-0000-0000BC780000}"/>
    <cellStyle name="Total 6 3 7 2 4" xfId="21802" xr:uid="{00000000-0005-0000-0000-0000BD780000}"/>
    <cellStyle name="Total 6 3 7 3" xfId="10439" xr:uid="{00000000-0005-0000-0000-0000BE780000}"/>
    <cellStyle name="Total 6 3 7 3 2" xfId="25547" xr:uid="{00000000-0005-0000-0000-0000BF780000}"/>
    <cellStyle name="Total 6 3 7 4" xfId="15774" xr:uid="{00000000-0005-0000-0000-0000C0780000}"/>
    <cellStyle name="Total 6 3 7 4 2" xfId="30882" xr:uid="{00000000-0005-0000-0000-0000C1780000}"/>
    <cellStyle name="Total 6 3 7 5" xfId="19165" xr:uid="{00000000-0005-0000-0000-0000C2780000}"/>
    <cellStyle name="Total 6 3 8" xfId="4356" xr:uid="{00000000-0005-0000-0000-0000C3780000}"/>
    <cellStyle name="Total 6 3 8 2" xfId="6993" xr:uid="{00000000-0005-0000-0000-0000C4780000}"/>
    <cellStyle name="Total 6 3 8 2 2" xfId="13304" xr:uid="{00000000-0005-0000-0000-0000C5780000}"/>
    <cellStyle name="Total 6 3 8 2 2 2" xfId="28412" xr:uid="{00000000-0005-0000-0000-0000C6780000}"/>
    <cellStyle name="Total 6 3 8 2 3" xfId="16968" xr:uid="{00000000-0005-0000-0000-0000C7780000}"/>
    <cellStyle name="Total 6 3 8 2 3 2" xfId="32076" xr:uid="{00000000-0005-0000-0000-0000C8780000}"/>
    <cellStyle name="Total 6 3 8 2 4" xfId="22101" xr:uid="{00000000-0005-0000-0000-0000C9780000}"/>
    <cellStyle name="Total 6 3 8 3" xfId="10738" xr:uid="{00000000-0005-0000-0000-0000CA780000}"/>
    <cellStyle name="Total 6 3 8 3 2" xfId="25846" xr:uid="{00000000-0005-0000-0000-0000CB780000}"/>
    <cellStyle name="Total 6 3 8 4" xfId="14359" xr:uid="{00000000-0005-0000-0000-0000CC780000}"/>
    <cellStyle name="Total 6 3 8 4 2" xfId="29467" xr:uid="{00000000-0005-0000-0000-0000CD780000}"/>
    <cellStyle name="Total 6 3 8 5" xfId="19464" xr:uid="{00000000-0005-0000-0000-0000CE780000}"/>
    <cellStyle name="Total 6 3 9" xfId="4622" xr:uid="{00000000-0005-0000-0000-0000CF780000}"/>
    <cellStyle name="Total 6 3 9 2" xfId="11004" xr:uid="{00000000-0005-0000-0000-0000D0780000}"/>
    <cellStyle name="Total 6 3 9 2 2" xfId="26112" xr:uid="{00000000-0005-0000-0000-0000D1780000}"/>
    <cellStyle name="Total 6 3 9 3" xfId="16106" xr:uid="{00000000-0005-0000-0000-0000D2780000}"/>
    <cellStyle name="Total 6 3 9 3 2" xfId="31214" xr:uid="{00000000-0005-0000-0000-0000D3780000}"/>
    <cellStyle name="Total 6 3 9 4" xfId="19730" xr:uid="{00000000-0005-0000-0000-0000D4780000}"/>
    <cellStyle name="Total 6 4" xfId="2147" xr:uid="{00000000-0005-0000-0000-0000D5780000}"/>
    <cellStyle name="Total 6 4 10" xfId="15186" xr:uid="{00000000-0005-0000-0000-0000D6780000}"/>
    <cellStyle name="Total 6 4 10 2" xfId="30294" xr:uid="{00000000-0005-0000-0000-0000D7780000}"/>
    <cellStyle name="Total 6 4 11" xfId="16211" xr:uid="{00000000-0005-0000-0000-0000D8780000}"/>
    <cellStyle name="Total 6 4 11 2" xfId="31319" xr:uid="{00000000-0005-0000-0000-0000D9780000}"/>
    <cellStyle name="Total 6 4 12" xfId="17372" xr:uid="{00000000-0005-0000-0000-0000DA780000}"/>
    <cellStyle name="Total 6 4 2" xfId="2637" xr:uid="{00000000-0005-0000-0000-0000DB780000}"/>
    <cellStyle name="Total 6 4 2 2" xfId="5274" xr:uid="{00000000-0005-0000-0000-0000DC780000}"/>
    <cellStyle name="Total 6 4 2 2 2" xfId="11638" xr:uid="{00000000-0005-0000-0000-0000DD780000}"/>
    <cellStyle name="Total 6 4 2 2 2 2" xfId="26746" xr:uid="{00000000-0005-0000-0000-0000DE780000}"/>
    <cellStyle name="Total 6 4 2 2 3" xfId="15764" xr:uid="{00000000-0005-0000-0000-0000DF780000}"/>
    <cellStyle name="Total 6 4 2 2 3 2" xfId="30872" xr:uid="{00000000-0005-0000-0000-0000E0780000}"/>
    <cellStyle name="Total 6 4 2 2 4" xfId="20382" xr:uid="{00000000-0005-0000-0000-0000E1780000}"/>
    <cellStyle name="Total 6 4 2 3" xfId="9104" xr:uid="{00000000-0005-0000-0000-0000E2780000}"/>
    <cellStyle name="Total 6 4 2 3 2" xfId="24212" xr:uid="{00000000-0005-0000-0000-0000E3780000}"/>
    <cellStyle name="Total 6 4 2 4" xfId="7520" xr:uid="{00000000-0005-0000-0000-0000E4780000}"/>
    <cellStyle name="Total 6 4 2 4 2" xfId="22628" xr:uid="{00000000-0005-0000-0000-0000E5780000}"/>
    <cellStyle name="Total 6 4 2 5" xfId="13557" xr:uid="{00000000-0005-0000-0000-0000E6780000}"/>
    <cellStyle name="Total 6 4 2 5 2" xfId="28665" xr:uid="{00000000-0005-0000-0000-0000E7780000}"/>
    <cellStyle name="Total 6 4 2 6" xfId="17745" xr:uid="{00000000-0005-0000-0000-0000E8780000}"/>
    <cellStyle name="Total 6 4 3" xfId="2902" xr:uid="{00000000-0005-0000-0000-0000E9780000}"/>
    <cellStyle name="Total 6 4 3 2" xfId="5539" xr:uid="{00000000-0005-0000-0000-0000EA780000}"/>
    <cellStyle name="Total 6 4 3 2 2" xfId="11850" xr:uid="{00000000-0005-0000-0000-0000EB780000}"/>
    <cellStyle name="Total 6 4 3 2 2 2" xfId="26958" xr:uid="{00000000-0005-0000-0000-0000EC780000}"/>
    <cellStyle name="Total 6 4 3 2 3" xfId="8096" xr:uid="{00000000-0005-0000-0000-0000ED780000}"/>
    <cellStyle name="Total 6 4 3 2 3 2" xfId="23204" xr:uid="{00000000-0005-0000-0000-0000EE780000}"/>
    <cellStyle name="Total 6 4 3 2 4" xfId="20647" xr:uid="{00000000-0005-0000-0000-0000EF780000}"/>
    <cellStyle name="Total 6 4 3 3" xfId="15748" xr:uid="{00000000-0005-0000-0000-0000F0780000}"/>
    <cellStyle name="Total 6 4 3 3 2" xfId="30856" xr:uid="{00000000-0005-0000-0000-0000F1780000}"/>
    <cellStyle name="Total 6 4 3 4" xfId="18010" xr:uid="{00000000-0005-0000-0000-0000F2780000}"/>
    <cellStyle name="Total 6 4 4" xfId="3205" xr:uid="{00000000-0005-0000-0000-0000F3780000}"/>
    <cellStyle name="Total 6 4 4 2" xfId="5842" xr:uid="{00000000-0005-0000-0000-0000F4780000}"/>
    <cellStyle name="Total 6 4 4 2 2" xfId="12153" xr:uid="{00000000-0005-0000-0000-0000F5780000}"/>
    <cellStyle name="Total 6 4 4 2 2 2" xfId="27261" xr:uid="{00000000-0005-0000-0000-0000F6780000}"/>
    <cellStyle name="Total 6 4 4 2 3" xfId="13953" xr:uid="{00000000-0005-0000-0000-0000F7780000}"/>
    <cellStyle name="Total 6 4 4 2 3 2" xfId="29061" xr:uid="{00000000-0005-0000-0000-0000F8780000}"/>
    <cellStyle name="Total 6 4 4 2 4" xfId="20950" xr:uid="{00000000-0005-0000-0000-0000F9780000}"/>
    <cellStyle name="Total 6 4 4 3" xfId="9587" xr:uid="{00000000-0005-0000-0000-0000FA780000}"/>
    <cellStyle name="Total 6 4 4 3 2" xfId="24695" xr:uid="{00000000-0005-0000-0000-0000FB780000}"/>
    <cellStyle name="Total 6 4 4 4" xfId="11777" xr:uid="{00000000-0005-0000-0000-0000FC780000}"/>
    <cellStyle name="Total 6 4 4 4 2" xfId="26885" xr:uid="{00000000-0005-0000-0000-0000FD780000}"/>
    <cellStyle name="Total 6 4 4 5" xfId="18313" xr:uid="{00000000-0005-0000-0000-0000FE780000}"/>
    <cellStyle name="Total 6 4 5" xfId="3531" xr:uid="{00000000-0005-0000-0000-0000FF780000}"/>
    <cellStyle name="Total 6 4 5 2" xfId="6168" xr:uid="{00000000-0005-0000-0000-000000790000}"/>
    <cellStyle name="Total 6 4 5 2 2" xfId="12479" xr:uid="{00000000-0005-0000-0000-000001790000}"/>
    <cellStyle name="Total 6 4 5 2 2 2" xfId="27587" xr:uid="{00000000-0005-0000-0000-000002790000}"/>
    <cellStyle name="Total 6 4 5 2 3" xfId="16264" xr:uid="{00000000-0005-0000-0000-000003790000}"/>
    <cellStyle name="Total 6 4 5 2 3 2" xfId="31372" xr:uid="{00000000-0005-0000-0000-000004790000}"/>
    <cellStyle name="Total 6 4 5 2 4" xfId="21276" xr:uid="{00000000-0005-0000-0000-000005790000}"/>
    <cellStyle name="Total 6 4 5 3" xfId="9913" xr:uid="{00000000-0005-0000-0000-000006790000}"/>
    <cellStyle name="Total 6 4 5 3 2" xfId="25021" xr:uid="{00000000-0005-0000-0000-000007790000}"/>
    <cellStyle name="Total 6 4 5 4" xfId="7052" xr:uid="{00000000-0005-0000-0000-000008790000}"/>
    <cellStyle name="Total 6 4 5 4 2" xfId="22160" xr:uid="{00000000-0005-0000-0000-000009790000}"/>
    <cellStyle name="Total 6 4 5 5" xfId="18639" xr:uid="{00000000-0005-0000-0000-00000A790000}"/>
    <cellStyle name="Total 6 4 6" xfId="3837" xr:uid="{00000000-0005-0000-0000-00000B790000}"/>
    <cellStyle name="Total 6 4 6 2" xfId="6474" xr:uid="{00000000-0005-0000-0000-00000C790000}"/>
    <cellStyle name="Total 6 4 6 2 2" xfId="12785" xr:uid="{00000000-0005-0000-0000-00000D790000}"/>
    <cellStyle name="Total 6 4 6 2 2 2" xfId="27893" xr:uid="{00000000-0005-0000-0000-00000E790000}"/>
    <cellStyle name="Total 6 4 6 2 3" xfId="7242" xr:uid="{00000000-0005-0000-0000-00000F790000}"/>
    <cellStyle name="Total 6 4 6 2 3 2" xfId="22350" xr:uid="{00000000-0005-0000-0000-000010790000}"/>
    <cellStyle name="Total 6 4 6 2 4" xfId="21582" xr:uid="{00000000-0005-0000-0000-000011790000}"/>
    <cellStyle name="Total 6 4 6 3" xfId="10219" xr:uid="{00000000-0005-0000-0000-000012790000}"/>
    <cellStyle name="Total 6 4 6 3 2" xfId="25327" xr:uid="{00000000-0005-0000-0000-000013790000}"/>
    <cellStyle name="Total 6 4 6 4" xfId="15793" xr:uid="{00000000-0005-0000-0000-000014790000}"/>
    <cellStyle name="Total 6 4 6 4 2" xfId="30901" xr:uid="{00000000-0005-0000-0000-000015790000}"/>
    <cellStyle name="Total 6 4 6 5" xfId="18945" xr:uid="{00000000-0005-0000-0000-000016790000}"/>
    <cellStyle name="Total 6 4 7" xfId="4219" xr:uid="{00000000-0005-0000-0000-000017790000}"/>
    <cellStyle name="Total 6 4 7 2" xfId="6856" xr:uid="{00000000-0005-0000-0000-000018790000}"/>
    <cellStyle name="Total 6 4 7 2 2" xfId="13167" xr:uid="{00000000-0005-0000-0000-000019790000}"/>
    <cellStyle name="Total 6 4 7 2 2 2" xfId="28275" xr:uid="{00000000-0005-0000-0000-00001A790000}"/>
    <cellStyle name="Total 6 4 7 2 3" xfId="16836" xr:uid="{00000000-0005-0000-0000-00001B790000}"/>
    <cellStyle name="Total 6 4 7 2 3 2" xfId="31944" xr:uid="{00000000-0005-0000-0000-00001C790000}"/>
    <cellStyle name="Total 6 4 7 2 4" xfId="21964" xr:uid="{00000000-0005-0000-0000-00001D790000}"/>
    <cellStyle name="Total 6 4 7 3" xfId="10601" xr:uid="{00000000-0005-0000-0000-00001E790000}"/>
    <cellStyle name="Total 6 4 7 3 2" xfId="25709" xr:uid="{00000000-0005-0000-0000-00001F790000}"/>
    <cellStyle name="Total 6 4 7 4" xfId="16213" xr:uid="{00000000-0005-0000-0000-000020790000}"/>
    <cellStyle name="Total 6 4 7 4 2" xfId="31321" xr:uid="{00000000-0005-0000-0000-000021790000}"/>
    <cellStyle name="Total 6 4 7 5" xfId="19327" xr:uid="{00000000-0005-0000-0000-000022790000}"/>
    <cellStyle name="Total 6 4 8" xfId="4784" xr:uid="{00000000-0005-0000-0000-000023790000}"/>
    <cellStyle name="Total 6 4 8 2" xfId="11166" xr:uid="{00000000-0005-0000-0000-000024790000}"/>
    <cellStyle name="Total 6 4 8 2 2" xfId="26274" xr:uid="{00000000-0005-0000-0000-000025790000}"/>
    <cellStyle name="Total 6 4 8 3" xfId="15530" xr:uid="{00000000-0005-0000-0000-000026790000}"/>
    <cellStyle name="Total 6 4 8 3 2" xfId="30638" xr:uid="{00000000-0005-0000-0000-000027790000}"/>
    <cellStyle name="Total 6 4 8 4" xfId="19892" xr:uid="{00000000-0005-0000-0000-000028790000}"/>
    <cellStyle name="Total 6 4 9" xfId="8645" xr:uid="{00000000-0005-0000-0000-000029790000}"/>
    <cellStyle name="Total 6 4 9 2" xfId="23753" xr:uid="{00000000-0005-0000-0000-00002A790000}"/>
    <cellStyle name="Total 6 5" xfId="2162" xr:uid="{00000000-0005-0000-0000-00002B790000}"/>
    <cellStyle name="Total 6 5 10" xfId="16222" xr:uid="{00000000-0005-0000-0000-00002C790000}"/>
    <cellStyle name="Total 6 5 10 2" xfId="31330" xr:uid="{00000000-0005-0000-0000-00002D790000}"/>
    <cellStyle name="Total 6 5 11" xfId="17387" xr:uid="{00000000-0005-0000-0000-00002E790000}"/>
    <cellStyle name="Total 6 5 2" xfId="2917" xr:uid="{00000000-0005-0000-0000-00002F790000}"/>
    <cellStyle name="Total 6 5 2 2" xfId="5554" xr:uid="{00000000-0005-0000-0000-000030790000}"/>
    <cellStyle name="Total 6 5 2 2 2" xfId="11865" xr:uid="{00000000-0005-0000-0000-000031790000}"/>
    <cellStyle name="Total 6 5 2 2 2 2" xfId="26973" xr:uid="{00000000-0005-0000-0000-000032790000}"/>
    <cellStyle name="Total 6 5 2 2 3" xfId="7473" xr:uid="{00000000-0005-0000-0000-000033790000}"/>
    <cellStyle name="Total 6 5 2 2 3 2" xfId="22581" xr:uid="{00000000-0005-0000-0000-000034790000}"/>
    <cellStyle name="Total 6 5 2 2 4" xfId="20662" xr:uid="{00000000-0005-0000-0000-000035790000}"/>
    <cellStyle name="Total 6 5 2 3" xfId="15632" xr:uid="{00000000-0005-0000-0000-000036790000}"/>
    <cellStyle name="Total 6 5 2 3 2" xfId="30740" xr:uid="{00000000-0005-0000-0000-000037790000}"/>
    <cellStyle name="Total 6 5 2 4" xfId="18025" xr:uid="{00000000-0005-0000-0000-000038790000}"/>
    <cellStyle name="Total 6 5 3" xfId="3220" xr:uid="{00000000-0005-0000-0000-000039790000}"/>
    <cellStyle name="Total 6 5 3 2" xfId="5857" xr:uid="{00000000-0005-0000-0000-00003A790000}"/>
    <cellStyle name="Total 6 5 3 2 2" xfId="12168" xr:uid="{00000000-0005-0000-0000-00003B790000}"/>
    <cellStyle name="Total 6 5 3 2 2 2" xfId="27276" xr:uid="{00000000-0005-0000-0000-00003C790000}"/>
    <cellStyle name="Total 6 5 3 2 3" xfId="14450" xr:uid="{00000000-0005-0000-0000-00003D790000}"/>
    <cellStyle name="Total 6 5 3 2 3 2" xfId="29558" xr:uid="{00000000-0005-0000-0000-00003E790000}"/>
    <cellStyle name="Total 6 5 3 2 4" xfId="20965" xr:uid="{00000000-0005-0000-0000-00003F790000}"/>
    <cellStyle name="Total 6 5 3 3" xfId="9602" xr:uid="{00000000-0005-0000-0000-000040790000}"/>
    <cellStyle name="Total 6 5 3 3 2" xfId="24710" xr:uid="{00000000-0005-0000-0000-000041790000}"/>
    <cellStyle name="Total 6 5 3 4" xfId="14789" xr:uid="{00000000-0005-0000-0000-000042790000}"/>
    <cellStyle name="Total 6 5 3 4 2" xfId="29897" xr:uid="{00000000-0005-0000-0000-000043790000}"/>
    <cellStyle name="Total 6 5 3 5" xfId="18328" xr:uid="{00000000-0005-0000-0000-000044790000}"/>
    <cellStyle name="Total 6 5 4" xfId="3546" xr:uid="{00000000-0005-0000-0000-000045790000}"/>
    <cellStyle name="Total 6 5 4 2" xfId="6183" xr:uid="{00000000-0005-0000-0000-000046790000}"/>
    <cellStyle name="Total 6 5 4 2 2" xfId="12494" xr:uid="{00000000-0005-0000-0000-000047790000}"/>
    <cellStyle name="Total 6 5 4 2 2 2" xfId="27602" xr:uid="{00000000-0005-0000-0000-000048790000}"/>
    <cellStyle name="Total 6 5 4 2 3" xfId="7702" xr:uid="{00000000-0005-0000-0000-000049790000}"/>
    <cellStyle name="Total 6 5 4 2 3 2" xfId="22810" xr:uid="{00000000-0005-0000-0000-00004A790000}"/>
    <cellStyle name="Total 6 5 4 2 4" xfId="21291" xr:uid="{00000000-0005-0000-0000-00004B790000}"/>
    <cellStyle name="Total 6 5 4 3" xfId="9928" xr:uid="{00000000-0005-0000-0000-00004C790000}"/>
    <cellStyle name="Total 6 5 4 3 2" xfId="25036" xr:uid="{00000000-0005-0000-0000-00004D790000}"/>
    <cellStyle name="Total 6 5 4 4" xfId="16195" xr:uid="{00000000-0005-0000-0000-00004E790000}"/>
    <cellStyle name="Total 6 5 4 4 2" xfId="31303" xr:uid="{00000000-0005-0000-0000-00004F790000}"/>
    <cellStyle name="Total 6 5 4 5" xfId="18654" xr:uid="{00000000-0005-0000-0000-000050790000}"/>
    <cellStyle name="Total 6 5 5" xfId="3852" xr:uid="{00000000-0005-0000-0000-000051790000}"/>
    <cellStyle name="Total 6 5 5 2" xfId="6489" xr:uid="{00000000-0005-0000-0000-000052790000}"/>
    <cellStyle name="Total 6 5 5 2 2" xfId="12800" xr:uid="{00000000-0005-0000-0000-000053790000}"/>
    <cellStyle name="Total 6 5 5 2 2 2" xfId="27908" xr:uid="{00000000-0005-0000-0000-000054790000}"/>
    <cellStyle name="Total 6 5 5 2 3" xfId="15425" xr:uid="{00000000-0005-0000-0000-000055790000}"/>
    <cellStyle name="Total 6 5 5 2 3 2" xfId="30533" xr:uid="{00000000-0005-0000-0000-000056790000}"/>
    <cellStyle name="Total 6 5 5 2 4" xfId="21597" xr:uid="{00000000-0005-0000-0000-000057790000}"/>
    <cellStyle name="Total 6 5 5 3" xfId="10234" xr:uid="{00000000-0005-0000-0000-000058790000}"/>
    <cellStyle name="Total 6 5 5 3 2" xfId="25342" xr:uid="{00000000-0005-0000-0000-000059790000}"/>
    <cellStyle name="Total 6 5 5 4" xfId="14469" xr:uid="{00000000-0005-0000-0000-00005A790000}"/>
    <cellStyle name="Total 6 5 5 4 2" xfId="29577" xr:uid="{00000000-0005-0000-0000-00005B790000}"/>
    <cellStyle name="Total 6 5 5 5" xfId="18960" xr:uid="{00000000-0005-0000-0000-00005C790000}"/>
    <cellStyle name="Total 6 5 6" xfId="4234" xr:uid="{00000000-0005-0000-0000-00005D790000}"/>
    <cellStyle name="Total 6 5 6 2" xfId="6871" xr:uid="{00000000-0005-0000-0000-00005E790000}"/>
    <cellStyle name="Total 6 5 6 2 2" xfId="13182" xr:uid="{00000000-0005-0000-0000-00005F790000}"/>
    <cellStyle name="Total 6 5 6 2 2 2" xfId="28290" xr:uid="{00000000-0005-0000-0000-000060790000}"/>
    <cellStyle name="Total 6 5 6 2 3" xfId="16851" xr:uid="{00000000-0005-0000-0000-000061790000}"/>
    <cellStyle name="Total 6 5 6 2 3 2" xfId="31959" xr:uid="{00000000-0005-0000-0000-000062790000}"/>
    <cellStyle name="Total 6 5 6 2 4" xfId="21979" xr:uid="{00000000-0005-0000-0000-000063790000}"/>
    <cellStyle name="Total 6 5 6 3" xfId="10616" xr:uid="{00000000-0005-0000-0000-000064790000}"/>
    <cellStyle name="Total 6 5 6 3 2" xfId="25724" xr:uid="{00000000-0005-0000-0000-000065790000}"/>
    <cellStyle name="Total 6 5 6 4" xfId="13807" xr:uid="{00000000-0005-0000-0000-000066790000}"/>
    <cellStyle name="Total 6 5 6 4 2" xfId="28915" xr:uid="{00000000-0005-0000-0000-000067790000}"/>
    <cellStyle name="Total 6 5 6 5" xfId="19342" xr:uid="{00000000-0005-0000-0000-000068790000}"/>
    <cellStyle name="Total 6 5 7" xfId="4799" xr:uid="{00000000-0005-0000-0000-000069790000}"/>
    <cellStyle name="Total 6 5 7 2" xfId="11181" xr:uid="{00000000-0005-0000-0000-00006A790000}"/>
    <cellStyle name="Total 6 5 7 2 2" xfId="26289" xr:uid="{00000000-0005-0000-0000-00006B790000}"/>
    <cellStyle name="Total 6 5 7 3" xfId="14939" xr:uid="{00000000-0005-0000-0000-00006C790000}"/>
    <cellStyle name="Total 6 5 7 3 2" xfId="30047" xr:uid="{00000000-0005-0000-0000-00006D790000}"/>
    <cellStyle name="Total 6 5 7 4" xfId="19907" xr:uid="{00000000-0005-0000-0000-00006E790000}"/>
    <cellStyle name="Total 6 5 8" xfId="8660" xr:uid="{00000000-0005-0000-0000-00006F790000}"/>
    <cellStyle name="Total 6 5 8 2" xfId="23768" xr:uid="{00000000-0005-0000-0000-000070790000}"/>
    <cellStyle name="Total 6 5 9" xfId="16199" xr:uid="{00000000-0005-0000-0000-000071790000}"/>
    <cellStyle name="Total 6 5 9 2" xfId="31307" xr:uid="{00000000-0005-0000-0000-000072790000}"/>
    <cellStyle name="Total 7" xfId="1786" xr:uid="{00000000-0005-0000-0000-000073790000}"/>
    <cellStyle name="Total 7 2" xfId="1957" xr:uid="{00000000-0005-0000-0000-000074790000}"/>
    <cellStyle name="Total 7 2 10" xfId="8458" xr:uid="{00000000-0005-0000-0000-000075790000}"/>
    <cellStyle name="Total 7 2 10 2" xfId="23566" xr:uid="{00000000-0005-0000-0000-000076790000}"/>
    <cellStyle name="Total 7 2 11" xfId="8694" xr:uid="{00000000-0005-0000-0000-000077790000}"/>
    <cellStyle name="Total 7 2 11 2" xfId="23802" xr:uid="{00000000-0005-0000-0000-000078790000}"/>
    <cellStyle name="Total 7 2 12" xfId="7050" xr:uid="{00000000-0005-0000-0000-000079790000}"/>
    <cellStyle name="Total 7 2 12 2" xfId="22158" xr:uid="{00000000-0005-0000-0000-00007A790000}"/>
    <cellStyle name="Total 7 2 13" xfId="17182" xr:uid="{00000000-0005-0000-0000-00007B790000}"/>
    <cellStyle name="Total 7 2 2" xfId="2517" xr:uid="{00000000-0005-0000-0000-00007C790000}"/>
    <cellStyle name="Total 7 2 2 2" xfId="5154" xr:uid="{00000000-0005-0000-0000-00007D790000}"/>
    <cellStyle name="Total 7 2 2 2 2" xfId="11518" xr:uid="{00000000-0005-0000-0000-00007E790000}"/>
    <cellStyle name="Total 7 2 2 2 2 2" xfId="26626" xr:uid="{00000000-0005-0000-0000-00007F790000}"/>
    <cellStyle name="Total 7 2 2 2 3" xfId="16359" xr:uid="{00000000-0005-0000-0000-000080790000}"/>
    <cellStyle name="Total 7 2 2 2 3 2" xfId="31467" xr:uid="{00000000-0005-0000-0000-000081790000}"/>
    <cellStyle name="Total 7 2 2 2 4" xfId="20262" xr:uid="{00000000-0005-0000-0000-000082790000}"/>
    <cellStyle name="Total 7 2 2 3" xfId="8984" xr:uid="{00000000-0005-0000-0000-000083790000}"/>
    <cellStyle name="Total 7 2 2 3 2" xfId="24092" xr:uid="{00000000-0005-0000-0000-000084790000}"/>
    <cellStyle name="Total 7 2 3" xfId="2733" xr:uid="{00000000-0005-0000-0000-000085790000}"/>
    <cellStyle name="Total 7 2 3 2" xfId="5370" xr:uid="{00000000-0005-0000-0000-000086790000}"/>
    <cellStyle name="Total 7 2 3 2 2" xfId="11719" xr:uid="{00000000-0005-0000-0000-000087790000}"/>
    <cellStyle name="Total 7 2 3 2 2 2" xfId="26827" xr:uid="{00000000-0005-0000-0000-000088790000}"/>
    <cellStyle name="Total 7 2 3 2 3" xfId="14952" xr:uid="{00000000-0005-0000-0000-000089790000}"/>
    <cellStyle name="Total 7 2 3 2 3 2" xfId="30060" xr:uid="{00000000-0005-0000-0000-00008A790000}"/>
    <cellStyle name="Total 7 2 3 2 4" xfId="20478" xr:uid="{00000000-0005-0000-0000-00008B790000}"/>
    <cellStyle name="Total 7 2 3 3" xfId="14781" xr:uid="{00000000-0005-0000-0000-00008C790000}"/>
    <cellStyle name="Total 7 2 3 3 2" xfId="29889" xr:uid="{00000000-0005-0000-0000-00008D790000}"/>
    <cellStyle name="Total 7 2 3 4" xfId="17841" xr:uid="{00000000-0005-0000-0000-00008E790000}"/>
    <cellStyle name="Total 7 2 4" xfId="3036" xr:uid="{00000000-0005-0000-0000-00008F790000}"/>
    <cellStyle name="Total 7 2 4 2" xfId="5673" xr:uid="{00000000-0005-0000-0000-000090790000}"/>
    <cellStyle name="Total 7 2 4 2 2" xfId="11984" xr:uid="{00000000-0005-0000-0000-000091790000}"/>
    <cellStyle name="Total 7 2 4 2 2 2" xfId="27092" xr:uid="{00000000-0005-0000-0000-000092790000}"/>
    <cellStyle name="Total 7 2 4 2 3" xfId="16070" xr:uid="{00000000-0005-0000-0000-000093790000}"/>
    <cellStyle name="Total 7 2 4 2 3 2" xfId="31178" xr:uid="{00000000-0005-0000-0000-000094790000}"/>
    <cellStyle name="Total 7 2 4 2 4" xfId="20781" xr:uid="{00000000-0005-0000-0000-000095790000}"/>
    <cellStyle name="Total 7 2 4 3" xfId="9418" xr:uid="{00000000-0005-0000-0000-000096790000}"/>
    <cellStyle name="Total 7 2 4 3 2" xfId="24526" xr:uid="{00000000-0005-0000-0000-000097790000}"/>
    <cellStyle name="Total 7 2 4 4" xfId="13490" xr:uid="{00000000-0005-0000-0000-000098790000}"/>
    <cellStyle name="Total 7 2 4 4 2" xfId="28598" xr:uid="{00000000-0005-0000-0000-000099790000}"/>
    <cellStyle name="Total 7 2 4 5" xfId="18144" xr:uid="{00000000-0005-0000-0000-00009A790000}"/>
    <cellStyle name="Total 7 2 5" xfId="3362" xr:uid="{00000000-0005-0000-0000-00009B790000}"/>
    <cellStyle name="Total 7 2 5 2" xfId="5999" xr:uid="{00000000-0005-0000-0000-00009C790000}"/>
    <cellStyle name="Total 7 2 5 2 2" xfId="12310" xr:uid="{00000000-0005-0000-0000-00009D790000}"/>
    <cellStyle name="Total 7 2 5 2 2 2" xfId="27418" xr:uid="{00000000-0005-0000-0000-00009E790000}"/>
    <cellStyle name="Total 7 2 5 2 3" xfId="8026" xr:uid="{00000000-0005-0000-0000-00009F790000}"/>
    <cellStyle name="Total 7 2 5 2 3 2" xfId="23134" xr:uid="{00000000-0005-0000-0000-0000A0790000}"/>
    <cellStyle name="Total 7 2 5 2 4" xfId="21107" xr:uid="{00000000-0005-0000-0000-0000A1790000}"/>
    <cellStyle name="Total 7 2 5 3" xfId="9744" xr:uid="{00000000-0005-0000-0000-0000A2790000}"/>
    <cellStyle name="Total 7 2 5 3 2" xfId="24852" xr:uid="{00000000-0005-0000-0000-0000A3790000}"/>
    <cellStyle name="Total 7 2 5 4" xfId="13870" xr:uid="{00000000-0005-0000-0000-0000A4790000}"/>
    <cellStyle name="Total 7 2 5 4 2" xfId="28978" xr:uid="{00000000-0005-0000-0000-0000A5790000}"/>
    <cellStyle name="Total 7 2 5 5" xfId="18470" xr:uid="{00000000-0005-0000-0000-0000A6790000}"/>
    <cellStyle name="Total 7 2 6" xfId="3668" xr:uid="{00000000-0005-0000-0000-0000A7790000}"/>
    <cellStyle name="Total 7 2 6 2" xfId="6305" xr:uid="{00000000-0005-0000-0000-0000A8790000}"/>
    <cellStyle name="Total 7 2 6 2 2" xfId="12616" xr:uid="{00000000-0005-0000-0000-0000A9790000}"/>
    <cellStyle name="Total 7 2 6 2 2 2" xfId="27724" xr:uid="{00000000-0005-0000-0000-0000AA790000}"/>
    <cellStyle name="Total 7 2 6 2 3" xfId="13899" xr:uid="{00000000-0005-0000-0000-0000AB790000}"/>
    <cellStyle name="Total 7 2 6 2 3 2" xfId="29007" xr:uid="{00000000-0005-0000-0000-0000AC790000}"/>
    <cellStyle name="Total 7 2 6 2 4" xfId="21413" xr:uid="{00000000-0005-0000-0000-0000AD790000}"/>
    <cellStyle name="Total 7 2 6 3" xfId="10050" xr:uid="{00000000-0005-0000-0000-0000AE790000}"/>
    <cellStyle name="Total 7 2 6 3 2" xfId="25158" xr:uid="{00000000-0005-0000-0000-0000AF790000}"/>
    <cellStyle name="Total 7 2 6 4" xfId="8205" xr:uid="{00000000-0005-0000-0000-0000B0790000}"/>
    <cellStyle name="Total 7 2 6 4 2" xfId="23313" xr:uid="{00000000-0005-0000-0000-0000B1790000}"/>
    <cellStyle name="Total 7 2 6 5" xfId="18776" xr:uid="{00000000-0005-0000-0000-0000B2790000}"/>
    <cellStyle name="Total 7 2 7" xfId="4029" xr:uid="{00000000-0005-0000-0000-0000B3790000}"/>
    <cellStyle name="Total 7 2 7 2" xfId="6666" xr:uid="{00000000-0005-0000-0000-0000B4790000}"/>
    <cellStyle name="Total 7 2 7 2 2" xfId="12977" xr:uid="{00000000-0005-0000-0000-0000B5790000}"/>
    <cellStyle name="Total 7 2 7 2 2 2" xfId="28085" xr:uid="{00000000-0005-0000-0000-0000B6790000}"/>
    <cellStyle name="Total 7 2 7 2 3" xfId="16667" xr:uid="{00000000-0005-0000-0000-0000B7790000}"/>
    <cellStyle name="Total 7 2 7 2 3 2" xfId="31775" xr:uid="{00000000-0005-0000-0000-0000B8790000}"/>
    <cellStyle name="Total 7 2 7 2 4" xfId="21774" xr:uid="{00000000-0005-0000-0000-0000B9790000}"/>
    <cellStyle name="Total 7 2 7 3" xfId="10411" xr:uid="{00000000-0005-0000-0000-0000BA790000}"/>
    <cellStyle name="Total 7 2 7 3 2" xfId="25519" xr:uid="{00000000-0005-0000-0000-0000BB790000}"/>
    <cellStyle name="Total 7 2 7 4" xfId="15129" xr:uid="{00000000-0005-0000-0000-0000BC790000}"/>
    <cellStyle name="Total 7 2 7 4 2" xfId="30237" xr:uid="{00000000-0005-0000-0000-0000BD790000}"/>
    <cellStyle name="Total 7 2 7 5" xfId="19137" xr:uid="{00000000-0005-0000-0000-0000BE790000}"/>
    <cellStyle name="Total 7 2 8" xfId="4342" xr:uid="{00000000-0005-0000-0000-0000BF790000}"/>
    <cellStyle name="Total 7 2 8 2" xfId="6979" xr:uid="{00000000-0005-0000-0000-0000C0790000}"/>
    <cellStyle name="Total 7 2 8 2 2" xfId="13290" xr:uid="{00000000-0005-0000-0000-0000C1790000}"/>
    <cellStyle name="Total 7 2 8 2 2 2" xfId="28398" xr:uid="{00000000-0005-0000-0000-0000C2790000}"/>
    <cellStyle name="Total 7 2 8 2 3" xfId="16954" xr:uid="{00000000-0005-0000-0000-0000C3790000}"/>
    <cellStyle name="Total 7 2 8 2 3 2" xfId="32062" xr:uid="{00000000-0005-0000-0000-0000C4790000}"/>
    <cellStyle name="Total 7 2 8 2 4" xfId="22087" xr:uid="{00000000-0005-0000-0000-0000C5790000}"/>
    <cellStyle name="Total 7 2 8 3" xfId="10724" xr:uid="{00000000-0005-0000-0000-0000C6790000}"/>
    <cellStyle name="Total 7 2 8 3 2" xfId="25832" xr:uid="{00000000-0005-0000-0000-0000C7790000}"/>
    <cellStyle name="Total 7 2 8 4" xfId="7566" xr:uid="{00000000-0005-0000-0000-0000C8790000}"/>
    <cellStyle name="Total 7 2 8 4 2" xfId="22674" xr:uid="{00000000-0005-0000-0000-0000C9790000}"/>
    <cellStyle name="Total 7 2 8 5" xfId="19450" xr:uid="{00000000-0005-0000-0000-0000CA790000}"/>
    <cellStyle name="Total 7 2 9" xfId="4594" xr:uid="{00000000-0005-0000-0000-0000CB790000}"/>
    <cellStyle name="Total 7 2 9 2" xfId="10976" xr:uid="{00000000-0005-0000-0000-0000CC790000}"/>
    <cellStyle name="Total 7 2 9 2 2" xfId="26084" xr:uid="{00000000-0005-0000-0000-0000CD790000}"/>
    <cellStyle name="Total 7 2 9 3" xfId="8730" xr:uid="{00000000-0005-0000-0000-0000CE790000}"/>
    <cellStyle name="Total 7 2 9 3 2" xfId="23838" xr:uid="{00000000-0005-0000-0000-0000CF790000}"/>
    <cellStyle name="Total 7 2 9 4" xfId="19702" xr:uid="{00000000-0005-0000-0000-0000D0790000}"/>
    <cellStyle name="Total 7 3" xfId="1986" xr:uid="{00000000-0005-0000-0000-0000D1790000}"/>
    <cellStyle name="Total 7 3 10" xfId="8484" xr:uid="{00000000-0005-0000-0000-0000D2790000}"/>
    <cellStyle name="Total 7 3 10 2" xfId="23592" xr:uid="{00000000-0005-0000-0000-0000D3790000}"/>
    <cellStyle name="Total 7 3 11" xfId="16449" xr:uid="{00000000-0005-0000-0000-0000D4790000}"/>
    <cellStyle name="Total 7 3 11 2" xfId="31557" xr:uid="{00000000-0005-0000-0000-0000D5790000}"/>
    <cellStyle name="Total 7 3 12" xfId="7777" xr:uid="{00000000-0005-0000-0000-0000D6790000}"/>
    <cellStyle name="Total 7 3 12 2" xfId="22885" xr:uid="{00000000-0005-0000-0000-0000D7790000}"/>
    <cellStyle name="Total 7 3 13" xfId="17211" xr:uid="{00000000-0005-0000-0000-0000D8790000}"/>
    <cellStyle name="Total 7 3 2" xfId="2546" xr:uid="{00000000-0005-0000-0000-0000D9790000}"/>
    <cellStyle name="Total 7 3 2 2" xfId="5183" xr:uid="{00000000-0005-0000-0000-0000DA790000}"/>
    <cellStyle name="Total 7 3 2 2 2" xfId="11547" xr:uid="{00000000-0005-0000-0000-0000DB790000}"/>
    <cellStyle name="Total 7 3 2 2 2 2" xfId="26655" xr:uid="{00000000-0005-0000-0000-0000DC790000}"/>
    <cellStyle name="Total 7 3 2 2 3" xfId="15927" xr:uid="{00000000-0005-0000-0000-0000DD790000}"/>
    <cellStyle name="Total 7 3 2 2 3 2" xfId="31035" xr:uid="{00000000-0005-0000-0000-0000DE790000}"/>
    <cellStyle name="Total 7 3 2 2 4" xfId="20291" xr:uid="{00000000-0005-0000-0000-0000DF790000}"/>
    <cellStyle name="Total 7 3 2 3" xfId="9013" xr:uid="{00000000-0005-0000-0000-0000E0790000}"/>
    <cellStyle name="Total 7 3 2 3 2" xfId="24121" xr:uid="{00000000-0005-0000-0000-0000E1790000}"/>
    <cellStyle name="Total 7 3 3" xfId="2748" xr:uid="{00000000-0005-0000-0000-0000E2790000}"/>
    <cellStyle name="Total 7 3 3 2" xfId="5385" xr:uid="{00000000-0005-0000-0000-0000E3790000}"/>
    <cellStyle name="Total 7 3 3 2 2" xfId="11734" xr:uid="{00000000-0005-0000-0000-0000E4790000}"/>
    <cellStyle name="Total 7 3 3 2 2 2" xfId="26842" xr:uid="{00000000-0005-0000-0000-0000E5790000}"/>
    <cellStyle name="Total 7 3 3 2 3" xfId="14611" xr:uid="{00000000-0005-0000-0000-0000E6790000}"/>
    <cellStyle name="Total 7 3 3 2 3 2" xfId="29719" xr:uid="{00000000-0005-0000-0000-0000E7790000}"/>
    <cellStyle name="Total 7 3 3 2 4" xfId="20493" xr:uid="{00000000-0005-0000-0000-0000E8790000}"/>
    <cellStyle name="Total 7 3 3 3" xfId="9137" xr:uid="{00000000-0005-0000-0000-0000E9790000}"/>
    <cellStyle name="Total 7 3 3 3 2" xfId="24245" xr:uid="{00000000-0005-0000-0000-0000EA790000}"/>
    <cellStyle name="Total 7 3 3 4" xfId="17856" xr:uid="{00000000-0005-0000-0000-0000EB790000}"/>
    <cellStyle name="Total 7 3 4" xfId="3051" xr:uid="{00000000-0005-0000-0000-0000EC790000}"/>
    <cellStyle name="Total 7 3 4 2" xfId="5688" xr:uid="{00000000-0005-0000-0000-0000ED790000}"/>
    <cellStyle name="Total 7 3 4 2 2" xfId="11999" xr:uid="{00000000-0005-0000-0000-0000EE790000}"/>
    <cellStyle name="Total 7 3 4 2 2 2" xfId="27107" xr:uid="{00000000-0005-0000-0000-0000EF790000}"/>
    <cellStyle name="Total 7 3 4 2 3" xfId="13992" xr:uid="{00000000-0005-0000-0000-0000F0790000}"/>
    <cellStyle name="Total 7 3 4 2 3 2" xfId="29100" xr:uid="{00000000-0005-0000-0000-0000F1790000}"/>
    <cellStyle name="Total 7 3 4 2 4" xfId="20796" xr:uid="{00000000-0005-0000-0000-0000F2790000}"/>
    <cellStyle name="Total 7 3 4 3" xfId="9433" xr:uid="{00000000-0005-0000-0000-0000F3790000}"/>
    <cellStyle name="Total 7 3 4 3 2" xfId="24541" xr:uid="{00000000-0005-0000-0000-0000F4790000}"/>
    <cellStyle name="Total 7 3 4 4" xfId="16507" xr:uid="{00000000-0005-0000-0000-0000F5790000}"/>
    <cellStyle name="Total 7 3 4 4 2" xfId="31615" xr:uid="{00000000-0005-0000-0000-0000F6790000}"/>
    <cellStyle name="Total 7 3 4 5" xfId="18159" xr:uid="{00000000-0005-0000-0000-0000F7790000}"/>
    <cellStyle name="Total 7 3 5" xfId="3377" xr:uid="{00000000-0005-0000-0000-0000F8790000}"/>
    <cellStyle name="Total 7 3 5 2" xfId="6014" xr:uid="{00000000-0005-0000-0000-0000F9790000}"/>
    <cellStyle name="Total 7 3 5 2 2" xfId="12325" xr:uid="{00000000-0005-0000-0000-0000FA790000}"/>
    <cellStyle name="Total 7 3 5 2 2 2" xfId="27433" xr:uid="{00000000-0005-0000-0000-0000FB790000}"/>
    <cellStyle name="Total 7 3 5 2 3" xfId="15799" xr:uid="{00000000-0005-0000-0000-0000FC790000}"/>
    <cellStyle name="Total 7 3 5 2 3 2" xfId="30907" xr:uid="{00000000-0005-0000-0000-0000FD790000}"/>
    <cellStyle name="Total 7 3 5 2 4" xfId="21122" xr:uid="{00000000-0005-0000-0000-0000FE790000}"/>
    <cellStyle name="Total 7 3 5 3" xfId="9759" xr:uid="{00000000-0005-0000-0000-0000FF790000}"/>
    <cellStyle name="Total 7 3 5 3 2" xfId="24867" xr:uid="{00000000-0005-0000-0000-0000007A0000}"/>
    <cellStyle name="Total 7 3 5 4" xfId="14321" xr:uid="{00000000-0005-0000-0000-0000017A0000}"/>
    <cellStyle name="Total 7 3 5 4 2" xfId="29429" xr:uid="{00000000-0005-0000-0000-0000027A0000}"/>
    <cellStyle name="Total 7 3 5 5" xfId="18485" xr:uid="{00000000-0005-0000-0000-0000037A0000}"/>
    <cellStyle name="Total 7 3 6" xfId="3683" xr:uid="{00000000-0005-0000-0000-0000047A0000}"/>
    <cellStyle name="Total 7 3 6 2" xfId="6320" xr:uid="{00000000-0005-0000-0000-0000057A0000}"/>
    <cellStyle name="Total 7 3 6 2 2" xfId="12631" xr:uid="{00000000-0005-0000-0000-0000067A0000}"/>
    <cellStyle name="Total 7 3 6 2 2 2" xfId="27739" xr:uid="{00000000-0005-0000-0000-0000077A0000}"/>
    <cellStyle name="Total 7 3 6 2 3" xfId="7862" xr:uid="{00000000-0005-0000-0000-0000087A0000}"/>
    <cellStyle name="Total 7 3 6 2 3 2" xfId="22970" xr:uid="{00000000-0005-0000-0000-0000097A0000}"/>
    <cellStyle name="Total 7 3 6 2 4" xfId="21428" xr:uid="{00000000-0005-0000-0000-00000A7A0000}"/>
    <cellStyle name="Total 7 3 6 3" xfId="10065" xr:uid="{00000000-0005-0000-0000-00000B7A0000}"/>
    <cellStyle name="Total 7 3 6 3 2" xfId="25173" xr:uid="{00000000-0005-0000-0000-00000C7A0000}"/>
    <cellStyle name="Total 7 3 6 4" xfId="13420" xr:uid="{00000000-0005-0000-0000-00000D7A0000}"/>
    <cellStyle name="Total 7 3 6 4 2" xfId="28528" xr:uid="{00000000-0005-0000-0000-00000E7A0000}"/>
    <cellStyle name="Total 7 3 6 5" xfId="18791" xr:uid="{00000000-0005-0000-0000-00000F7A0000}"/>
    <cellStyle name="Total 7 3 7" xfId="4058" xr:uid="{00000000-0005-0000-0000-0000107A0000}"/>
    <cellStyle name="Total 7 3 7 2" xfId="6695" xr:uid="{00000000-0005-0000-0000-0000117A0000}"/>
    <cellStyle name="Total 7 3 7 2 2" xfId="13006" xr:uid="{00000000-0005-0000-0000-0000127A0000}"/>
    <cellStyle name="Total 7 3 7 2 2 2" xfId="28114" xr:uid="{00000000-0005-0000-0000-0000137A0000}"/>
    <cellStyle name="Total 7 3 7 2 3" xfId="16682" xr:uid="{00000000-0005-0000-0000-0000147A0000}"/>
    <cellStyle name="Total 7 3 7 2 3 2" xfId="31790" xr:uid="{00000000-0005-0000-0000-0000157A0000}"/>
    <cellStyle name="Total 7 3 7 2 4" xfId="21803" xr:uid="{00000000-0005-0000-0000-0000167A0000}"/>
    <cellStyle name="Total 7 3 7 3" xfId="10440" xr:uid="{00000000-0005-0000-0000-0000177A0000}"/>
    <cellStyle name="Total 7 3 7 3 2" xfId="25548" xr:uid="{00000000-0005-0000-0000-0000187A0000}"/>
    <cellStyle name="Total 7 3 7 4" xfId="16163" xr:uid="{00000000-0005-0000-0000-0000197A0000}"/>
    <cellStyle name="Total 7 3 7 4 2" xfId="31271" xr:uid="{00000000-0005-0000-0000-00001A7A0000}"/>
    <cellStyle name="Total 7 3 7 5" xfId="19166" xr:uid="{00000000-0005-0000-0000-00001B7A0000}"/>
    <cellStyle name="Total 7 3 8" xfId="4357" xr:uid="{00000000-0005-0000-0000-00001C7A0000}"/>
    <cellStyle name="Total 7 3 8 2" xfId="6994" xr:uid="{00000000-0005-0000-0000-00001D7A0000}"/>
    <cellStyle name="Total 7 3 8 2 2" xfId="13305" xr:uid="{00000000-0005-0000-0000-00001E7A0000}"/>
    <cellStyle name="Total 7 3 8 2 2 2" xfId="28413" xr:uid="{00000000-0005-0000-0000-00001F7A0000}"/>
    <cellStyle name="Total 7 3 8 2 3" xfId="16969" xr:uid="{00000000-0005-0000-0000-0000207A0000}"/>
    <cellStyle name="Total 7 3 8 2 3 2" xfId="32077" xr:uid="{00000000-0005-0000-0000-0000217A0000}"/>
    <cellStyle name="Total 7 3 8 2 4" xfId="22102" xr:uid="{00000000-0005-0000-0000-0000227A0000}"/>
    <cellStyle name="Total 7 3 8 3" xfId="10739" xr:uid="{00000000-0005-0000-0000-0000237A0000}"/>
    <cellStyle name="Total 7 3 8 3 2" xfId="25847" xr:uid="{00000000-0005-0000-0000-0000247A0000}"/>
    <cellStyle name="Total 7 3 8 4" xfId="14019" xr:uid="{00000000-0005-0000-0000-0000257A0000}"/>
    <cellStyle name="Total 7 3 8 4 2" xfId="29127" xr:uid="{00000000-0005-0000-0000-0000267A0000}"/>
    <cellStyle name="Total 7 3 8 5" xfId="19465" xr:uid="{00000000-0005-0000-0000-0000277A0000}"/>
    <cellStyle name="Total 7 3 9" xfId="4623" xr:uid="{00000000-0005-0000-0000-0000287A0000}"/>
    <cellStyle name="Total 7 3 9 2" xfId="11005" xr:uid="{00000000-0005-0000-0000-0000297A0000}"/>
    <cellStyle name="Total 7 3 9 2 2" xfId="26113" xr:uid="{00000000-0005-0000-0000-00002A7A0000}"/>
    <cellStyle name="Total 7 3 9 3" xfId="9264" xr:uid="{00000000-0005-0000-0000-00002B7A0000}"/>
    <cellStyle name="Total 7 3 9 3 2" xfId="24372" xr:uid="{00000000-0005-0000-0000-00002C7A0000}"/>
    <cellStyle name="Total 7 3 9 4" xfId="19731" xr:uid="{00000000-0005-0000-0000-00002D7A0000}"/>
    <cellStyle name="Total 7 4" xfId="2148" xr:uid="{00000000-0005-0000-0000-00002E7A0000}"/>
    <cellStyle name="Total 7 4 10" xfId="13872" xr:uid="{00000000-0005-0000-0000-00002F7A0000}"/>
    <cellStyle name="Total 7 4 10 2" xfId="28980" xr:uid="{00000000-0005-0000-0000-0000307A0000}"/>
    <cellStyle name="Total 7 4 11" xfId="7657" xr:uid="{00000000-0005-0000-0000-0000317A0000}"/>
    <cellStyle name="Total 7 4 11 2" xfId="22765" xr:uid="{00000000-0005-0000-0000-0000327A0000}"/>
    <cellStyle name="Total 7 4 12" xfId="17373" xr:uid="{00000000-0005-0000-0000-0000337A0000}"/>
    <cellStyle name="Total 7 4 2" xfId="2638" xr:uid="{00000000-0005-0000-0000-0000347A0000}"/>
    <cellStyle name="Total 7 4 2 2" xfId="5275" xr:uid="{00000000-0005-0000-0000-0000357A0000}"/>
    <cellStyle name="Total 7 4 2 2 2" xfId="11639" xr:uid="{00000000-0005-0000-0000-0000367A0000}"/>
    <cellStyle name="Total 7 4 2 2 2 2" xfId="26747" xr:uid="{00000000-0005-0000-0000-0000377A0000}"/>
    <cellStyle name="Total 7 4 2 2 3" xfId="16399" xr:uid="{00000000-0005-0000-0000-0000387A0000}"/>
    <cellStyle name="Total 7 4 2 2 3 2" xfId="31507" xr:uid="{00000000-0005-0000-0000-0000397A0000}"/>
    <cellStyle name="Total 7 4 2 2 4" xfId="20383" xr:uid="{00000000-0005-0000-0000-00003A7A0000}"/>
    <cellStyle name="Total 7 4 2 3" xfId="9105" xr:uid="{00000000-0005-0000-0000-00003B7A0000}"/>
    <cellStyle name="Total 7 4 2 3 2" xfId="24213" xr:uid="{00000000-0005-0000-0000-00003C7A0000}"/>
    <cellStyle name="Total 7 4 2 4" xfId="9182" xr:uid="{00000000-0005-0000-0000-00003D7A0000}"/>
    <cellStyle name="Total 7 4 2 4 2" xfId="24290" xr:uid="{00000000-0005-0000-0000-00003E7A0000}"/>
    <cellStyle name="Total 7 4 2 5" xfId="8202" xr:uid="{00000000-0005-0000-0000-00003F7A0000}"/>
    <cellStyle name="Total 7 4 2 5 2" xfId="23310" xr:uid="{00000000-0005-0000-0000-0000407A0000}"/>
    <cellStyle name="Total 7 4 2 6" xfId="17746" xr:uid="{00000000-0005-0000-0000-0000417A0000}"/>
    <cellStyle name="Total 7 4 3" xfId="2903" xr:uid="{00000000-0005-0000-0000-0000427A0000}"/>
    <cellStyle name="Total 7 4 3 2" xfId="5540" xr:uid="{00000000-0005-0000-0000-0000437A0000}"/>
    <cellStyle name="Total 7 4 3 2 2" xfId="11851" xr:uid="{00000000-0005-0000-0000-0000447A0000}"/>
    <cellStyle name="Total 7 4 3 2 2 2" xfId="26959" xr:uid="{00000000-0005-0000-0000-0000457A0000}"/>
    <cellStyle name="Total 7 4 3 2 3" xfId="14062" xr:uid="{00000000-0005-0000-0000-0000467A0000}"/>
    <cellStyle name="Total 7 4 3 2 3 2" xfId="29170" xr:uid="{00000000-0005-0000-0000-0000477A0000}"/>
    <cellStyle name="Total 7 4 3 2 4" xfId="20648" xr:uid="{00000000-0005-0000-0000-0000487A0000}"/>
    <cellStyle name="Total 7 4 3 3" xfId="7739" xr:uid="{00000000-0005-0000-0000-0000497A0000}"/>
    <cellStyle name="Total 7 4 3 3 2" xfId="22847" xr:uid="{00000000-0005-0000-0000-00004A7A0000}"/>
    <cellStyle name="Total 7 4 3 4" xfId="18011" xr:uid="{00000000-0005-0000-0000-00004B7A0000}"/>
    <cellStyle name="Total 7 4 4" xfId="3206" xr:uid="{00000000-0005-0000-0000-00004C7A0000}"/>
    <cellStyle name="Total 7 4 4 2" xfId="5843" xr:uid="{00000000-0005-0000-0000-00004D7A0000}"/>
    <cellStyle name="Total 7 4 4 2 2" xfId="12154" xr:uid="{00000000-0005-0000-0000-00004E7A0000}"/>
    <cellStyle name="Total 7 4 4 2 2 2" xfId="27262" xr:uid="{00000000-0005-0000-0000-00004F7A0000}"/>
    <cellStyle name="Total 7 4 4 2 3" xfId="8107" xr:uid="{00000000-0005-0000-0000-0000507A0000}"/>
    <cellStyle name="Total 7 4 4 2 3 2" xfId="23215" xr:uid="{00000000-0005-0000-0000-0000517A0000}"/>
    <cellStyle name="Total 7 4 4 2 4" xfId="20951" xr:uid="{00000000-0005-0000-0000-0000527A0000}"/>
    <cellStyle name="Total 7 4 4 3" xfId="9588" xr:uid="{00000000-0005-0000-0000-0000537A0000}"/>
    <cellStyle name="Total 7 4 4 3 2" xfId="24696" xr:uid="{00000000-0005-0000-0000-0000547A0000}"/>
    <cellStyle name="Total 7 4 4 4" xfId="15856" xr:uid="{00000000-0005-0000-0000-0000557A0000}"/>
    <cellStyle name="Total 7 4 4 4 2" xfId="30964" xr:uid="{00000000-0005-0000-0000-0000567A0000}"/>
    <cellStyle name="Total 7 4 4 5" xfId="18314" xr:uid="{00000000-0005-0000-0000-0000577A0000}"/>
    <cellStyle name="Total 7 4 5" xfId="3532" xr:uid="{00000000-0005-0000-0000-0000587A0000}"/>
    <cellStyle name="Total 7 4 5 2" xfId="6169" xr:uid="{00000000-0005-0000-0000-0000597A0000}"/>
    <cellStyle name="Total 7 4 5 2 2" xfId="12480" xr:uid="{00000000-0005-0000-0000-00005A7A0000}"/>
    <cellStyle name="Total 7 4 5 2 2 2" xfId="27588" xr:uid="{00000000-0005-0000-0000-00005B7A0000}"/>
    <cellStyle name="Total 7 4 5 2 3" xfId="13672" xr:uid="{00000000-0005-0000-0000-00005C7A0000}"/>
    <cellStyle name="Total 7 4 5 2 3 2" xfId="28780" xr:uid="{00000000-0005-0000-0000-00005D7A0000}"/>
    <cellStyle name="Total 7 4 5 2 4" xfId="21277" xr:uid="{00000000-0005-0000-0000-00005E7A0000}"/>
    <cellStyle name="Total 7 4 5 3" xfId="9914" xr:uid="{00000000-0005-0000-0000-00005F7A0000}"/>
    <cellStyle name="Total 7 4 5 3 2" xfId="25022" xr:uid="{00000000-0005-0000-0000-0000607A0000}"/>
    <cellStyle name="Total 7 4 5 4" xfId="7902" xr:uid="{00000000-0005-0000-0000-0000617A0000}"/>
    <cellStyle name="Total 7 4 5 4 2" xfId="23010" xr:uid="{00000000-0005-0000-0000-0000627A0000}"/>
    <cellStyle name="Total 7 4 5 5" xfId="18640" xr:uid="{00000000-0005-0000-0000-0000637A0000}"/>
    <cellStyle name="Total 7 4 6" xfId="3838" xr:uid="{00000000-0005-0000-0000-0000647A0000}"/>
    <cellStyle name="Total 7 4 6 2" xfId="6475" xr:uid="{00000000-0005-0000-0000-0000657A0000}"/>
    <cellStyle name="Total 7 4 6 2 2" xfId="12786" xr:uid="{00000000-0005-0000-0000-0000667A0000}"/>
    <cellStyle name="Total 7 4 6 2 2 2" xfId="27894" xr:uid="{00000000-0005-0000-0000-0000677A0000}"/>
    <cellStyle name="Total 7 4 6 2 3" xfId="15414" xr:uid="{00000000-0005-0000-0000-0000687A0000}"/>
    <cellStyle name="Total 7 4 6 2 3 2" xfId="30522" xr:uid="{00000000-0005-0000-0000-0000697A0000}"/>
    <cellStyle name="Total 7 4 6 2 4" xfId="21583" xr:uid="{00000000-0005-0000-0000-00006A7A0000}"/>
    <cellStyle name="Total 7 4 6 3" xfId="10220" xr:uid="{00000000-0005-0000-0000-00006B7A0000}"/>
    <cellStyle name="Total 7 4 6 3 2" xfId="25328" xr:uid="{00000000-0005-0000-0000-00006C7A0000}"/>
    <cellStyle name="Total 7 4 6 4" xfId="8225" xr:uid="{00000000-0005-0000-0000-00006D7A0000}"/>
    <cellStyle name="Total 7 4 6 4 2" xfId="23333" xr:uid="{00000000-0005-0000-0000-00006E7A0000}"/>
    <cellStyle name="Total 7 4 6 5" xfId="18946" xr:uid="{00000000-0005-0000-0000-00006F7A0000}"/>
    <cellStyle name="Total 7 4 7" xfId="4220" xr:uid="{00000000-0005-0000-0000-0000707A0000}"/>
    <cellStyle name="Total 7 4 7 2" xfId="6857" xr:uid="{00000000-0005-0000-0000-0000717A0000}"/>
    <cellStyle name="Total 7 4 7 2 2" xfId="13168" xr:uid="{00000000-0005-0000-0000-0000727A0000}"/>
    <cellStyle name="Total 7 4 7 2 2 2" xfId="28276" xr:uid="{00000000-0005-0000-0000-0000737A0000}"/>
    <cellStyle name="Total 7 4 7 2 3" xfId="16837" xr:uid="{00000000-0005-0000-0000-0000747A0000}"/>
    <cellStyle name="Total 7 4 7 2 3 2" xfId="31945" xr:uid="{00000000-0005-0000-0000-0000757A0000}"/>
    <cellStyle name="Total 7 4 7 2 4" xfId="21965" xr:uid="{00000000-0005-0000-0000-0000767A0000}"/>
    <cellStyle name="Total 7 4 7 3" xfId="10602" xr:uid="{00000000-0005-0000-0000-0000777A0000}"/>
    <cellStyle name="Total 7 4 7 3 2" xfId="25710" xr:uid="{00000000-0005-0000-0000-0000787A0000}"/>
    <cellStyle name="Total 7 4 7 4" xfId="13561" xr:uid="{00000000-0005-0000-0000-0000797A0000}"/>
    <cellStyle name="Total 7 4 7 4 2" xfId="28669" xr:uid="{00000000-0005-0000-0000-00007A7A0000}"/>
    <cellStyle name="Total 7 4 7 5" xfId="19328" xr:uid="{00000000-0005-0000-0000-00007B7A0000}"/>
    <cellStyle name="Total 7 4 8" xfId="4785" xr:uid="{00000000-0005-0000-0000-00007C7A0000}"/>
    <cellStyle name="Total 7 4 8 2" xfId="11167" xr:uid="{00000000-0005-0000-0000-00007D7A0000}"/>
    <cellStyle name="Total 7 4 8 2 2" xfId="26275" xr:uid="{00000000-0005-0000-0000-00007E7A0000}"/>
    <cellStyle name="Total 7 4 8 3" xfId="14822" xr:uid="{00000000-0005-0000-0000-00007F7A0000}"/>
    <cellStyle name="Total 7 4 8 3 2" xfId="29930" xr:uid="{00000000-0005-0000-0000-0000807A0000}"/>
    <cellStyle name="Total 7 4 8 4" xfId="19893" xr:uid="{00000000-0005-0000-0000-0000817A0000}"/>
    <cellStyle name="Total 7 4 9" xfId="8646" xr:uid="{00000000-0005-0000-0000-0000827A0000}"/>
    <cellStyle name="Total 7 4 9 2" xfId="23754" xr:uid="{00000000-0005-0000-0000-0000837A0000}"/>
    <cellStyle name="Total 7 5" xfId="2163" xr:uid="{00000000-0005-0000-0000-0000847A0000}"/>
    <cellStyle name="Total 7 5 10" xfId="9291" xr:uid="{00000000-0005-0000-0000-0000857A0000}"/>
    <cellStyle name="Total 7 5 10 2" xfId="24399" xr:uid="{00000000-0005-0000-0000-0000867A0000}"/>
    <cellStyle name="Total 7 5 11" xfId="17388" xr:uid="{00000000-0005-0000-0000-0000877A0000}"/>
    <cellStyle name="Total 7 5 2" xfId="2918" xr:uid="{00000000-0005-0000-0000-0000887A0000}"/>
    <cellStyle name="Total 7 5 2 2" xfId="5555" xr:uid="{00000000-0005-0000-0000-0000897A0000}"/>
    <cellStyle name="Total 7 5 2 2 2" xfId="11866" xr:uid="{00000000-0005-0000-0000-00008A7A0000}"/>
    <cellStyle name="Total 7 5 2 2 2 2" xfId="26974" xr:uid="{00000000-0005-0000-0000-00008B7A0000}"/>
    <cellStyle name="Total 7 5 2 2 3" xfId="15964" xr:uid="{00000000-0005-0000-0000-00008C7A0000}"/>
    <cellStyle name="Total 7 5 2 2 3 2" xfId="31072" xr:uid="{00000000-0005-0000-0000-00008D7A0000}"/>
    <cellStyle name="Total 7 5 2 2 4" xfId="20663" xr:uid="{00000000-0005-0000-0000-00008E7A0000}"/>
    <cellStyle name="Total 7 5 2 3" xfId="16161" xr:uid="{00000000-0005-0000-0000-00008F7A0000}"/>
    <cellStyle name="Total 7 5 2 3 2" xfId="31269" xr:uid="{00000000-0005-0000-0000-0000907A0000}"/>
    <cellStyle name="Total 7 5 2 4" xfId="18026" xr:uid="{00000000-0005-0000-0000-0000917A0000}"/>
    <cellStyle name="Total 7 5 3" xfId="3221" xr:uid="{00000000-0005-0000-0000-0000927A0000}"/>
    <cellStyle name="Total 7 5 3 2" xfId="5858" xr:uid="{00000000-0005-0000-0000-0000937A0000}"/>
    <cellStyle name="Total 7 5 3 2 2" xfId="12169" xr:uid="{00000000-0005-0000-0000-0000947A0000}"/>
    <cellStyle name="Total 7 5 3 2 2 2" xfId="27277" xr:uid="{00000000-0005-0000-0000-0000957A0000}"/>
    <cellStyle name="Total 7 5 3 2 3" xfId="13405" xr:uid="{00000000-0005-0000-0000-0000967A0000}"/>
    <cellStyle name="Total 7 5 3 2 3 2" xfId="28513" xr:uid="{00000000-0005-0000-0000-0000977A0000}"/>
    <cellStyle name="Total 7 5 3 2 4" xfId="20966" xr:uid="{00000000-0005-0000-0000-0000987A0000}"/>
    <cellStyle name="Total 7 5 3 3" xfId="9603" xr:uid="{00000000-0005-0000-0000-0000997A0000}"/>
    <cellStyle name="Total 7 5 3 3 2" xfId="24711" xr:uid="{00000000-0005-0000-0000-00009A7A0000}"/>
    <cellStyle name="Total 7 5 3 4" xfId="13924" xr:uid="{00000000-0005-0000-0000-00009B7A0000}"/>
    <cellStyle name="Total 7 5 3 4 2" xfId="29032" xr:uid="{00000000-0005-0000-0000-00009C7A0000}"/>
    <cellStyle name="Total 7 5 3 5" xfId="18329" xr:uid="{00000000-0005-0000-0000-00009D7A0000}"/>
    <cellStyle name="Total 7 5 4" xfId="3547" xr:uid="{00000000-0005-0000-0000-00009E7A0000}"/>
    <cellStyle name="Total 7 5 4 2" xfId="6184" xr:uid="{00000000-0005-0000-0000-00009F7A0000}"/>
    <cellStyle name="Total 7 5 4 2 2" xfId="12495" xr:uid="{00000000-0005-0000-0000-0000A07A0000}"/>
    <cellStyle name="Total 7 5 4 2 2 2" xfId="27603" xr:uid="{00000000-0005-0000-0000-0000A17A0000}"/>
    <cellStyle name="Total 7 5 4 2 3" xfId="9171" xr:uid="{00000000-0005-0000-0000-0000A27A0000}"/>
    <cellStyle name="Total 7 5 4 2 3 2" xfId="24279" xr:uid="{00000000-0005-0000-0000-0000A37A0000}"/>
    <cellStyle name="Total 7 5 4 2 4" xfId="21292" xr:uid="{00000000-0005-0000-0000-0000A47A0000}"/>
    <cellStyle name="Total 7 5 4 3" xfId="9929" xr:uid="{00000000-0005-0000-0000-0000A57A0000}"/>
    <cellStyle name="Total 7 5 4 3 2" xfId="25037" xr:uid="{00000000-0005-0000-0000-0000A67A0000}"/>
    <cellStyle name="Total 7 5 4 4" xfId="15829" xr:uid="{00000000-0005-0000-0000-0000A77A0000}"/>
    <cellStyle name="Total 7 5 4 4 2" xfId="30937" xr:uid="{00000000-0005-0000-0000-0000A87A0000}"/>
    <cellStyle name="Total 7 5 4 5" xfId="18655" xr:uid="{00000000-0005-0000-0000-0000A97A0000}"/>
    <cellStyle name="Total 7 5 5" xfId="3853" xr:uid="{00000000-0005-0000-0000-0000AA7A0000}"/>
    <cellStyle name="Total 7 5 5 2" xfId="6490" xr:uid="{00000000-0005-0000-0000-0000AB7A0000}"/>
    <cellStyle name="Total 7 5 5 2 2" xfId="12801" xr:uid="{00000000-0005-0000-0000-0000AC7A0000}"/>
    <cellStyle name="Total 7 5 5 2 2 2" xfId="27909" xr:uid="{00000000-0005-0000-0000-0000AD7A0000}"/>
    <cellStyle name="Total 7 5 5 2 3" xfId="15926" xr:uid="{00000000-0005-0000-0000-0000AE7A0000}"/>
    <cellStyle name="Total 7 5 5 2 3 2" xfId="31034" xr:uid="{00000000-0005-0000-0000-0000AF7A0000}"/>
    <cellStyle name="Total 7 5 5 2 4" xfId="21598" xr:uid="{00000000-0005-0000-0000-0000B07A0000}"/>
    <cellStyle name="Total 7 5 5 3" xfId="10235" xr:uid="{00000000-0005-0000-0000-0000B17A0000}"/>
    <cellStyle name="Total 7 5 5 3 2" xfId="25343" xr:uid="{00000000-0005-0000-0000-0000B27A0000}"/>
    <cellStyle name="Total 7 5 5 4" xfId="16109" xr:uid="{00000000-0005-0000-0000-0000B37A0000}"/>
    <cellStyle name="Total 7 5 5 4 2" xfId="31217" xr:uid="{00000000-0005-0000-0000-0000B47A0000}"/>
    <cellStyle name="Total 7 5 5 5" xfId="18961" xr:uid="{00000000-0005-0000-0000-0000B57A0000}"/>
    <cellStyle name="Total 7 5 6" xfId="4235" xr:uid="{00000000-0005-0000-0000-0000B67A0000}"/>
    <cellStyle name="Total 7 5 6 2" xfId="6872" xr:uid="{00000000-0005-0000-0000-0000B77A0000}"/>
    <cellStyle name="Total 7 5 6 2 2" xfId="13183" xr:uid="{00000000-0005-0000-0000-0000B87A0000}"/>
    <cellStyle name="Total 7 5 6 2 2 2" xfId="28291" xr:uid="{00000000-0005-0000-0000-0000B97A0000}"/>
    <cellStyle name="Total 7 5 6 2 3" xfId="16852" xr:uid="{00000000-0005-0000-0000-0000BA7A0000}"/>
    <cellStyle name="Total 7 5 6 2 3 2" xfId="31960" xr:uid="{00000000-0005-0000-0000-0000BB7A0000}"/>
    <cellStyle name="Total 7 5 6 2 4" xfId="21980" xr:uid="{00000000-0005-0000-0000-0000BC7A0000}"/>
    <cellStyle name="Total 7 5 6 3" xfId="10617" xr:uid="{00000000-0005-0000-0000-0000BD7A0000}"/>
    <cellStyle name="Total 7 5 6 3 2" xfId="25725" xr:uid="{00000000-0005-0000-0000-0000BE7A0000}"/>
    <cellStyle name="Total 7 5 6 4" xfId="8105" xr:uid="{00000000-0005-0000-0000-0000BF7A0000}"/>
    <cellStyle name="Total 7 5 6 4 2" xfId="23213" xr:uid="{00000000-0005-0000-0000-0000C07A0000}"/>
    <cellStyle name="Total 7 5 6 5" xfId="19343" xr:uid="{00000000-0005-0000-0000-0000C17A0000}"/>
    <cellStyle name="Total 7 5 7" xfId="4800" xr:uid="{00000000-0005-0000-0000-0000C27A0000}"/>
    <cellStyle name="Total 7 5 7 2" xfId="11182" xr:uid="{00000000-0005-0000-0000-0000C37A0000}"/>
    <cellStyle name="Total 7 5 7 2 2" xfId="26290" xr:uid="{00000000-0005-0000-0000-0000C47A0000}"/>
    <cellStyle name="Total 7 5 7 3" xfId="11676" xr:uid="{00000000-0005-0000-0000-0000C57A0000}"/>
    <cellStyle name="Total 7 5 7 3 2" xfId="26784" xr:uid="{00000000-0005-0000-0000-0000C67A0000}"/>
    <cellStyle name="Total 7 5 7 4" xfId="19908" xr:uid="{00000000-0005-0000-0000-0000C77A0000}"/>
    <cellStyle name="Total 7 5 8" xfId="8661" xr:uid="{00000000-0005-0000-0000-0000C87A0000}"/>
    <cellStyle name="Total 7 5 8 2" xfId="23769" xr:uid="{00000000-0005-0000-0000-0000C97A0000}"/>
    <cellStyle name="Total 7 5 9" xfId="14363" xr:uid="{00000000-0005-0000-0000-0000CA7A0000}"/>
    <cellStyle name="Total 7 5 9 2" xfId="29471" xr:uid="{00000000-0005-0000-0000-0000CB7A0000}"/>
    <cellStyle name="Total 8" xfId="1787" xr:uid="{00000000-0005-0000-0000-0000CC7A0000}"/>
    <cellStyle name="Total 8 2" xfId="1958" xr:uid="{00000000-0005-0000-0000-0000CD7A0000}"/>
    <cellStyle name="Total 8 2 10" xfId="8459" xr:uid="{00000000-0005-0000-0000-0000CE7A0000}"/>
    <cellStyle name="Total 8 2 10 2" xfId="23567" xr:uid="{00000000-0005-0000-0000-0000CF7A0000}"/>
    <cellStyle name="Total 8 2 11" xfId="15428" xr:uid="{00000000-0005-0000-0000-0000D07A0000}"/>
    <cellStyle name="Total 8 2 11 2" xfId="30536" xr:uid="{00000000-0005-0000-0000-0000D17A0000}"/>
    <cellStyle name="Total 8 2 12" xfId="14196" xr:uid="{00000000-0005-0000-0000-0000D27A0000}"/>
    <cellStyle name="Total 8 2 12 2" xfId="29304" xr:uid="{00000000-0005-0000-0000-0000D37A0000}"/>
    <cellStyle name="Total 8 2 13" xfId="17183" xr:uid="{00000000-0005-0000-0000-0000D47A0000}"/>
    <cellStyle name="Total 8 2 2" xfId="2518" xr:uid="{00000000-0005-0000-0000-0000D57A0000}"/>
    <cellStyle name="Total 8 2 2 2" xfId="5155" xr:uid="{00000000-0005-0000-0000-0000D67A0000}"/>
    <cellStyle name="Total 8 2 2 2 2" xfId="11519" xr:uid="{00000000-0005-0000-0000-0000D77A0000}"/>
    <cellStyle name="Total 8 2 2 2 2 2" xfId="26627" xr:uid="{00000000-0005-0000-0000-0000D87A0000}"/>
    <cellStyle name="Total 8 2 2 2 3" xfId="9201" xr:uid="{00000000-0005-0000-0000-0000D97A0000}"/>
    <cellStyle name="Total 8 2 2 2 3 2" xfId="24309" xr:uid="{00000000-0005-0000-0000-0000DA7A0000}"/>
    <cellStyle name="Total 8 2 2 2 4" xfId="20263" xr:uid="{00000000-0005-0000-0000-0000DB7A0000}"/>
    <cellStyle name="Total 8 2 2 3" xfId="8985" xr:uid="{00000000-0005-0000-0000-0000DC7A0000}"/>
    <cellStyle name="Total 8 2 2 3 2" xfId="24093" xr:uid="{00000000-0005-0000-0000-0000DD7A0000}"/>
    <cellStyle name="Total 8 2 3" xfId="2734" xr:uid="{00000000-0005-0000-0000-0000DE7A0000}"/>
    <cellStyle name="Total 8 2 3 2" xfId="5371" xr:uid="{00000000-0005-0000-0000-0000DF7A0000}"/>
    <cellStyle name="Total 8 2 3 2 2" xfId="11720" xr:uid="{00000000-0005-0000-0000-0000E07A0000}"/>
    <cellStyle name="Total 8 2 3 2 2 2" xfId="26828" xr:uid="{00000000-0005-0000-0000-0000E17A0000}"/>
    <cellStyle name="Total 8 2 3 2 3" xfId="15124" xr:uid="{00000000-0005-0000-0000-0000E27A0000}"/>
    <cellStyle name="Total 8 2 3 2 3 2" xfId="30232" xr:uid="{00000000-0005-0000-0000-0000E37A0000}"/>
    <cellStyle name="Total 8 2 3 2 4" xfId="20479" xr:uid="{00000000-0005-0000-0000-0000E47A0000}"/>
    <cellStyle name="Total 8 2 3 3" xfId="8261" xr:uid="{00000000-0005-0000-0000-0000E57A0000}"/>
    <cellStyle name="Total 8 2 3 3 2" xfId="23369" xr:uid="{00000000-0005-0000-0000-0000E67A0000}"/>
    <cellStyle name="Total 8 2 3 4" xfId="17842" xr:uid="{00000000-0005-0000-0000-0000E77A0000}"/>
    <cellStyle name="Total 8 2 4" xfId="3037" xr:uid="{00000000-0005-0000-0000-0000E87A0000}"/>
    <cellStyle name="Total 8 2 4 2" xfId="5674" xr:uid="{00000000-0005-0000-0000-0000E97A0000}"/>
    <cellStyle name="Total 8 2 4 2 2" xfId="11985" xr:uid="{00000000-0005-0000-0000-0000EA7A0000}"/>
    <cellStyle name="Total 8 2 4 2 2 2" xfId="27093" xr:uid="{00000000-0005-0000-0000-0000EB7A0000}"/>
    <cellStyle name="Total 8 2 4 2 3" xfId="16203" xr:uid="{00000000-0005-0000-0000-0000EC7A0000}"/>
    <cellStyle name="Total 8 2 4 2 3 2" xfId="31311" xr:uid="{00000000-0005-0000-0000-0000ED7A0000}"/>
    <cellStyle name="Total 8 2 4 2 4" xfId="20782" xr:uid="{00000000-0005-0000-0000-0000EE7A0000}"/>
    <cellStyle name="Total 8 2 4 3" xfId="9419" xr:uid="{00000000-0005-0000-0000-0000EF7A0000}"/>
    <cellStyle name="Total 8 2 4 3 2" xfId="24527" xr:uid="{00000000-0005-0000-0000-0000F07A0000}"/>
    <cellStyle name="Total 8 2 4 4" xfId="7986" xr:uid="{00000000-0005-0000-0000-0000F17A0000}"/>
    <cellStyle name="Total 8 2 4 4 2" xfId="23094" xr:uid="{00000000-0005-0000-0000-0000F27A0000}"/>
    <cellStyle name="Total 8 2 4 5" xfId="18145" xr:uid="{00000000-0005-0000-0000-0000F37A0000}"/>
    <cellStyle name="Total 8 2 5" xfId="3363" xr:uid="{00000000-0005-0000-0000-0000F47A0000}"/>
    <cellStyle name="Total 8 2 5 2" xfId="6000" xr:uid="{00000000-0005-0000-0000-0000F57A0000}"/>
    <cellStyle name="Total 8 2 5 2 2" xfId="12311" xr:uid="{00000000-0005-0000-0000-0000F67A0000}"/>
    <cellStyle name="Total 8 2 5 2 2 2" xfId="27419" xr:uid="{00000000-0005-0000-0000-0000F77A0000}"/>
    <cellStyle name="Total 8 2 5 2 3" xfId="7187" xr:uid="{00000000-0005-0000-0000-0000F87A0000}"/>
    <cellStyle name="Total 8 2 5 2 3 2" xfId="22295" xr:uid="{00000000-0005-0000-0000-0000F97A0000}"/>
    <cellStyle name="Total 8 2 5 2 4" xfId="21108" xr:uid="{00000000-0005-0000-0000-0000FA7A0000}"/>
    <cellStyle name="Total 8 2 5 3" xfId="9745" xr:uid="{00000000-0005-0000-0000-0000FB7A0000}"/>
    <cellStyle name="Total 8 2 5 3 2" xfId="24853" xr:uid="{00000000-0005-0000-0000-0000FC7A0000}"/>
    <cellStyle name="Total 8 2 5 4" xfId="9251" xr:uid="{00000000-0005-0000-0000-0000FD7A0000}"/>
    <cellStyle name="Total 8 2 5 4 2" xfId="24359" xr:uid="{00000000-0005-0000-0000-0000FE7A0000}"/>
    <cellStyle name="Total 8 2 5 5" xfId="18471" xr:uid="{00000000-0005-0000-0000-0000FF7A0000}"/>
    <cellStyle name="Total 8 2 6" xfId="3669" xr:uid="{00000000-0005-0000-0000-0000007B0000}"/>
    <cellStyle name="Total 8 2 6 2" xfId="6306" xr:uid="{00000000-0005-0000-0000-0000017B0000}"/>
    <cellStyle name="Total 8 2 6 2 2" xfId="12617" xr:uid="{00000000-0005-0000-0000-0000027B0000}"/>
    <cellStyle name="Total 8 2 6 2 2 2" xfId="27725" xr:uid="{00000000-0005-0000-0000-0000037B0000}"/>
    <cellStyle name="Total 8 2 6 2 3" xfId="7220" xr:uid="{00000000-0005-0000-0000-0000047B0000}"/>
    <cellStyle name="Total 8 2 6 2 3 2" xfId="22328" xr:uid="{00000000-0005-0000-0000-0000057B0000}"/>
    <cellStyle name="Total 8 2 6 2 4" xfId="21414" xr:uid="{00000000-0005-0000-0000-0000067B0000}"/>
    <cellStyle name="Total 8 2 6 3" xfId="10051" xr:uid="{00000000-0005-0000-0000-0000077B0000}"/>
    <cellStyle name="Total 8 2 6 3 2" xfId="25159" xr:uid="{00000000-0005-0000-0000-0000087B0000}"/>
    <cellStyle name="Total 8 2 6 4" xfId="13573" xr:uid="{00000000-0005-0000-0000-0000097B0000}"/>
    <cellStyle name="Total 8 2 6 4 2" xfId="28681" xr:uid="{00000000-0005-0000-0000-00000A7B0000}"/>
    <cellStyle name="Total 8 2 6 5" xfId="18777" xr:uid="{00000000-0005-0000-0000-00000B7B0000}"/>
    <cellStyle name="Total 8 2 7" xfId="4030" xr:uid="{00000000-0005-0000-0000-00000C7B0000}"/>
    <cellStyle name="Total 8 2 7 2" xfId="6667" xr:uid="{00000000-0005-0000-0000-00000D7B0000}"/>
    <cellStyle name="Total 8 2 7 2 2" xfId="12978" xr:uid="{00000000-0005-0000-0000-00000E7B0000}"/>
    <cellStyle name="Total 8 2 7 2 2 2" xfId="28086" xr:uid="{00000000-0005-0000-0000-00000F7B0000}"/>
    <cellStyle name="Total 8 2 7 2 3" xfId="16668" xr:uid="{00000000-0005-0000-0000-0000107B0000}"/>
    <cellStyle name="Total 8 2 7 2 3 2" xfId="31776" xr:uid="{00000000-0005-0000-0000-0000117B0000}"/>
    <cellStyle name="Total 8 2 7 2 4" xfId="21775" xr:uid="{00000000-0005-0000-0000-0000127B0000}"/>
    <cellStyle name="Total 8 2 7 3" xfId="10412" xr:uid="{00000000-0005-0000-0000-0000137B0000}"/>
    <cellStyle name="Total 8 2 7 3 2" xfId="25520" xr:uid="{00000000-0005-0000-0000-0000147B0000}"/>
    <cellStyle name="Total 8 2 7 4" xfId="13653" xr:uid="{00000000-0005-0000-0000-0000157B0000}"/>
    <cellStyle name="Total 8 2 7 4 2" xfId="28761" xr:uid="{00000000-0005-0000-0000-0000167B0000}"/>
    <cellStyle name="Total 8 2 7 5" xfId="19138" xr:uid="{00000000-0005-0000-0000-0000177B0000}"/>
    <cellStyle name="Total 8 2 8" xfId="4343" xr:uid="{00000000-0005-0000-0000-0000187B0000}"/>
    <cellStyle name="Total 8 2 8 2" xfId="6980" xr:uid="{00000000-0005-0000-0000-0000197B0000}"/>
    <cellStyle name="Total 8 2 8 2 2" xfId="13291" xr:uid="{00000000-0005-0000-0000-00001A7B0000}"/>
    <cellStyle name="Total 8 2 8 2 2 2" xfId="28399" xr:uid="{00000000-0005-0000-0000-00001B7B0000}"/>
    <cellStyle name="Total 8 2 8 2 3" xfId="16955" xr:uid="{00000000-0005-0000-0000-00001C7B0000}"/>
    <cellStyle name="Total 8 2 8 2 3 2" xfId="32063" xr:uid="{00000000-0005-0000-0000-00001D7B0000}"/>
    <cellStyle name="Total 8 2 8 2 4" xfId="22088" xr:uid="{00000000-0005-0000-0000-00001E7B0000}"/>
    <cellStyle name="Total 8 2 8 3" xfId="10725" xr:uid="{00000000-0005-0000-0000-00001F7B0000}"/>
    <cellStyle name="Total 8 2 8 3 2" xfId="25833" xr:uid="{00000000-0005-0000-0000-0000207B0000}"/>
    <cellStyle name="Total 8 2 8 4" xfId="14385" xr:uid="{00000000-0005-0000-0000-0000217B0000}"/>
    <cellStyle name="Total 8 2 8 4 2" xfId="29493" xr:uid="{00000000-0005-0000-0000-0000227B0000}"/>
    <cellStyle name="Total 8 2 8 5" xfId="19451" xr:uid="{00000000-0005-0000-0000-0000237B0000}"/>
    <cellStyle name="Total 8 2 9" xfId="4595" xr:uid="{00000000-0005-0000-0000-0000247B0000}"/>
    <cellStyle name="Total 8 2 9 2" xfId="10977" xr:uid="{00000000-0005-0000-0000-0000257B0000}"/>
    <cellStyle name="Total 8 2 9 2 2" xfId="26085" xr:uid="{00000000-0005-0000-0000-0000267B0000}"/>
    <cellStyle name="Total 8 2 9 3" xfId="7359" xr:uid="{00000000-0005-0000-0000-0000277B0000}"/>
    <cellStyle name="Total 8 2 9 3 2" xfId="22467" xr:uid="{00000000-0005-0000-0000-0000287B0000}"/>
    <cellStyle name="Total 8 2 9 4" xfId="19703" xr:uid="{00000000-0005-0000-0000-0000297B0000}"/>
    <cellStyle name="Total 8 3" xfId="1987" xr:uid="{00000000-0005-0000-0000-00002A7B0000}"/>
    <cellStyle name="Total 8 3 10" xfId="8485" xr:uid="{00000000-0005-0000-0000-00002B7B0000}"/>
    <cellStyle name="Total 8 3 10 2" xfId="23593" xr:uid="{00000000-0005-0000-0000-00002C7B0000}"/>
    <cellStyle name="Total 8 3 11" xfId="7846" xr:uid="{00000000-0005-0000-0000-00002D7B0000}"/>
    <cellStyle name="Total 8 3 11 2" xfId="22954" xr:uid="{00000000-0005-0000-0000-00002E7B0000}"/>
    <cellStyle name="Total 8 3 12" xfId="13643" xr:uid="{00000000-0005-0000-0000-00002F7B0000}"/>
    <cellStyle name="Total 8 3 12 2" xfId="28751" xr:uid="{00000000-0005-0000-0000-0000307B0000}"/>
    <cellStyle name="Total 8 3 13" xfId="17212" xr:uid="{00000000-0005-0000-0000-0000317B0000}"/>
    <cellStyle name="Total 8 3 2" xfId="2547" xr:uid="{00000000-0005-0000-0000-0000327B0000}"/>
    <cellStyle name="Total 8 3 2 2" xfId="5184" xr:uid="{00000000-0005-0000-0000-0000337B0000}"/>
    <cellStyle name="Total 8 3 2 2 2" xfId="11548" xr:uid="{00000000-0005-0000-0000-0000347B0000}"/>
    <cellStyle name="Total 8 3 2 2 2 2" xfId="26656" xr:uid="{00000000-0005-0000-0000-0000357B0000}"/>
    <cellStyle name="Total 8 3 2 2 3" xfId="15789" xr:uid="{00000000-0005-0000-0000-0000367B0000}"/>
    <cellStyle name="Total 8 3 2 2 3 2" xfId="30897" xr:uid="{00000000-0005-0000-0000-0000377B0000}"/>
    <cellStyle name="Total 8 3 2 2 4" xfId="20292" xr:uid="{00000000-0005-0000-0000-0000387B0000}"/>
    <cellStyle name="Total 8 3 2 3" xfId="9014" xr:uid="{00000000-0005-0000-0000-0000397B0000}"/>
    <cellStyle name="Total 8 3 2 3 2" xfId="24122" xr:uid="{00000000-0005-0000-0000-00003A7B0000}"/>
    <cellStyle name="Total 8 3 3" xfId="2749" xr:uid="{00000000-0005-0000-0000-00003B7B0000}"/>
    <cellStyle name="Total 8 3 3 2" xfId="5386" xr:uid="{00000000-0005-0000-0000-00003C7B0000}"/>
    <cellStyle name="Total 8 3 3 2 2" xfId="11735" xr:uid="{00000000-0005-0000-0000-00003D7B0000}"/>
    <cellStyle name="Total 8 3 3 2 2 2" xfId="26843" xr:uid="{00000000-0005-0000-0000-00003E7B0000}"/>
    <cellStyle name="Total 8 3 3 2 3" xfId="16349" xr:uid="{00000000-0005-0000-0000-00003F7B0000}"/>
    <cellStyle name="Total 8 3 3 2 3 2" xfId="31457" xr:uid="{00000000-0005-0000-0000-0000407B0000}"/>
    <cellStyle name="Total 8 3 3 2 4" xfId="20494" xr:uid="{00000000-0005-0000-0000-0000417B0000}"/>
    <cellStyle name="Total 8 3 3 3" xfId="7160" xr:uid="{00000000-0005-0000-0000-0000427B0000}"/>
    <cellStyle name="Total 8 3 3 3 2" xfId="22268" xr:uid="{00000000-0005-0000-0000-0000437B0000}"/>
    <cellStyle name="Total 8 3 3 4" xfId="17857" xr:uid="{00000000-0005-0000-0000-0000447B0000}"/>
    <cellStyle name="Total 8 3 4" xfId="3052" xr:uid="{00000000-0005-0000-0000-0000457B0000}"/>
    <cellStyle name="Total 8 3 4 2" xfId="5689" xr:uid="{00000000-0005-0000-0000-0000467B0000}"/>
    <cellStyle name="Total 8 3 4 2 2" xfId="12000" xr:uid="{00000000-0005-0000-0000-0000477B0000}"/>
    <cellStyle name="Total 8 3 4 2 2 2" xfId="27108" xr:uid="{00000000-0005-0000-0000-0000487B0000}"/>
    <cellStyle name="Total 8 3 4 2 3" xfId="7830" xr:uid="{00000000-0005-0000-0000-0000497B0000}"/>
    <cellStyle name="Total 8 3 4 2 3 2" xfId="22938" xr:uid="{00000000-0005-0000-0000-00004A7B0000}"/>
    <cellStyle name="Total 8 3 4 2 4" xfId="20797" xr:uid="{00000000-0005-0000-0000-00004B7B0000}"/>
    <cellStyle name="Total 8 3 4 3" xfId="9434" xr:uid="{00000000-0005-0000-0000-00004C7B0000}"/>
    <cellStyle name="Total 8 3 4 3 2" xfId="24542" xr:uid="{00000000-0005-0000-0000-00004D7B0000}"/>
    <cellStyle name="Total 8 3 4 4" xfId="13637" xr:uid="{00000000-0005-0000-0000-00004E7B0000}"/>
    <cellStyle name="Total 8 3 4 4 2" xfId="28745" xr:uid="{00000000-0005-0000-0000-00004F7B0000}"/>
    <cellStyle name="Total 8 3 4 5" xfId="18160" xr:uid="{00000000-0005-0000-0000-0000507B0000}"/>
    <cellStyle name="Total 8 3 5" xfId="3378" xr:uid="{00000000-0005-0000-0000-0000517B0000}"/>
    <cellStyle name="Total 8 3 5 2" xfId="6015" xr:uid="{00000000-0005-0000-0000-0000527B0000}"/>
    <cellStyle name="Total 8 3 5 2 2" xfId="12326" xr:uid="{00000000-0005-0000-0000-0000537B0000}"/>
    <cellStyle name="Total 8 3 5 2 2 2" xfId="27434" xr:uid="{00000000-0005-0000-0000-0000547B0000}"/>
    <cellStyle name="Total 8 3 5 2 3" xfId="7719" xr:uid="{00000000-0005-0000-0000-0000557B0000}"/>
    <cellStyle name="Total 8 3 5 2 3 2" xfId="22827" xr:uid="{00000000-0005-0000-0000-0000567B0000}"/>
    <cellStyle name="Total 8 3 5 2 4" xfId="21123" xr:uid="{00000000-0005-0000-0000-0000577B0000}"/>
    <cellStyle name="Total 8 3 5 3" xfId="9760" xr:uid="{00000000-0005-0000-0000-0000587B0000}"/>
    <cellStyle name="Total 8 3 5 3 2" xfId="24868" xr:uid="{00000000-0005-0000-0000-0000597B0000}"/>
    <cellStyle name="Total 8 3 5 4" xfId="14179" xr:uid="{00000000-0005-0000-0000-00005A7B0000}"/>
    <cellStyle name="Total 8 3 5 4 2" xfId="29287" xr:uid="{00000000-0005-0000-0000-00005B7B0000}"/>
    <cellStyle name="Total 8 3 5 5" xfId="18486" xr:uid="{00000000-0005-0000-0000-00005C7B0000}"/>
    <cellStyle name="Total 8 3 6" xfId="3684" xr:uid="{00000000-0005-0000-0000-00005D7B0000}"/>
    <cellStyle name="Total 8 3 6 2" xfId="6321" xr:uid="{00000000-0005-0000-0000-00005E7B0000}"/>
    <cellStyle name="Total 8 3 6 2 2" xfId="12632" xr:uid="{00000000-0005-0000-0000-00005F7B0000}"/>
    <cellStyle name="Total 8 3 6 2 2 2" xfId="27740" xr:uid="{00000000-0005-0000-0000-0000607B0000}"/>
    <cellStyle name="Total 8 3 6 2 3" xfId="16246" xr:uid="{00000000-0005-0000-0000-0000617B0000}"/>
    <cellStyle name="Total 8 3 6 2 3 2" xfId="31354" xr:uid="{00000000-0005-0000-0000-0000627B0000}"/>
    <cellStyle name="Total 8 3 6 2 4" xfId="21429" xr:uid="{00000000-0005-0000-0000-0000637B0000}"/>
    <cellStyle name="Total 8 3 6 3" xfId="10066" xr:uid="{00000000-0005-0000-0000-0000647B0000}"/>
    <cellStyle name="Total 8 3 6 3 2" xfId="25174" xr:uid="{00000000-0005-0000-0000-0000657B0000}"/>
    <cellStyle name="Total 8 3 6 4" xfId="7645" xr:uid="{00000000-0005-0000-0000-0000667B0000}"/>
    <cellStyle name="Total 8 3 6 4 2" xfId="22753" xr:uid="{00000000-0005-0000-0000-0000677B0000}"/>
    <cellStyle name="Total 8 3 6 5" xfId="18792" xr:uid="{00000000-0005-0000-0000-0000687B0000}"/>
    <cellStyle name="Total 8 3 7" xfId="4059" xr:uid="{00000000-0005-0000-0000-0000697B0000}"/>
    <cellStyle name="Total 8 3 7 2" xfId="6696" xr:uid="{00000000-0005-0000-0000-00006A7B0000}"/>
    <cellStyle name="Total 8 3 7 2 2" xfId="13007" xr:uid="{00000000-0005-0000-0000-00006B7B0000}"/>
    <cellStyle name="Total 8 3 7 2 2 2" xfId="28115" xr:uid="{00000000-0005-0000-0000-00006C7B0000}"/>
    <cellStyle name="Total 8 3 7 2 3" xfId="16683" xr:uid="{00000000-0005-0000-0000-00006D7B0000}"/>
    <cellStyle name="Total 8 3 7 2 3 2" xfId="31791" xr:uid="{00000000-0005-0000-0000-00006E7B0000}"/>
    <cellStyle name="Total 8 3 7 2 4" xfId="21804" xr:uid="{00000000-0005-0000-0000-00006F7B0000}"/>
    <cellStyle name="Total 8 3 7 3" xfId="10441" xr:uid="{00000000-0005-0000-0000-0000707B0000}"/>
    <cellStyle name="Total 8 3 7 3 2" xfId="25549" xr:uid="{00000000-0005-0000-0000-0000717B0000}"/>
    <cellStyle name="Total 8 3 7 4" xfId="7800" xr:uid="{00000000-0005-0000-0000-0000727B0000}"/>
    <cellStyle name="Total 8 3 7 4 2" xfId="22908" xr:uid="{00000000-0005-0000-0000-0000737B0000}"/>
    <cellStyle name="Total 8 3 7 5" xfId="19167" xr:uid="{00000000-0005-0000-0000-0000747B0000}"/>
    <cellStyle name="Total 8 3 8" xfId="4358" xr:uid="{00000000-0005-0000-0000-0000757B0000}"/>
    <cellStyle name="Total 8 3 8 2" xfId="6995" xr:uid="{00000000-0005-0000-0000-0000767B0000}"/>
    <cellStyle name="Total 8 3 8 2 2" xfId="13306" xr:uid="{00000000-0005-0000-0000-0000777B0000}"/>
    <cellStyle name="Total 8 3 8 2 2 2" xfId="28414" xr:uid="{00000000-0005-0000-0000-0000787B0000}"/>
    <cellStyle name="Total 8 3 8 2 3" xfId="16970" xr:uid="{00000000-0005-0000-0000-0000797B0000}"/>
    <cellStyle name="Total 8 3 8 2 3 2" xfId="32078" xr:uid="{00000000-0005-0000-0000-00007A7B0000}"/>
    <cellStyle name="Total 8 3 8 2 4" xfId="22103" xr:uid="{00000000-0005-0000-0000-00007B7B0000}"/>
    <cellStyle name="Total 8 3 8 3" xfId="10740" xr:uid="{00000000-0005-0000-0000-00007C7B0000}"/>
    <cellStyle name="Total 8 3 8 3 2" xfId="25848" xr:uid="{00000000-0005-0000-0000-00007D7B0000}"/>
    <cellStyle name="Total 8 3 8 4" xfId="16177" xr:uid="{00000000-0005-0000-0000-00007E7B0000}"/>
    <cellStyle name="Total 8 3 8 4 2" xfId="31285" xr:uid="{00000000-0005-0000-0000-00007F7B0000}"/>
    <cellStyle name="Total 8 3 8 5" xfId="19466" xr:uid="{00000000-0005-0000-0000-0000807B0000}"/>
    <cellStyle name="Total 8 3 9" xfId="4624" xr:uid="{00000000-0005-0000-0000-0000817B0000}"/>
    <cellStyle name="Total 8 3 9 2" xfId="11006" xr:uid="{00000000-0005-0000-0000-0000827B0000}"/>
    <cellStyle name="Total 8 3 9 2 2" xfId="26114" xr:uid="{00000000-0005-0000-0000-0000837B0000}"/>
    <cellStyle name="Total 8 3 9 3" xfId="7201" xr:uid="{00000000-0005-0000-0000-0000847B0000}"/>
    <cellStyle name="Total 8 3 9 3 2" xfId="22309" xr:uid="{00000000-0005-0000-0000-0000857B0000}"/>
    <cellStyle name="Total 8 3 9 4" xfId="19732" xr:uid="{00000000-0005-0000-0000-0000867B0000}"/>
    <cellStyle name="Total 8 4" xfId="2149" xr:uid="{00000000-0005-0000-0000-0000877B0000}"/>
    <cellStyle name="Total 8 4 10" xfId="14961" xr:uid="{00000000-0005-0000-0000-0000887B0000}"/>
    <cellStyle name="Total 8 4 10 2" xfId="30069" xr:uid="{00000000-0005-0000-0000-0000897B0000}"/>
    <cellStyle name="Total 8 4 11" xfId="7238" xr:uid="{00000000-0005-0000-0000-00008A7B0000}"/>
    <cellStyle name="Total 8 4 11 2" xfId="22346" xr:uid="{00000000-0005-0000-0000-00008B7B0000}"/>
    <cellStyle name="Total 8 4 12" xfId="17374" xr:uid="{00000000-0005-0000-0000-00008C7B0000}"/>
    <cellStyle name="Total 8 4 2" xfId="2639" xr:uid="{00000000-0005-0000-0000-00008D7B0000}"/>
    <cellStyle name="Total 8 4 2 2" xfId="5276" xr:uid="{00000000-0005-0000-0000-00008E7B0000}"/>
    <cellStyle name="Total 8 4 2 2 2" xfId="11640" xr:uid="{00000000-0005-0000-0000-00008F7B0000}"/>
    <cellStyle name="Total 8 4 2 2 2 2" xfId="26748" xr:uid="{00000000-0005-0000-0000-0000907B0000}"/>
    <cellStyle name="Total 8 4 2 2 3" xfId="13510" xr:uid="{00000000-0005-0000-0000-0000917B0000}"/>
    <cellStyle name="Total 8 4 2 2 3 2" xfId="28618" xr:uid="{00000000-0005-0000-0000-0000927B0000}"/>
    <cellStyle name="Total 8 4 2 2 4" xfId="20384" xr:uid="{00000000-0005-0000-0000-0000937B0000}"/>
    <cellStyle name="Total 8 4 2 3" xfId="9106" xr:uid="{00000000-0005-0000-0000-0000947B0000}"/>
    <cellStyle name="Total 8 4 2 3 2" xfId="24214" xr:uid="{00000000-0005-0000-0000-0000957B0000}"/>
    <cellStyle name="Total 8 4 2 4" xfId="15582" xr:uid="{00000000-0005-0000-0000-0000967B0000}"/>
    <cellStyle name="Total 8 4 2 4 2" xfId="30690" xr:uid="{00000000-0005-0000-0000-0000977B0000}"/>
    <cellStyle name="Total 8 4 2 5" xfId="15682" xr:uid="{00000000-0005-0000-0000-0000987B0000}"/>
    <cellStyle name="Total 8 4 2 5 2" xfId="30790" xr:uid="{00000000-0005-0000-0000-0000997B0000}"/>
    <cellStyle name="Total 8 4 2 6" xfId="17747" xr:uid="{00000000-0005-0000-0000-00009A7B0000}"/>
    <cellStyle name="Total 8 4 3" xfId="2904" xr:uid="{00000000-0005-0000-0000-00009B7B0000}"/>
    <cellStyle name="Total 8 4 3 2" xfId="5541" xr:uid="{00000000-0005-0000-0000-00009C7B0000}"/>
    <cellStyle name="Total 8 4 3 2 2" xfId="11852" xr:uid="{00000000-0005-0000-0000-00009D7B0000}"/>
    <cellStyle name="Total 8 4 3 2 2 2" xfId="26960" xr:uid="{00000000-0005-0000-0000-00009E7B0000}"/>
    <cellStyle name="Total 8 4 3 2 3" xfId="7076" xr:uid="{00000000-0005-0000-0000-00009F7B0000}"/>
    <cellStyle name="Total 8 4 3 2 3 2" xfId="22184" xr:uid="{00000000-0005-0000-0000-0000A07B0000}"/>
    <cellStyle name="Total 8 4 3 2 4" xfId="20649" xr:uid="{00000000-0005-0000-0000-0000A17B0000}"/>
    <cellStyle name="Total 8 4 3 3" xfId="16304" xr:uid="{00000000-0005-0000-0000-0000A27B0000}"/>
    <cellStyle name="Total 8 4 3 3 2" xfId="31412" xr:uid="{00000000-0005-0000-0000-0000A37B0000}"/>
    <cellStyle name="Total 8 4 3 4" xfId="18012" xr:uid="{00000000-0005-0000-0000-0000A47B0000}"/>
    <cellStyle name="Total 8 4 4" xfId="3207" xr:uid="{00000000-0005-0000-0000-0000A57B0000}"/>
    <cellStyle name="Total 8 4 4 2" xfId="5844" xr:uid="{00000000-0005-0000-0000-0000A67B0000}"/>
    <cellStyle name="Total 8 4 4 2 2" xfId="12155" xr:uid="{00000000-0005-0000-0000-0000A77B0000}"/>
    <cellStyle name="Total 8 4 4 2 2 2" xfId="27263" xr:uid="{00000000-0005-0000-0000-0000A87B0000}"/>
    <cellStyle name="Total 8 4 4 2 3" xfId="14551" xr:uid="{00000000-0005-0000-0000-0000A97B0000}"/>
    <cellStyle name="Total 8 4 4 2 3 2" xfId="29659" xr:uid="{00000000-0005-0000-0000-0000AA7B0000}"/>
    <cellStyle name="Total 8 4 4 2 4" xfId="20952" xr:uid="{00000000-0005-0000-0000-0000AB7B0000}"/>
    <cellStyle name="Total 8 4 4 3" xfId="9589" xr:uid="{00000000-0005-0000-0000-0000AC7B0000}"/>
    <cellStyle name="Total 8 4 4 3 2" xfId="24697" xr:uid="{00000000-0005-0000-0000-0000AD7B0000}"/>
    <cellStyle name="Total 8 4 4 4" xfId="8706" xr:uid="{00000000-0005-0000-0000-0000AE7B0000}"/>
    <cellStyle name="Total 8 4 4 4 2" xfId="23814" xr:uid="{00000000-0005-0000-0000-0000AF7B0000}"/>
    <cellStyle name="Total 8 4 4 5" xfId="18315" xr:uid="{00000000-0005-0000-0000-0000B07B0000}"/>
    <cellStyle name="Total 8 4 5" xfId="3533" xr:uid="{00000000-0005-0000-0000-0000B17B0000}"/>
    <cellStyle name="Total 8 4 5 2" xfId="6170" xr:uid="{00000000-0005-0000-0000-0000B27B0000}"/>
    <cellStyle name="Total 8 4 5 2 2" xfId="12481" xr:uid="{00000000-0005-0000-0000-0000B37B0000}"/>
    <cellStyle name="Total 8 4 5 2 2 2" xfId="27589" xr:uid="{00000000-0005-0000-0000-0000B47B0000}"/>
    <cellStyle name="Total 8 4 5 2 3" xfId="7458" xr:uid="{00000000-0005-0000-0000-0000B57B0000}"/>
    <cellStyle name="Total 8 4 5 2 3 2" xfId="22566" xr:uid="{00000000-0005-0000-0000-0000B67B0000}"/>
    <cellStyle name="Total 8 4 5 2 4" xfId="21278" xr:uid="{00000000-0005-0000-0000-0000B77B0000}"/>
    <cellStyle name="Total 8 4 5 3" xfId="9915" xr:uid="{00000000-0005-0000-0000-0000B87B0000}"/>
    <cellStyle name="Total 8 4 5 3 2" xfId="25023" xr:uid="{00000000-0005-0000-0000-0000B97B0000}"/>
    <cellStyle name="Total 8 4 5 4" xfId="7954" xr:uid="{00000000-0005-0000-0000-0000BA7B0000}"/>
    <cellStyle name="Total 8 4 5 4 2" xfId="23062" xr:uid="{00000000-0005-0000-0000-0000BB7B0000}"/>
    <cellStyle name="Total 8 4 5 5" xfId="18641" xr:uid="{00000000-0005-0000-0000-0000BC7B0000}"/>
    <cellStyle name="Total 8 4 6" xfId="3839" xr:uid="{00000000-0005-0000-0000-0000BD7B0000}"/>
    <cellStyle name="Total 8 4 6 2" xfId="6476" xr:uid="{00000000-0005-0000-0000-0000BE7B0000}"/>
    <cellStyle name="Total 8 4 6 2 2" xfId="12787" xr:uid="{00000000-0005-0000-0000-0000BF7B0000}"/>
    <cellStyle name="Total 8 4 6 2 2 2" xfId="27895" xr:uid="{00000000-0005-0000-0000-0000C07B0000}"/>
    <cellStyle name="Total 8 4 6 2 3" xfId="15307" xr:uid="{00000000-0005-0000-0000-0000C17B0000}"/>
    <cellStyle name="Total 8 4 6 2 3 2" xfId="30415" xr:uid="{00000000-0005-0000-0000-0000C27B0000}"/>
    <cellStyle name="Total 8 4 6 2 4" xfId="21584" xr:uid="{00000000-0005-0000-0000-0000C37B0000}"/>
    <cellStyle name="Total 8 4 6 3" xfId="10221" xr:uid="{00000000-0005-0000-0000-0000C47B0000}"/>
    <cellStyle name="Total 8 4 6 3 2" xfId="25329" xr:uid="{00000000-0005-0000-0000-0000C57B0000}"/>
    <cellStyle name="Total 8 4 6 4" xfId="7469" xr:uid="{00000000-0005-0000-0000-0000C67B0000}"/>
    <cellStyle name="Total 8 4 6 4 2" xfId="22577" xr:uid="{00000000-0005-0000-0000-0000C77B0000}"/>
    <cellStyle name="Total 8 4 6 5" xfId="18947" xr:uid="{00000000-0005-0000-0000-0000C87B0000}"/>
    <cellStyle name="Total 8 4 7" xfId="4221" xr:uid="{00000000-0005-0000-0000-0000C97B0000}"/>
    <cellStyle name="Total 8 4 7 2" xfId="6858" xr:uid="{00000000-0005-0000-0000-0000CA7B0000}"/>
    <cellStyle name="Total 8 4 7 2 2" xfId="13169" xr:uid="{00000000-0005-0000-0000-0000CB7B0000}"/>
    <cellStyle name="Total 8 4 7 2 2 2" xfId="28277" xr:uid="{00000000-0005-0000-0000-0000CC7B0000}"/>
    <cellStyle name="Total 8 4 7 2 3" xfId="16838" xr:uid="{00000000-0005-0000-0000-0000CD7B0000}"/>
    <cellStyle name="Total 8 4 7 2 3 2" xfId="31946" xr:uid="{00000000-0005-0000-0000-0000CE7B0000}"/>
    <cellStyle name="Total 8 4 7 2 4" xfId="21966" xr:uid="{00000000-0005-0000-0000-0000CF7B0000}"/>
    <cellStyle name="Total 8 4 7 3" xfId="10603" xr:uid="{00000000-0005-0000-0000-0000D07B0000}"/>
    <cellStyle name="Total 8 4 7 3 2" xfId="25711" xr:uid="{00000000-0005-0000-0000-0000D17B0000}"/>
    <cellStyle name="Total 8 4 7 4" xfId="15769" xr:uid="{00000000-0005-0000-0000-0000D27B0000}"/>
    <cellStyle name="Total 8 4 7 4 2" xfId="30877" xr:uid="{00000000-0005-0000-0000-0000D37B0000}"/>
    <cellStyle name="Total 8 4 7 5" xfId="19329" xr:uid="{00000000-0005-0000-0000-0000D47B0000}"/>
    <cellStyle name="Total 8 4 8" xfId="4786" xr:uid="{00000000-0005-0000-0000-0000D57B0000}"/>
    <cellStyle name="Total 8 4 8 2" xfId="11168" xr:uid="{00000000-0005-0000-0000-0000D67B0000}"/>
    <cellStyle name="Total 8 4 8 2 2" xfId="26276" xr:uid="{00000000-0005-0000-0000-0000D77B0000}"/>
    <cellStyle name="Total 8 4 8 3" xfId="8084" xr:uid="{00000000-0005-0000-0000-0000D87B0000}"/>
    <cellStyle name="Total 8 4 8 3 2" xfId="23192" xr:uid="{00000000-0005-0000-0000-0000D97B0000}"/>
    <cellStyle name="Total 8 4 8 4" xfId="19894" xr:uid="{00000000-0005-0000-0000-0000DA7B0000}"/>
    <cellStyle name="Total 8 4 9" xfId="8647" xr:uid="{00000000-0005-0000-0000-0000DB7B0000}"/>
    <cellStyle name="Total 8 4 9 2" xfId="23755" xr:uid="{00000000-0005-0000-0000-0000DC7B0000}"/>
    <cellStyle name="Total 8 5" xfId="2164" xr:uid="{00000000-0005-0000-0000-0000DD7B0000}"/>
    <cellStyle name="Total 8 5 10" xfId="13817" xr:uid="{00000000-0005-0000-0000-0000DE7B0000}"/>
    <cellStyle name="Total 8 5 10 2" xfId="28925" xr:uid="{00000000-0005-0000-0000-0000DF7B0000}"/>
    <cellStyle name="Total 8 5 11" xfId="17389" xr:uid="{00000000-0005-0000-0000-0000E07B0000}"/>
    <cellStyle name="Total 8 5 2" xfId="2919" xr:uid="{00000000-0005-0000-0000-0000E17B0000}"/>
    <cellStyle name="Total 8 5 2 2" xfId="5556" xr:uid="{00000000-0005-0000-0000-0000E27B0000}"/>
    <cellStyle name="Total 8 5 2 2 2" xfId="11867" xr:uid="{00000000-0005-0000-0000-0000E37B0000}"/>
    <cellStyle name="Total 8 5 2 2 2 2" xfId="26975" xr:uid="{00000000-0005-0000-0000-0000E47B0000}"/>
    <cellStyle name="Total 8 5 2 2 3" xfId="9213" xr:uid="{00000000-0005-0000-0000-0000E57B0000}"/>
    <cellStyle name="Total 8 5 2 2 3 2" xfId="24321" xr:uid="{00000000-0005-0000-0000-0000E67B0000}"/>
    <cellStyle name="Total 8 5 2 2 4" xfId="20664" xr:uid="{00000000-0005-0000-0000-0000E77B0000}"/>
    <cellStyle name="Total 8 5 2 3" xfId="8011" xr:uid="{00000000-0005-0000-0000-0000E87B0000}"/>
    <cellStyle name="Total 8 5 2 3 2" xfId="23119" xr:uid="{00000000-0005-0000-0000-0000E97B0000}"/>
    <cellStyle name="Total 8 5 2 4" xfId="18027" xr:uid="{00000000-0005-0000-0000-0000EA7B0000}"/>
    <cellStyle name="Total 8 5 3" xfId="3222" xr:uid="{00000000-0005-0000-0000-0000EB7B0000}"/>
    <cellStyle name="Total 8 5 3 2" xfId="5859" xr:uid="{00000000-0005-0000-0000-0000EC7B0000}"/>
    <cellStyle name="Total 8 5 3 2 2" xfId="12170" xr:uid="{00000000-0005-0000-0000-0000ED7B0000}"/>
    <cellStyle name="Total 8 5 3 2 2 2" xfId="27278" xr:uid="{00000000-0005-0000-0000-0000EE7B0000}"/>
    <cellStyle name="Total 8 5 3 2 3" xfId="7488" xr:uid="{00000000-0005-0000-0000-0000EF7B0000}"/>
    <cellStyle name="Total 8 5 3 2 3 2" xfId="22596" xr:uid="{00000000-0005-0000-0000-0000F07B0000}"/>
    <cellStyle name="Total 8 5 3 2 4" xfId="20967" xr:uid="{00000000-0005-0000-0000-0000F17B0000}"/>
    <cellStyle name="Total 8 5 3 3" xfId="9604" xr:uid="{00000000-0005-0000-0000-0000F27B0000}"/>
    <cellStyle name="Total 8 5 3 3 2" xfId="24712" xr:uid="{00000000-0005-0000-0000-0000F37B0000}"/>
    <cellStyle name="Total 8 5 3 4" xfId="13595" xr:uid="{00000000-0005-0000-0000-0000F47B0000}"/>
    <cellStyle name="Total 8 5 3 4 2" xfId="28703" xr:uid="{00000000-0005-0000-0000-0000F57B0000}"/>
    <cellStyle name="Total 8 5 3 5" xfId="18330" xr:uid="{00000000-0005-0000-0000-0000F67B0000}"/>
    <cellStyle name="Total 8 5 4" xfId="3548" xr:uid="{00000000-0005-0000-0000-0000F77B0000}"/>
    <cellStyle name="Total 8 5 4 2" xfId="6185" xr:uid="{00000000-0005-0000-0000-0000F87B0000}"/>
    <cellStyle name="Total 8 5 4 2 2" xfId="12496" xr:uid="{00000000-0005-0000-0000-0000F97B0000}"/>
    <cellStyle name="Total 8 5 4 2 2 2" xfId="27604" xr:uid="{00000000-0005-0000-0000-0000FA7B0000}"/>
    <cellStyle name="Total 8 5 4 2 3" xfId="7404" xr:uid="{00000000-0005-0000-0000-0000FB7B0000}"/>
    <cellStyle name="Total 8 5 4 2 3 2" xfId="22512" xr:uid="{00000000-0005-0000-0000-0000FC7B0000}"/>
    <cellStyle name="Total 8 5 4 2 4" xfId="21293" xr:uid="{00000000-0005-0000-0000-0000FD7B0000}"/>
    <cellStyle name="Total 8 5 4 3" xfId="9930" xr:uid="{00000000-0005-0000-0000-0000FE7B0000}"/>
    <cellStyle name="Total 8 5 4 3 2" xfId="25038" xr:uid="{00000000-0005-0000-0000-0000FF7B0000}"/>
    <cellStyle name="Total 8 5 4 4" xfId="13708" xr:uid="{00000000-0005-0000-0000-0000007C0000}"/>
    <cellStyle name="Total 8 5 4 4 2" xfId="28816" xr:uid="{00000000-0005-0000-0000-0000017C0000}"/>
    <cellStyle name="Total 8 5 4 5" xfId="18656" xr:uid="{00000000-0005-0000-0000-0000027C0000}"/>
    <cellStyle name="Total 8 5 5" xfId="3854" xr:uid="{00000000-0005-0000-0000-0000037C0000}"/>
    <cellStyle name="Total 8 5 5 2" xfId="6491" xr:uid="{00000000-0005-0000-0000-0000047C0000}"/>
    <cellStyle name="Total 8 5 5 2 2" xfId="12802" xr:uid="{00000000-0005-0000-0000-0000057C0000}"/>
    <cellStyle name="Total 8 5 5 2 2 2" xfId="27910" xr:uid="{00000000-0005-0000-0000-0000067C0000}"/>
    <cellStyle name="Total 8 5 5 2 3" xfId="15553" xr:uid="{00000000-0005-0000-0000-0000077C0000}"/>
    <cellStyle name="Total 8 5 5 2 3 2" xfId="30661" xr:uid="{00000000-0005-0000-0000-0000087C0000}"/>
    <cellStyle name="Total 8 5 5 2 4" xfId="21599" xr:uid="{00000000-0005-0000-0000-0000097C0000}"/>
    <cellStyle name="Total 8 5 5 3" xfId="10236" xr:uid="{00000000-0005-0000-0000-00000A7C0000}"/>
    <cellStyle name="Total 8 5 5 3 2" xfId="25344" xr:uid="{00000000-0005-0000-0000-00000B7C0000}"/>
    <cellStyle name="Total 8 5 5 4" xfId="15639" xr:uid="{00000000-0005-0000-0000-00000C7C0000}"/>
    <cellStyle name="Total 8 5 5 4 2" xfId="30747" xr:uid="{00000000-0005-0000-0000-00000D7C0000}"/>
    <cellStyle name="Total 8 5 5 5" xfId="18962" xr:uid="{00000000-0005-0000-0000-00000E7C0000}"/>
    <cellStyle name="Total 8 5 6" xfId="4236" xr:uid="{00000000-0005-0000-0000-00000F7C0000}"/>
    <cellStyle name="Total 8 5 6 2" xfId="6873" xr:uid="{00000000-0005-0000-0000-0000107C0000}"/>
    <cellStyle name="Total 8 5 6 2 2" xfId="13184" xr:uid="{00000000-0005-0000-0000-0000117C0000}"/>
    <cellStyle name="Total 8 5 6 2 2 2" xfId="28292" xr:uid="{00000000-0005-0000-0000-0000127C0000}"/>
    <cellStyle name="Total 8 5 6 2 3" xfId="16853" xr:uid="{00000000-0005-0000-0000-0000137C0000}"/>
    <cellStyle name="Total 8 5 6 2 3 2" xfId="31961" xr:uid="{00000000-0005-0000-0000-0000147C0000}"/>
    <cellStyle name="Total 8 5 6 2 4" xfId="21981" xr:uid="{00000000-0005-0000-0000-0000157C0000}"/>
    <cellStyle name="Total 8 5 6 3" xfId="10618" xr:uid="{00000000-0005-0000-0000-0000167C0000}"/>
    <cellStyle name="Total 8 5 6 3 2" xfId="25726" xr:uid="{00000000-0005-0000-0000-0000177C0000}"/>
    <cellStyle name="Total 8 5 6 4" xfId="14194" xr:uid="{00000000-0005-0000-0000-0000187C0000}"/>
    <cellStyle name="Total 8 5 6 4 2" xfId="29302" xr:uid="{00000000-0005-0000-0000-0000197C0000}"/>
    <cellStyle name="Total 8 5 6 5" xfId="19344" xr:uid="{00000000-0005-0000-0000-00001A7C0000}"/>
    <cellStyle name="Total 8 5 7" xfId="4801" xr:uid="{00000000-0005-0000-0000-00001B7C0000}"/>
    <cellStyle name="Total 8 5 7 2" xfId="11183" xr:uid="{00000000-0005-0000-0000-00001C7C0000}"/>
    <cellStyle name="Total 8 5 7 2 2" xfId="26291" xr:uid="{00000000-0005-0000-0000-00001D7C0000}"/>
    <cellStyle name="Total 8 5 7 3" xfId="14597" xr:uid="{00000000-0005-0000-0000-00001E7C0000}"/>
    <cellStyle name="Total 8 5 7 3 2" xfId="29705" xr:uid="{00000000-0005-0000-0000-00001F7C0000}"/>
    <cellStyle name="Total 8 5 7 4" xfId="19909" xr:uid="{00000000-0005-0000-0000-0000207C0000}"/>
    <cellStyle name="Total 8 5 8" xfId="8662" xr:uid="{00000000-0005-0000-0000-0000217C0000}"/>
    <cellStyle name="Total 8 5 8 2" xfId="23770" xr:uid="{00000000-0005-0000-0000-0000227C0000}"/>
    <cellStyle name="Total 8 5 9" xfId="15449" xr:uid="{00000000-0005-0000-0000-0000237C0000}"/>
    <cellStyle name="Total 8 5 9 2" xfId="30557" xr:uid="{00000000-0005-0000-0000-0000247C0000}"/>
    <cellStyle name="Total 9" xfId="1788" xr:uid="{00000000-0005-0000-0000-0000257C0000}"/>
    <cellStyle name="Total 9 2" xfId="1959" xr:uid="{00000000-0005-0000-0000-0000267C0000}"/>
    <cellStyle name="Total 9 2 10" xfId="8460" xr:uid="{00000000-0005-0000-0000-0000277C0000}"/>
    <cellStyle name="Total 9 2 10 2" xfId="23568" xr:uid="{00000000-0005-0000-0000-0000287C0000}"/>
    <cellStyle name="Total 9 2 11" xfId="13401" xr:uid="{00000000-0005-0000-0000-0000297C0000}"/>
    <cellStyle name="Total 9 2 11 2" xfId="28509" xr:uid="{00000000-0005-0000-0000-00002A7C0000}"/>
    <cellStyle name="Total 9 2 12" xfId="14161" xr:uid="{00000000-0005-0000-0000-00002B7C0000}"/>
    <cellStyle name="Total 9 2 12 2" xfId="29269" xr:uid="{00000000-0005-0000-0000-00002C7C0000}"/>
    <cellStyle name="Total 9 2 13" xfId="17184" xr:uid="{00000000-0005-0000-0000-00002D7C0000}"/>
    <cellStyle name="Total 9 2 2" xfId="2519" xr:uid="{00000000-0005-0000-0000-00002E7C0000}"/>
    <cellStyle name="Total 9 2 2 2" xfId="5156" xr:uid="{00000000-0005-0000-0000-00002F7C0000}"/>
    <cellStyle name="Total 9 2 2 2 2" xfId="11520" xr:uid="{00000000-0005-0000-0000-0000307C0000}"/>
    <cellStyle name="Total 9 2 2 2 2 2" xfId="26628" xr:uid="{00000000-0005-0000-0000-0000317C0000}"/>
    <cellStyle name="Total 9 2 2 2 3" xfId="15719" xr:uid="{00000000-0005-0000-0000-0000327C0000}"/>
    <cellStyle name="Total 9 2 2 2 3 2" xfId="30827" xr:uid="{00000000-0005-0000-0000-0000337C0000}"/>
    <cellStyle name="Total 9 2 2 2 4" xfId="20264" xr:uid="{00000000-0005-0000-0000-0000347C0000}"/>
    <cellStyle name="Total 9 2 2 3" xfId="8986" xr:uid="{00000000-0005-0000-0000-0000357C0000}"/>
    <cellStyle name="Total 9 2 2 3 2" xfId="24094" xr:uid="{00000000-0005-0000-0000-0000367C0000}"/>
    <cellStyle name="Total 9 2 3" xfId="2735" xr:uid="{00000000-0005-0000-0000-0000377C0000}"/>
    <cellStyle name="Total 9 2 3 2" xfId="5372" xr:uid="{00000000-0005-0000-0000-0000387C0000}"/>
    <cellStyle name="Total 9 2 3 2 2" xfId="11721" xr:uid="{00000000-0005-0000-0000-0000397C0000}"/>
    <cellStyle name="Total 9 2 3 2 2 2" xfId="26829" xr:uid="{00000000-0005-0000-0000-00003A7C0000}"/>
    <cellStyle name="Total 9 2 3 2 3" xfId="9135" xr:uid="{00000000-0005-0000-0000-00003B7C0000}"/>
    <cellStyle name="Total 9 2 3 2 3 2" xfId="24243" xr:uid="{00000000-0005-0000-0000-00003C7C0000}"/>
    <cellStyle name="Total 9 2 3 2 4" xfId="20480" xr:uid="{00000000-0005-0000-0000-00003D7C0000}"/>
    <cellStyle name="Total 9 2 3 3" xfId="16458" xr:uid="{00000000-0005-0000-0000-00003E7C0000}"/>
    <cellStyle name="Total 9 2 3 3 2" xfId="31566" xr:uid="{00000000-0005-0000-0000-00003F7C0000}"/>
    <cellStyle name="Total 9 2 3 4" xfId="17843" xr:uid="{00000000-0005-0000-0000-0000407C0000}"/>
    <cellStyle name="Total 9 2 4" xfId="3038" xr:uid="{00000000-0005-0000-0000-0000417C0000}"/>
    <cellStyle name="Total 9 2 4 2" xfId="5675" xr:uid="{00000000-0005-0000-0000-0000427C0000}"/>
    <cellStyle name="Total 9 2 4 2 2" xfId="11986" xr:uid="{00000000-0005-0000-0000-0000437C0000}"/>
    <cellStyle name="Total 9 2 4 2 2 2" xfId="27094" xr:uid="{00000000-0005-0000-0000-0000447C0000}"/>
    <cellStyle name="Total 9 2 4 2 3" xfId="16369" xr:uid="{00000000-0005-0000-0000-0000457C0000}"/>
    <cellStyle name="Total 9 2 4 2 3 2" xfId="31477" xr:uid="{00000000-0005-0000-0000-0000467C0000}"/>
    <cellStyle name="Total 9 2 4 2 4" xfId="20783" xr:uid="{00000000-0005-0000-0000-0000477C0000}"/>
    <cellStyle name="Total 9 2 4 3" xfId="9420" xr:uid="{00000000-0005-0000-0000-0000487C0000}"/>
    <cellStyle name="Total 9 2 4 3 2" xfId="24528" xr:uid="{00000000-0005-0000-0000-0000497C0000}"/>
    <cellStyle name="Total 9 2 4 4" xfId="14424" xr:uid="{00000000-0005-0000-0000-00004A7C0000}"/>
    <cellStyle name="Total 9 2 4 4 2" xfId="29532" xr:uid="{00000000-0005-0000-0000-00004B7C0000}"/>
    <cellStyle name="Total 9 2 4 5" xfId="18146" xr:uid="{00000000-0005-0000-0000-00004C7C0000}"/>
    <cellStyle name="Total 9 2 5" xfId="3364" xr:uid="{00000000-0005-0000-0000-00004D7C0000}"/>
    <cellStyle name="Total 9 2 5 2" xfId="6001" xr:uid="{00000000-0005-0000-0000-00004E7C0000}"/>
    <cellStyle name="Total 9 2 5 2 2" xfId="12312" xr:uid="{00000000-0005-0000-0000-00004F7C0000}"/>
    <cellStyle name="Total 9 2 5 2 2 2" xfId="27420" xr:uid="{00000000-0005-0000-0000-0000507C0000}"/>
    <cellStyle name="Total 9 2 5 2 3" xfId="15342" xr:uid="{00000000-0005-0000-0000-0000517C0000}"/>
    <cellStyle name="Total 9 2 5 2 3 2" xfId="30450" xr:uid="{00000000-0005-0000-0000-0000527C0000}"/>
    <cellStyle name="Total 9 2 5 2 4" xfId="21109" xr:uid="{00000000-0005-0000-0000-0000537C0000}"/>
    <cellStyle name="Total 9 2 5 3" xfId="9746" xr:uid="{00000000-0005-0000-0000-0000547C0000}"/>
    <cellStyle name="Total 9 2 5 3 2" xfId="24854" xr:uid="{00000000-0005-0000-0000-0000557C0000}"/>
    <cellStyle name="Total 9 2 5 4" xfId="13430" xr:uid="{00000000-0005-0000-0000-0000567C0000}"/>
    <cellStyle name="Total 9 2 5 4 2" xfId="28538" xr:uid="{00000000-0005-0000-0000-0000577C0000}"/>
    <cellStyle name="Total 9 2 5 5" xfId="18472" xr:uid="{00000000-0005-0000-0000-0000587C0000}"/>
    <cellStyle name="Total 9 2 6" xfId="3670" xr:uid="{00000000-0005-0000-0000-0000597C0000}"/>
    <cellStyle name="Total 9 2 6 2" xfId="6307" xr:uid="{00000000-0005-0000-0000-00005A7C0000}"/>
    <cellStyle name="Total 9 2 6 2 2" xfId="12618" xr:uid="{00000000-0005-0000-0000-00005B7C0000}"/>
    <cellStyle name="Total 9 2 6 2 2 2" xfId="27726" xr:uid="{00000000-0005-0000-0000-00005C7C0000}"/>
    <cellStyle name="Total 9 2 6 2 3" xfId="13383" xr:uid="{00000000-0005-0000-0000-00005D7C0000}"/>
    <cellStyle name="Total 9 2 6 2 3 2" xfId="28491" xr:uid="{00000000-0005-0000-0000-00005E7C0000}"/>
    <cellStyle name="Total 9 2 6 2 4" xfId="21415" xr:uid="{00000000-0005-0000-0000-00005F7C0000}"/>
    <cellStyle name="Total 9 2 6 3" xfId="10052" xr:uid="{00000000-0005-0000-0000-0000607C0000}"/>
    <cellStyle name="Total 9 2 6 3 2" xfId="25160" xr:uid="{00000000-0005-0000-0000-0000617C0000}"/>
    <cellStyle name="Total 9 2 6 4" xfId="9204" xr:uid="{00000000-0005-0000-0000-0000627C0000}"/>
    <cellStyle name="Total 9 2 6 4 2" xfId="24312" xr:uid="{00000000-0005-0000-0000-0000637C0000}"/>
    <cellStyle name="Total 9 2 6 5" xfId="18778" xr:uid="{00000000-0005-0000-0000-0000647C0000}"/>
    <cellStyle name="Total 9 2 7" xfId="4031" xr:uid="{00000000-0005-0000-0000-0000657C0000}"/>
    <cellStyle name="Total 9 2 7 2" xfId="6668" xr:uid="{00000000-0005-0000-0000-0000667C0000}"/>
    <cellStyle name="Total 9 2 7 2 2" xfId="12979" xr:uid="{00000000-0005-0000-0000-0000677C0000}"/>
    <cellStyle name="Total 9 2 7 2 2 2" xfId="28087" xr:uid="{00000000-0005-0000-0000-0000687C0000}"/>
    <cellStyle name="Total 9 2 7 2 3" xfId="16669" xr:uid="{00000000-0005-0000-0000-0000697C0000}"/>
    <cellStyle name="Total 9 2 7 2 3 2" xfId="31777" xr:uid="{00000000-0005-0000-0000-00006A7C0000}"/>
    <cellStyle name="Total 9 2 7 2 4" xfId="21776" xr:uid="{00000000-0005-0000-0000-00006B7C0000}"/>
    <cellStyle name="Total 9 2 7 3" xfId="10413" xr:uid="{00000000-0005-0000-0000-00006C7C0000}"/>
    <cellStyle name="Total 9 2 7 3 2" xfId="25521" xr:uid="{00000000-0005-0000-0000-00006D7C0000}"/>
    <cellStyle name="Total 9 2 7 4" xfId="7636" xr:uid="{00000000-0005-0000-0000-00006E7C0000}"/>
    <cellStyle name="Total 9 2 7 4 2" xfId="22744" xr:uid="{00000000-0005-0000-0000-00006F7C0000}"/>
    <cellStyle name="Total 9 2 7 5" xfId="19139" xr:uid="{00000000-0005-0000-0000-0000707C0000}"/>
    <cellStyle name="Total 9 2 8" xfId="4344" xr:uid="{00000000-0005-0000-0000-0000717C0000}"/>
    <cellStyle name="Total 9 2 8 2" xfId="6981" xr:uid="{00000000-0005-0000-0000-0000727C0000}"/>
    <cellStyle name="Total 9 2 8 2 2" xfId="13292" xr:uid="{00000000-0005-0000-0000-0000737C0000}"/>
    <cellStyle name="Total 9 2 8 2 2 2" xfId="28400" xr:uid="{00000000-0005-0000-0000-0000747C0000}"/>
    <cellStyle name="Total 9 2 8 2 3" xfId="16956" xr:uid="{00000000-0005-0000-0000-0000757C0000}"/>
    <cellStyle name="Total 9 2 8 2 3 2" xfId="32064" xr:uid="{00000000-0005-0000-0000-0000767C0000}"/>
    <cellStyle name="Total 9 2 8 2 4" xfId="22089" xr:uid="{00000000-0005-0000-0000-0000777C0000}"/>
    <cellStyle name="Total 9 2 8 3" xfId="10726" xr:uid="{00000000-0005-0000-0000-0000787C0000}"/>
    <cellStyle name="Total 9 2 8 3 2" xfId="25834" xr:uid="{00000000-0005-0000-0000-0000797C0000}"/>
    <cellStyle name="Total 9 2 8 4" xfId="13540" xr:uid="{00000000-0005-0000-0000-00007A7C0000}"/>
    <cellStyle name="Total 9 2 8 4 2" xfId="28648" xr:uid="{00000000-0005-0000-0000-00007B7C0000}"/>
    <cellStyle name="Total 9 2 8 5" xfId="19452" xr:uid="{00000000-0005-0000-0000-00007C7C0000}"/>
    <cellStyle name="Total 9 2 9" xfId="4596" xr:uid="{00000000-0005-0000-0000-00007D7C0000}"/>
    <cellStyle name="Total 9 2 9 2" xfId="10978" xr:uid="{00000000-0005-0000-0000-00007E7C0000}"/>
    <cellStyle name="Total 9 2 9 2 2" xfId="26086" xr:uid="{00000000-0005-0000-0000-00007F7C0000}"/>
    <cellStyle name="Total 9 2 9 3" xfId="7949" xr:uid="{00000000-0005-0000-0000-0000807C0000}"/>
    <cellStyle name="Total 9 2 9 3 2" xfId="23057" xr:uid="{00000000-0005-0000-0000-0000817C0000}"/>
    <cellStyle name="Total 9 2 9 4" xfId="19704" xr:uid="{00000000-0005-0000-0000-0000827C0000}"/>
    <cellStyle name="Total 9 3" xfId="1988" xr:uid="{00000000-0005-0000-0000-0000837C0000}"/>
    <cellStyle name="Total 9 3 10" xfId="8486" xr:uid="{00000000-0005-0000-0000-0000847C0000}"/>
    <cellStyle name="Total 9 3 10 2" xfId="23594" xr:uid="{00000000-0005-0000-0000-0000857C0000}"/>
    <cellStyle name="Total 9 3 11" xfId="7075" xr:uid="{00000000-0005-0000-0000-0000867C0000}"/>
    <cellStyle name="Total 9 3 11 2" xfId="22183" xr:uid="{00000000-0005-0000-0000-0000877C0000}"/>
    <cellStyle name="Total 9 3 12" xfId="7093" xr:uid="{00000000-0005-0000-0000-0000887C0000}"/>
    <cellStyle name="Total 9 3 12 2" xfId="22201" xr:uid="{00000000-0005-0000-0000-0000897C0000}"/>
    <cellStyle name="Total 9 3 13" xfId="17213" xr:uid="{00000000-0005-0000-0000-00008A7C0000}"/>
    <cellStyle name="Total 9 3 2" xfId="2548" xr:uid="{00000000-0005-0000-0000-00008B7C0000}"/>
    <cellStyle name="Total 9 3 2 2" xfId="5185" xr:uid="{00000000-0005-0000-0000-00008C7C0000}"/>
    <cellStyle name="Total 9 3 2 2 2" xfId="11549" xr:uid="{00000000-0005-0000-0000-00008D7C0000}"/>
    <cellStyle name="Total 9 3 2 2 2 2" xfId="26657" xr:uid="{00000000-0005-0000-0000-00008E7C0000}"/>
    <cellStyle name="Total 9 3 2 2 3" xfId="7374" xr:uid="{00000000-0005-0000-0000-00008F7C0000}"/>
    <cellStyle name="Total 9 3 2 2 3 2" xfId="22482" xr:uid="{00000000-0005-0000-0000-0000907C0000}"/>
    <cellStyle name="Total 9 3 2 2 4" xfId="20293" xr:uid="{00000000-0005-0000-0000-0000917C0000}"/>
    <cellStyle name="Total 9 3 2 3" xfId="9015" xr:uid="{00000000-0005-0000-0000-0000927C0000}"/>
    <cellStyle name="Total 9 3 2 3 2" xfId="24123" xr:uid="{00000000-0005-0000-0000-0000937C0000}"/>
    <cellStyle name="Total 9 3 3" xfId="2750" xr:uid="{00000000-0005-0000-0000-0000947C0000}"/>
    <cellStyle name="Total 9 3 3 2" xfId="5387" xr:uid="{00000000-0005-0000-0000-0000957C0000}"/>
    <cellStyle name="Total 9 3 3 2 2" xfId="11736" xr:uid="{00000000-0005-0000-0000-0000967C0000}"/>
    <cellStyle name="Total 9 3 3 2 2 2" xfId="26844" xr:uid="{00000000-0005-0000-0000-0000977C0000}"/>
    <cellStyle name="Total 9 3 3 2 3" xfId="15986" xr:uid="{00000000-0005-0000-0000-0000987C0000}"/>
    <cellStyle name="Total 9 3 3 2 3 2" xfId="31094" xr:uid="{00000000-0005-0000-0000-0000997C0000}"/>
    <cellStyle name="Total 9 3 3 2 4" xfId="20495" xr:uid="{00000000-0005-0000-0000-00009A7C0000}"/>
    <cellStyle name="Total 9 3 3 3" xfId="8046" xr:uid="{00000000-0005-0000-0000-00009B7C0000}"/>
    <cellStyle name="Total 9 3 3 3 2" xfId="23154" xr:uid="{00000000-0005-0000-0000-00009C7C0000}"/>
    <cellStyle name="Total 9 3 3 4" xfId="17858" xr:uid="{00000000-0005-0000-0000-00009D7C0000}"/>
    <cellStyle name="Total 9 3 4" xfId="3053" xr:uid="{00000000-0005-0000-0000-00009E7C0000}"/>
    <cellStyle name="Total 9 3 4 2" xfId="5690" xr:uid="{00000000-0005-0000-0000-00009F7C0000}"/>
    <cellStyle name="Total 9 3 4 2 2" xfId="12001" xr:uid="{00000000-0005-0000-0000-0000A07C0000}"/>
    <cellStyle name="Total 9 3 4 2 2 2" xfId="27109" xr:uid="{00000000-0005-0000-0000-0000A17C0000}"/>
    <cellStyle name="Total 9 3 4 2 3" xfId="15517" xr:uid="{00000000-0005-0000-0000-0000A27C0000}"/>
    <cellStyle name="Total 9 3 4 2 3 2" xfId="30625" xr:uid="{00000000-0005-0000-0000-0000A37C0000}"/>
    <cellStyle name="Total 9 3 4 2 4" xfId="20798" xr:uid="{00000000-0005-0000-0000-0000A47C0000}"/>
    <cellStyle name="Total 9 3 4 3" xfId="9435" xr:uid="{00000000-0005-0000-0000-0000A57C0000}"/>
    <cellStyle name="Total 9 3 4 3 2" xfId="24543" xr:uid="{00000000-0005-0000-0000-0000A67C0000}"/>
    <cellStyle name="Total 9 3 4 4" xfId="14682" xr:uid="{00000000-0005-0000-0000-0000A77C0000}"/>
    <cellStyle name="Total 9 3 4 4 2" xfId="29790" xr:uid="{00000000-0005-0000-0000-0000A87C0000}"/>
    <cellStyle name="Total 9 3 4 5" xfId="18161" xr:uid="{00000000-0005-0000-0000-0000A97C0000}"/>
    <cellStyle name="Total 9 3 5" xfId="3379" xr:uid="{00000000-0005-0000-0000-0000AA7C0000}"/>
    <cellStyle name="Total 9 3 5 2" xfId="6016" xr:uid="{00000000-0005-0000-0000-0000AB7C0000}"/>
    <cellStyle name="Total 9 3 5 2 2" xfId="12327" xr:uid="{00000000-0005-0000-0000-0000AC7C0000}"/>
    <cellStyle name="Total 9 3 5 2 2 2" xfId="27435" xr:uid="{00000000-0005-0000-0000-0000AD7C0000}"/>
    <cellStyle name="Total 9 3 5 2 3" xfId="15617" xr:uid="{00000000-0005-0000-0000-0000AE7C0000}"/>
    <cellStyle name="Total 9 3 5 2 3 2" xfId="30725" xr:uid="{00000000-0005-0000-0000-0000AF7C0000}"/>
    <cellStyle name="Total 9 3 5 2 4" xfId="21124" xr:uid="{00000000-0005-0000-0000-0000B07C0000}"/>
    <cellStyle name="Total 9 3 5 3" xfId="9761" xr:uid="{00000000-0005-0000-0000-0000B17C0000}"/>
    <cellStyle name="Total 9 3 5 3 2" xfId="24869" xr:uid="{00000000-0005-0000-0000-0000B27C0000}"/>
    <cellStyle name="Total 9 3 5 4" xfId="11210" xr:uid="{00000000-0005-0000-0000-0000B37C0000}"/>
    <cellStyle name="Total 9 3 5 4 2" xfId="26318" xr:uid="{00000000-0005-0000-0000-0000B47C0000}"/>
    <cellStyle name="Total 9 3 5 5" xfId="18487" xr:uid="{00000000-0005-0000-0000-0000B57C0000}"/>
    <cellStyle name="Total 9 3 6" xfId="3685" xr:uid="{00000000-0005-0000-0000-0000B67C0000}"/>
    <cellStyle name="Total 9 3 6 2" xfId="6322" xr:uid="{00000000-0005-0000-0000-0000B77C0000}"/>
    <cellStyle name="Total 9 3 6 2 2" xfId="12633" xr:uid="{00000000-0005-0000-0000-0000B87C0000}"/>
    <cellStyle name="Total 9 3 6 2 2 2" xfId="27741" xr:uid="{00000000-0005-0000-0000-0000B97C0000}"/>
    <cellStyle name="Total 9 3 6 2 3" xfId="15699" xr:uid="{00000000-0005-0000-0000-0000BA7C0000}"/>
    <cellStyle name="Total 9 3 6 2 3 2" xfId="30807" xr:uid="{00000000-0005-0000-0000-0000BB7C0000}"/>
    <cellStyle name="Total 9 3 6 2 4" xfId="21430" xr:uid="{00000000-0005-0000-0000-0000BC7C0000}"/>
    <cellStyle name="Total 9 3 6 3" xfId="10067" xr:uid="{00000000-0005-0000-0000-0000BD7C0000}"/>
    <cellStyle name="Total 9 3 6 3 2" xfId="25175" xr:uid="{00000000-0005-0000-0000-0000BE7C0000}"/>
    <cellStyle name="Total 9 3 6 4" xfId="7849" xr:uid="{00000000-0005-0000-0000-0000BF7C0000}"/>
    <cellStyle name="Total 9 3 6 4 2" xfId="22957" xr:uid="{00000000-0005-0000-0000-0000C07C0000}"/>
    <cellStyle name="Total 9 3 6 5" xfId="18793" xr:uid="{00000000-0005-0000-0000-0000C17C0000}"/>
    <cellStyle name="Total 9 3 7" xfId="4060" xr:uid="{00000000-0005-0000-0000-0000C27C0000}"/>
    <cellStyle name="Total 9 3 7 2" xfId="6697" xr:uid="{00000000-0005-0000-0000-0000C37C0000}"/>
    <cellStyle name="Total 9 3 7 2 2" xfId="13008" xr:uid="{00000000-0005-0000-0000-0000C47C0000}"/>
    <cellStyle name="Total 9 3 7 2 2 2" xfId="28116" xr:uid="{00000000-0005-0000-0000-0000C57C0000}"/>
    <cellStyle name="Total 9 3 7 2 3" xfId="16684" xr:uid="{00000000-0005-0000-0000-0000C67C0000}"/>
    <cellStyle name="Total 9 3 7 2 3 2" xfId="31792" xr:uid="{00000000-0005-0000-0000-0000C77C0000}"/>
    <cellStyle name="Total 9 3 7 2 4" xfId="21805" xr:uid="{00000000-0005-0000-0000-0000C87C0000}"/>
    <cellStyle name="Total 9 3 7 3" xfId="10442" xr:uid="{00000000-0005-0000-0000-0000C97C0000}"/>
    <cellStyle name="Total 9 3 7 3 2" xfId="25550" xr:uid="{00000000-0005-0000-0000-0000CA7C0000}"/>
    <cellStyle name="Total 9 3 7 4" xfId="7310" xr:uid="{00000000-0005-0000-0000-0000CB7C0000}"/>
    <cellStyle name="Total 9 3 7 4 2" xfId="22418" xr:uid="{00000000-0005-0000-0000-0000CC7C0000}"/>
    <cellStyle name="Total 9 3 7 5" xfId="19168" xr:uid="{00000000-0005-0000-0000-0000CD7C0000}"/>
    <cellStyle name="Total 9 3 8" xfId="4359" xr:uid="{00000000-0005-0000-0000-0000CE7C0000}"/>
    <cellStyle name="Total 9 3 8 2" xfId="6996" xr:uid="{00000000-0005-0000-0000-0000CF7C0000}"/>
    <cellStyle name="Total 9 3 8 2 2" xfId="13307" xr:uid="{00000000-0005-0000-0000-0000D07C0000}"/>
    <cellStyle name="Total 9 3 8 2 2 2" xfId="28415" xr:uid="{00000000-0005-0000-0000-0000D17C0000}"/>
    <cellStyle name="Total 9 3 8 2 3" xfId="16971" xr:uid="{00000000-0005-0000-0000-0000D27C0000}"/>
    <cellStyle name="Total 9 3 8 2 3 2" xfId="32079" xr:uid="{00000000-0005-0000-0000-0000D37C0000}"/>
    <cellStyle name="Total 9 3 8 2 4" xfId="22104" xr:uid="{00000000-0005-0000-0000-0000D47C0000}"/>
    <cellStyle name="Total 9 3 8 3" xfId="10741" xr:uid="{00000000-0005-0000-0000-0000D57C0000}"/>
    <cellStyle name="Total 9 3 8 3 2" xfId="25849" xr:uid="{00000000-0005-0000-0000-0000D67C0000}"/>
    <cellStyle name="Total 9 3 8 4" xfId="7889" xr:uid="{00000000-0005-0000-0000-0000D77C0000}"/>
    <cellStyle name="Total 9 3 8 4 2" xfId="22997" xr:uid="{00000000-0005-0000-0000-0000D87C0000}"/>
    <cellStyle name="Total 9 3 8 5" xfId="19467" xr:uid="{00000000-0005-0000-0000-0000D97C0000}"/>
    <cellStyle name="Total 9 3 9" xfId="4625" xr:uid="{00000000-0005-0000-0000-0000DA7C0000}"/>
    <cellStyle name="Total 9 3 9 2" xfId="11007" xr:uid="{00000000-0005-0000-0000-0000DB7C0000}"/>
    <cellStyle name="Total 9 3 9 2 2" xfId="26115" xr:uid="{00000000-0005-0000-0000-0000DC7C0000}"/>
    <cellStyle name="Total 9 3 9 3" xfId="13373" xr:uid="{00000000-0005-0000-0000-0000DD7C0000}"/>
    <cellStyle name="Total 9 3 9 3 2" xfId="28481" xr:uid="{00000000-0005-0000-0000-0000DE7C0000}"/>
    <cellStyle name="Total 9 3 9 4" xfId="19733" xr:uid="{00000000-0005-0000-0000-0000DF7C0000}"/>
    <cellStyle name="Total 9 4" xfId="2150" xr:uid="{00000000-0005-0000-0000-0000E07C0000}"/>
    <cellStyle name="Total 9 4 10" xfId="14133" xr:uid="{00000000-0005-0000-0000-0000E17C0000}"/>
    <cellStyle name="Total 9 4 10 2" xfId="29241" xr:uid="{00000000-0005-0000-0000-0000E27C0000}"/>
    <cellStyle name="Total 9 4 11" xfId="14983" xr:uid="{00000000-0005-0000-0000-0000E37C0000}"/>
    <cellStyle name="Total 9 4 11 2" xfId="30091" xr:uid="{00000000-0005-0000-0000-0000E47C0000}"/>
    <cellStyle name="Total 9 4 12" xfId="17375" xr:uid="{00000000-0005-0000-0000-0000E57C0000}"/>
    <cellStyle name="Total 9 4 2" xfId="2640" xr:uid="{00000000-0005-0000-0000-0000E67C0000}"/>
    <cellStyle name="Total 9 4 2 2" xfId="5277" xr:uid="{00000000-0005-0000-0000-0000E77C0000}"/>
    <cellStyle name="Total 9 4 2 2 2" xfId="11641" xr:uid="{00000000-0005-0000-0000-0000E87C0000}"/>
    <cellStyle name="Total 9 4 2 2 2 2" xfId="26749" xr:uid="{00000000-0005-0000-0000-0000E97C0000}"/>
    <cellStyle name="Total 9 4 2 2 3" xfId="7116" xr:uid="{00000000-0005-0000-0000-0000EA7C0000}"/>
    <cellStyle name="Total 9 4 2 2 3 2" xfId="22224" xr:uid="{00000000-0005-0000-0000-0000EB7C0000}"/>
    <cellStyle name="Total 9 4 2 2 4" xfId="20385" xr:uid="{00000000-0005-0000-0000-0000EC7C0000}"/>
    <cellStyle name="Total 9 4 2 3" xfId="9107" xr:uid="{00000000-0005-0000-0000-0000ED7C0000}"/>
    <cellStyle name="Total 9 4 2 3 2" xfId="24215" xr:uid="{00000000-0005-0000-0000-0000EE7C0000}"/>
    <cellStyle name="Total 9 4 2 4" xfId="7233" xr:uid="{00000000-0005-0000-0000-0000EF7C0000}"/>
    <cellStyle name="Total 9 4 2 4 2" xfId="22341" xr:uid="{00000000-0005-0000-0000-0000F07C0000}"/>
    <cellStyle name="Total 9 4 2 5" xfId="16494" xr:uid="{00000000-0005-0000-0000-0000F17C0000}"/>
    <cellStyle name="Total 9 4 2 5 2" xfId="31602" xr:uid="{00000000-0005-0000-0000-0000F27C0000}"/>
    <cellStyle name="Total 9 4 2 6" xfId="17748" xr:uid="{00000000-0005-0000-0000-0000F37C0000}"/>
    <cellStyle name="Total 9 4 3" xfId="2905" xr:uid="{00000000-0005-0000-0000-0000F47C0000}"/>
    <cellStyle name="Total 9 4 3 2" xfId="5542" xr:uid="{00000000-0005-0000-0000-0000F57C0000}"/>
    <cellStyle name="Total 9 4 3 2 2" xfId="11853" xr:uid="{00000000-0005-0000-0000-0000F67C0000}"/>
    <cellStyle name="Total 9 4 3 2 2 2" xfId="26961" xr:uid="{00000000-0005-0000-0000-0000F77C0000}"/>
    <cellStyle name="Total 9 4 3 2 3" xfId="7526" xr:uid="{00000000-0005-0000-0000-0000F87C0000}"/>
    <cellStyle name="Total 9 4 3 2 3 2" xfId="22634" xr:uid="{00000000-0005-0000-0000-0000F97C0000}"/>
    <cellStyle name="Total 9 4 3 2 4" xfId="20650" xr:uid="{00000000-0005-0000-0000-0000FA7C0000}"/>
    <cellStyle name="Total 9 4 3 3" xfId="14175" xr:uid="{00000000-0005-0000-0000-0000FB7C0000}"/>
    <cellStyle name="Total 9 4 3 3 2" xfId="29283" xr:uid="{00000000-0005-0000-0000-0000FC7C0000}"/>
    <cellStyle name="Total 9 4 3 4" xfId="18013" xr:uid="{00000000-0005-0000-0000-0000FD7C0000}"/>
    <cellStyle name="Total 9 4 4" xfId="3208" xr:uid="{00000000-0005-0000-0000-0000FE7C0000}"/>
    <cellStyle name="Total 9 4 4 2" xfId="5845" xr:uid="{00000000-0005-0000-0000-0000FF7C0000}"/>
    <cellStyle name="Total 9 4 4 2 2" xfId="12156" xr:uid="{00000000-0005-0000-0000-0000007D0000}"/>
    <cellStyle name="Total 9 4 4 2 2 2" xfId="27264" xr:uid="{00000000-0005-0000-0000-0000017D0000}"/>
    <cellStyle name="Total 9 4 4 2 3" xfId="15934" xr:uid="{00000000-0005-0000-0000-0000027D0000}"/>
    <cellStyle name="Total 9 4 4 2 3 2" xfId="31042" xr:uid="{00000000-0005-0000-0000-0000037D0000}"/>
    <cellStyle name="Total 9 4 4 2 4" xfId="20953" xr:uid="{00000000-0005-0000-0000-0000047D0000}"/>
    <cellStyle name="Total 9 4 4 3" xfId="9590" xr:uid="{00000000-0005-0000-0000-0000057D0000}"/>
    <cellStyle name="Total 9 4 4 3 2" xfId="24698" xr:uid="{00000000-0005-0000-0000-0000067D0000}"/>
    <cellStyle name="Total 9 4 4 4" xfId="14365" xr:uid="{00000000-0005-0000-0000-0000077D0000}"/>
    <cellStyle name="Total 9 4 4 4 2" xfId="29473" xr:uid="{00000000-0005-0000-0000-0000087D0000}"/>
    <cellStyle name="Total 9 4 4 5" xfId="18316" xr:uid="{00000000-0005-0000-0000-0000097D0000}"/>
    <cellStyle name="Total 9 4 5" xfId="3534" xr:uid="{00000000-0005-0000-0000-00000A7D0000}"/>
    <cellStyle name="Total 9 4 5 2" xfId="6171" xr:uid="{00000000-0005-0000-0000-00000B7D0000}"/>
    <cellStyle name="Total 9 4 5 2 2" xfId="12482" xr:uid="{00000000-0005-0000-0000-00000C7D0000}"/>
    <cellStyle name="Total 9 4 5 2 2 2" xfId="27590" xr:uid="{00000000-0005-0000-0000-00000D7D0000}"/>
    <cellStyle name="Total 9 4 5 2 3" xfId="16393" xr:uid="{00000000-0005-0000-0000-00000E7D0000}"/>
    <cellStyle name="Total 9 4 5 2 3 2" xfId="31501" xr:uid="{00000000-0005-0000-0000-00000F7D0000}"/>
    <cellStyle name="Total 9 4 5 2 4" xfId="21279" xr:uid="{00000000-0005-0000-0000-0000107D0000}"/>
    <cellStyle name="Total 9 4 5 3" xfId="9916" xr:uid="{00000000-0005-0000-0000-0000117D0000}"/>
    <cellStyle name="Total 9 4 5 3 2" xfId="25024" xr:uid="{00000000-0005-0000-0000-0000127D0000}"/>
    <cellStyle name="Total 9 4 5 4" xfId="9267" xr:uid="{00000000-0005-0000-0000-0000137D0000}"/>
    <cellStyle name="Total 9 4 5 4 2" xfId="24375" xr:uid="{00000000-0005-0000-0000-0000147D0000}"/>
    <cellStyle name="Total 9 4 5 5" xfId="18642" xr:uid="{00000000-0005-0000-0000-0000157D0000}"/>
    <cellStyle name="Total 9 4 6" xfId="3840" xr:uid="{00000000-0005-0000-0000-0000167D0000}"/>
    <cellStyle name="Total 9 4 6 2" xfId="6477" xr:uid="{00000000-0005-0000-0000-0000177D0000}"/>
    <cellStyle name="Total 9 4 6 2 2" xfId="12788" xr:uid="{00000000-0005-0000-0000-0000187D0000}"/>
    <cellStyle name="Total 9 4 6 2 2 2" xfId="27896" xr:uid="{00000000-0005-0000-0000-0000197D0000}"/>
    <cellStyle name="Total 9 4 6 2 3" xfId="15866" xr:uid="{00000000-0005-0000-0000-00001A7D0000}"/>
    <cellStyle name="Total 9 4 6 2 3 2" xfId="30974" xr:uid="{00000000-0005-0000-0000-00001B7D0000}"/>
    <cellStyle name="Total 9 4 6 2 4" xfId="21585" xr:uid="{00000000-0005-0000-0000-00001C7D0000}"/>
    <cellStyle name="Total 9 4 6 3" xfId="10222" xr:uid="{00000000-0005-0000-0000-00001D7D0000}"/>
    <cellStyle name="Total 9 4 6 3 2" xfId="25330" xr:uid="{00000000-0005-0000-0000-00001E7D0000}"/>
    <cellStyle name="Total 9 4 6 4" xfId="11786" xr:uid="{00000000-0005-0000-0000-00001F7D0000}"/>
    <cellStyle name="Total 9 4 6 4 2" xfId="26894" xr:uid="{00000000-0005-0000-0000-0000207D0000}"/>
    <cellStyle name="Total 9 4 6 5" xfId="18948" xr:uid="{00000000-0005-0000-0000-0000217D0000}"/>
    <cellStyle name="Total 9 4 7" xfId="4222" xr:uid="{00000000-0005-0000-0000-0000227D0000}"/>
    <cellStyle name="Total 9 4 7 2" xfId="6859" xr:uid="{00000000-0005-0000-0000-0000237D0000}"/>
    <cellStyle name="Total 9 4 7 2 2" xfId="13170" xr:uid="{00000000-0005-0000-0000-0000247D0000}"/>
    <cellStyle name="Total 9 4 7 2 2 2" xfId="28278" xr:uid="{00000000-0005-0000-0000-0000257D0000}"/>
    <cellStyle name="Total 9 4 7 2 3" xfId="16839" xr:uid="{00000000-0005-0000-0000-0000267D0000}"/>
    <cellStyle name="Total 9 4 7 2 3 2" xfId="31947" xr:uid="{00000000-0005-0000-0000-0000277D0000}"/>
    <cellStyle name="Total 9 4 7 2 4" xfId="21967" xr:uid="{00000000-0005-0000-0000-0000287D0000}"/>
    <cellStyle name="Total 9 4 7 3" xfId="10604" xr:uid="{00000000-0005-0000-0000-0000297D0000}"/>
    <cellStyle name="Total 9 4 7 3 2" xfId="25712" xr:uid="{00000000-0005-0000-0000-00002A7D0000}"/>
    <cellStyle name="Total 9 4 7 4" xfId="16409" xr:uid="{00000000-0005-0000-0000-00002B7D0000}"/>
    <cellStyle name="Total 9 4 7 4 2" xfId="31517" xr:uid="{00000000-0005-0000-0000-00002C7D0000}"/>
    <cellStyle name="Total 9 4 7 5" xfId="19330" xr:uid="{00000000-0005-0000-0000-00002D7D0000}"/>
    <cellStyle name="Total 9 4 8" xfId="4787" xr:uid="{00000000-0005-0000-0000-00002E7D0000}"/>
    <cellStyle name="Total 9 4 8 2" xfId="11169" xr:uid="{00000000-0005-0000-0000-00002F7D0000}"/>
    <cellStyle name="Total 9 4 8 2 2" xfId="26277" xr:uid="{00000000-0005-0000-0000-0000307D0000}"/>
    <cellStyle name="Total 9 4 8 3" xfId="16022" xr:uid="{00000000-0005-0000-0000-0000317D0000}"/>
    <cellStyle name="Total 9 4 8 3 2" xfId="31130" xr:uid="{00000000-0005-0000-0000-0000327D0000}"/>
    <cellStyle name="Total 9 4 8 4" xfId="19895" xr:uid="{00000000-0005-0000-0000-0000337D0000}"/>
    <cellStyle name="Total 9 4 9" xfId="8648" xr:uid="{00000000-0005-0000-0000-0000347D0000}"/>
    <cellStyle name="Total 9 4 9 2" xfId="23756" xr:uid="{00000000-0005-0000-0000-0000357D0000}"/>
    <cellStyle name="Total 9 5" xfId="2165" xr:uid="{00000000-0005-0000-0000-0000367D0000}"/>
    <cellStyle name="Total 9 5 10" xfId="7875" xr:uid="{00000000-0005-0000-0000-0000377D0000}"/>
    <cellStyle name="Total 9 5 10 2" xfId="22983" xr:uid="{00000000-0005-0000-0000-0000387D0000}"/>
    <cellStyle name="Total 9 5 11" xfId="17390" xr:uid="{00000000-0005-0000-0000-0000397D0000}"/>
    <cellStyle name="Total 9 5 2" xfId="2920" xr:uid="{00000000-0005-0000-0000-00003A7D0000}"/>
    <cellStyle name="Total 9 5 2 2" xfId="5557" xr:uid="{00000000-0005-0000-0000-00003B7D0000}"/>
    <cellStyle name="Total 9 5 2 2 2" xfId="11868" xr:uid="{00000000-0005-0000-0000-00003C7D0000}"/>
    <cellStyle name="Total 9 5 2 2 2 2" xfId="26976" xr:uid="{00000000-0005-0000-0000-00003D7D0000}"/>
    <cellStyle name="Total 9 5 2 2 3" xfId="16124" xr:uid="{00000000-0005-0000-0000-00003E7D0000}"/>
    <cellStyle name="Total 9 5 2 2 3 2" xfId="31232" xr:uid="{00000000-0005-0000-0000-00003F7D0000}"/>
    <cellStyle name="Total 9 5 2 2 4" xfId="20665" xr:uid="{00000000-0005-0000-0000-0000407D0000}"/>
    <cellStyle name="Total 9 5 2 3" xfId="7845" xr:uid="{00000000-0005-0000-0000-0000417D0000}"/>
    <cellStyle name="Total 9 5 2 3 2" xfId="22953" xr:uid="{00000000-0005-0000-0000-0000427D0000}"/>
    <cellStyle name="Total 9 5 2 4" xfId="18028" xr:uid="{00000000-0005-0000-0000-0000437D0000}"/>
    <cellStyle name="Total 9 5 3" xfId="3223" xr:uid="{00000000-0005-0000-0000-0000447D0000}"/>
    <cellStyle name="Total 9 5 3 2" xfId="5860" xr:uid="{00000000-0005-0000-0000-0000457D0000}"/>
    <cellStyle name="Total 9 5 3 2 2" xfId="12171" xr:uid="{00000000-0005-0000-0000-0000467D0000}"/>
    <cellStyle name="Total 9 5 3 2 2 2" xfId="27279" xr:uid="{00000000-0005-0000-0000-0000477D0000}"/>
    <cellStyle name="Total 9 5 3 2 3" xfId="8158" xr:uid="{00000000-0005-0000-0000-0000487D0000}"/>
    <cellStyle name="Total 9 5 3 2 3 2" xfId="23266" xr:uid="{00000000-0005-0000-0000-0000497D0000}"/>
    <cellStyle name="Total 9 5 3 2 4" xfId="20968" xr:uid="{00000000-0005-0000-0000-00004A7D0000}"/>
    <cellStyle name="Total 9 5 3 3" xfId="9605" xr:uid="{00000000-0005-0000-0000-00004B7D0000}"/>
    <cellStyle name="Total 9 5 3 3 2" xfId="24713" xr:uid="{00000000-0005-0000-0000-00004C7D0000}"/>
    <cellStyle name="Total 9 5 3 4" xfId="15386" xr:uid="{00000000-0005-0000-0000-00004D7D0000}"/>
    <cellStyle name="Total 9 5 3 4 2" xfId="30494" xr:uid="{00000000-0005-0000-0000-00004E7D0000}"/>
    <cellStyle name="Total 9 5 3 5" xfId="18331" xr:uid="{00000000-0005-0000-0000-00004F7D0000}"/>
    <cellStyle name="Total 9 5 4" xfId="3549" xr:uid="{00000000-0005-0000-0000-0000507D0000}"/>
    <cellStyle name="Total 9 5 4 2" xfId="6186" xr:uid="{00000000-0005-0000-0000-0000517D0000}"/>
    <cellStyle name="Total 9 5 4 2 2" xfId="12497" xr:uid="{00000000-0005-0000-0000-0000527D0000}"/>
    <cellStyle name="Total 9 5 4 2 2 2" xfId="27605" xr:uid="{00000000-0005-0000-0000-0000537D0000}"/>
    <cellStyle name="Total 9 5 4 2 3" xfId="13619" xr:uid="{00000000-0005-0000-0000-0000547D0000}"/>
    <cellStyle name="Total 9 5 4 2 3 2" xfId="28727" xr:uid="{00000000-0005-0000-0000-0000557D0000}"/>
    <cellStyle name="Total 9 5 4 2 4" xfId="21294" xr:uid="{00000000-0005-0000-0000-0000567D0000}"/>
    <cellStyle name="Total 9 5 4 3" xfId="9931" xr:uid="{00000000-0005-0000-0000-0000577D0000}"/>
    <cellStyle name="Total 9 5 4 3 2" xfId="25039" xr:uid="{00000000-0005-0000-0000-0000587D0000}"/>
    <cellStyle name="Total 9 5 4 4" xfId="7598" xr:uid="{00000000-0005-0000-0000-0000597D0000}"/>
    <cellStyle name="Total 9 5 4 4 2" xfId="22706" xr:uid="{00000000-0005-0000-0000-00005A7D0000}"/>
    <cellStyle name="Total 9 5 4 5" xfId="18657" xr:uid="{00000000-0005-0000-0000-00005B7D0000}"/>
    <cellStyle name="Total 9 5 5" xfId="3855" xr:uid="{00000000-0005-0000-0000-00005C7D0000}"/>
    <cellStyle name="Total 9 5 5 2" xfId="6492" xr:uid="{00000000-0005-0000-0000-00005D7D0000}"/>
    <cellStyle name="Total 9 5 5 2 2" xfId="12803" xr:uid="{00000000-0005-0000-0000-00005E7D0000}"/>
    <cellStyle name="Total 9 5 5 2 2 2" xfId="27911" xr:uid="{00000000-0005-0000-0000-00005F7D0000}"/>
    <cellStyle name="Total 9 5 5 2 3" xfId="15677" xr:uid="{00000000-0005-0000-0000-0000607D0000}"/>
    <cellStyle name="Total 9 5 5 2 3 2" xfId="30785" xr:uid="{00000000-0005-0000-0000-0000617D0000}"/>
    <cellStyle name="Total 9 5 5 2 4" xfId="21600" xr:uid="{00000000-0005-0000-0000-0000627D0000}"/>
    <cellStyle name="Total 9 5 5 3" xfId="10237" xr:uid="{00000000-0005-0000-0000-0000637D0000}"/>
    <cellStyle name="Total 9 5 5 3 2" xfId="25345" xr:uid="{00000000-0005-0000-0000-0000647D0000}"/>
    <cellStyle name="Total 9 5 5 4" xfId="7816" xr:uid="{00000000-0005-0000-0000-0000657D0000}"/>
    <cellStyle name="Total 9 5 5 4 2" xfId="22924" xr:uid="{00000000-0005-0000-0000-0000667D0000}"/>
    <cellStyle name="Total 9 5 5 5" xfId="18963" xr:uid="{00000000-0005-0000-0000-0000677D0000}"/>
    <cellStyle name="Total 9 5 6" xfId="4237" xr:uid="{00000000-0005-0000-0000-0000687D0000}"/>
    <cellStyle name="Total 9 5 6 2" xfId="6874" xr:uid="{00000000-0005-0000-0000-0000697D0000}"/>
    <cellStyle name="Total 9 5 6 2 2" xfId="13185" xr:uid="{00000000-0005-0000-0000-00006A7D0000}"/>
    <cellStyle name="Total 9 5 6 2 2 2" xfId="28293" xr:uid="{00000000-0005-0000-0000-00006B7D0000}"/>
    <cellStyle name="Total 9 5 6 2 3" xfId="16854" xr:uid="{00000000-0005-0000-0000-00006C7D0000}"/>
    <cellStyle name="Total 9 5 6 2 3 2" xfId="31962" xr:uid="{00000000-0005-0000-0000-00006D7D0000}"/>
    <cellStyle name="Total 9 5 6 2 4" xfId="21982" xr:uid="{00000000-0005-0000-0000-00006E7D0000}"/>
    <cellStyle name="Total 9 5 6 3" xfId="10619" xr:uid="{00000000-0005-0000-0000-00006F7D0000}"/>
    <cellStyle name="Total 9 5 6 3 2" xfId="25727" xr:uid="{00000000-0005-0000-0000-0000707D0000}"/>
    <cellStyle name="Total 9 5 6 4" xfId="14466" xr:uid="{00000000-0005-0000-0000-0000717D0000}"/>
    <cellStyle name="Total 9 5 6 4 2" xfId="29574" xr:uid="{00000000-0005-0000-0000-0000727D0000}"/>
    <cellStyle name="Total 9 5 6 5" xfId="19345" xr:uid="{00000000-0005-0000-0000-0000737D0000}"/>
    <cellStyle name="Total 9 5 7" xfId="4802" xr:uid="{00000000-0005-0000-0000-0000747D0000}"/>
    <cellStyle name="Total 9 5 7 2" xfId="11184" xr:uid="{00000000-0005-0000-0000-0000757D0000}"/>
    <cellStyle name="Total 9 5 7 2 2" xfId="26292" xr:uid="{00000000-0005-0000-0000-0000767D0000}"/>
    <cellStyle name="Total 9 5 7 3" xfId="15076" xr:uid="{00000000-0005-0000-0000-0000777D0000}"/>
    <cellStyle name="Total 9 5 7 3 2" xfId="30184" xr:uid="{00000000-0005-0000-0000-0000787D0000}"/>
    <cellStyle name="Total 9 5 7 4" xfId="19910" xr:uid="{00000000-0005-0000-0000-0000797D0000}"/>
    <cellStyle name="Total 9 5 8" xfId="8663" xr:uid="{00000000-0005-0000-0000-00007A7D0000}"/>
    <cellStyle name="Total 9 5 8 2" xfId="23771" xr:uid="{00000000-0005-0000-0000-00007B7D0000}"/>
    <cellStyle name="Total 9 5 9" xfId="13752" xr:uid="{00000000-0005-0000-0000-00007C7D0000}"/>
    <cellStyle name="Total 9 5 9 2" xfId="28860" xr:uid="{00000000-0005-0000-0000-00007D7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554926616557303"/>
          <c:h val="0.84019920476592369"/>
        </c:manualLayout>
      </c:layout>
      <c:barChart>
        <c:barDir val="col"/>
        <c:grouping val="clustered"/>
        <c:varyColors val="0"/>
        <c:ser>
          <c:idx val="0"/>
          <c:order val="0"/>
          <c:tx>
            <c:strRef>
              <c:f>'META 2'!$C$26</c:f>
              <c:strCache>
                <c:ptCount val="1"/>
                <c:pt idx="0">
                  <c:v>Magnitud programada mensual</c:v>
                </c:pt>
              </c:strCache>
            </c:strRef>
          </c:tx>
          <c:invertIfNegative val="0"/>
          <c:val>
            <c:numRef>
              <c:f>'META 2'!$C$27:$C$38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pt idx="8">
                  <c:v>1.2499999999999995E-2</c:v>
                </c:pt>
                <c:pt idx="9">
                  <c:v>1.2499999999999995E-2</c:v>
                </c:pt>
                <c:pt idx="10">
                  <c:v>1.2499999999999995E-2</c:v>
                </c:pt>
                <c:pt idx="11">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val>
            <c:numRef>
              <c:f>'META 2'!$D$27:$D$38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pt idx="8">
                  <c:v>1.2499999999999995E-2</c:v>
                </c:pt>
                <c:pt idx="9">
                  <c:v>1.2499999999999995E-2</c:v>
                </c:pt>
                <c:pt idx="10">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0.58333333333333315</c:v>
                </c:pt>
                <c:pt idx="7">
                  <c:v>0.66666666666666641</c:v>
                </c:pt>
                <c:pt idx="8">
                  <c:v>0.74999999999999967</c:v>
                </c:pt>
                <c:pt idx="9">
                  <c:v>0.83333333333333293</c:v>
                </c:pt>
                <c:pt idx="10">
                  <c:v>0.91666666666666619</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9.2540000000000001E-3</c:v>
                </c:pt>
                <c:pt idx="1">
                  <c:v>4.9979999999999998E-3</c:v>
                </c:pt>
                <c:pt idx="2" formatCode="_(* #,##0.000_);_(* \(#,##0.000\);_(* &quot;-&quot;_);_(@_)">
                  <c:v>4.9979999999999998E-3</c:v>
                </c:pt>
                <c:pt idx="3">
                  <c:v>8.7480000000000006E-3</c:v>
                </c:pt>
                <c:pt idx="4">
                  <c:v>4.9979999999999998E-3</c:v>
                </c:pt>
                <c:pt idx="5">
                  <c:v>9.4979999999999995E-3</c:v>
                </c:pt>
                <c:pt idx="6">
                  <c:v>1.1248000000000001E-2</c:v>
                </c:pt>
                <c:pt idx="7">
                  <c:v>8.9980000000000008E-3</c:v>
                </c:pt>
                <c:pt idx="8">
                  <c:v>7.4980000000000012E-3</c:v>
                </c:pt>
                <c:pt idx="9">
                  <c:v>1.2748000000000002E-2</c:v>
                </c:pt>
                <c:pt idx="10">
                  <c:v>7.4980000000000012E-3</c:v>
                </c:pt>
                <c:pt idx="11">
                  <c:v>9.5160000000000002E-3</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9.2540000000000001E-3</c:v>
                </c:pt>
                <c:pt idx="1">
                  <c:v>5.000000000000001E-3</c:v>
                </c:pt>
                <c:pt idx="2" formatCode="_(* #,##0.000_);_(* \(#,##0.000\);_(* &quot;-&quot;_);_(@_)">
                  <c:v>4.9979999999999998E-3</c:v>
                </c:pt>
                <c:pt idx="3">
                  <c:v>8.7480000000000006E-3</c:v>
                </c:pt>
                <c:pt idx="4">
                  <c:v>4.9979999999999998E-3</c:v>
                </c:pt>
                <c:pt idx="5">
                  <c:v>9.4979999999999995E-3</c:v>
                </c:pt>
                <c:pt idx="6">
                  <c:v>1.1248000000000001E-2</c:v>
                </c:pt>
                <c:pt idx="7">
                  <c:v>8.9980000000000008E-3</c:v>
                </c:pt>
                <c:pt idx="8">
                  <c:v>7.4980000000000012E-3</c:v>
                </c:pt>
                <c:pt idx="9">
                  <c:v>1.2748000000000002E-2</c:v>
                </c:pt>
                <c:pt idx="10">
                  <c:v>7.4980000000000012E-3</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c:formatCode>
                <c:ptCount val="12"/>
                <c:pt idx="0">
                  <c:v>9.2539999999999997E-2</c:v>
                </c:pt>
                <c:pt idx="1">
                  <c:v>0.14254</c:v>
                </c:pt>
                <c:pt idx="2">
                  <c:v>0.19252</c:v>
                </c:pt>
                <c:pt idx="3">
                  <c:v>0.28000000000000003</c:v>
                </c:pt>
                <c:pt idx="4">
                  <c:v>0.32998000000000005</c:v>
                </c:pt>
                <c:pt idx="5">
                  <c:v>0.42496000000000006</c:v>
                </c:pt>
                <c:pt idx="6">
                  <c:v>0.53744000000000003</c:v>
                </c:pt>
                <c:pt idx="7">
                  <c:v>0.62742000000000009</c:v>
                </c:pt>
                <c:pt idx="8">
                  <c:v>0.70240000000000014</c:v>
                </c:pt>
                <c:pt idx="9">
                  <c:v>0.82988000000000017</c:v>
                </c:pt>
                <c:pt idx="10">
                  <c:v>0.90486000000000022</c:v>
                </c:pt>
                <c:pt idx="11">
                  <c:v>1</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pt idx="8">
                  <c:v>2.2499999999999999E-2</c:v>
                </c:pt>
                <c:pt idx="9">
                  <c:v>4.4999999999999997E-3</c:v>
                </c:pt>
                <c:pt idx="10">
                  <c:v>4.4999999999999997E-3</c:v>
                </c:pt>
                <c:pt idx="11">
                  <c:v>0.03</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pt idx="8">
                  <c:v>2.2499999999999999E-2</c:v>
                </c:pt>
                <c:pt idx="9">
                  <c:v>4.4999999999999997E-3</c:v>
                </c:pt>
                <c:pt idx="10">
                  <c:v>4.4999999999999997E-3</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c:formatCode>
                <c:ptCount val="12"/>
                <c:pt idx="0">
                  <c:v>0.08</c:v>
                </c:pt>
                <c:pt idx="1">
                  <c:v>0.08</c:v>
                </c:pt>
                <c:pt idx="2">
                  <c:v>0.08</c:v>
                </c:pt>
                <c:pt idx="3">
                  <c:v>0.08</c:v>
                </c:pt>
                <c:pt idx="4">
                  <c:v>0.38</c:v>
                </c:pt>
                <c:pt idx="5">
                  <c:v>0.53</c:v>
                </c:pt>
                <c:pt idx="6">
                  <c:v>0.56000000000000005</c:v>
                </c:pt>
                <c:pt idx="7">
                  <c:v>0.59000000000000008</c:v>
                </c:pt>
                <c:pt idx="8">
                  <c:v>0.7400000000000001</c:v>
                </c:pt>
                <c:pt idx="9">
                  <c:v>0.77000000000000013</c:v>
                </c:pt>
                <c:pt idx="10">
                  <c:v>0.80000000000000016</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0.66666666666666619</c:v>
                </c:pt>
                <c:pt idx="8">
                  <c:v>0.74999999999999944</c:v>
                </c:pt>
                <c:pt idx="9">
                  <c:v>0.8333333333333327</c:v>
                </c:pt>
                <c:pt idx="10">
                  <c:v>0.91666666666666596</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0.66666666666666619</c:v>
                </c:pt>
                <c:pt idx="8">
                  <c:v>0.74999999999999944</c:v>
                </c:pt>
                <c:pt idx="9">
                  <c:v>0.8333333333333327</c:v>
                </c:pt>
                <c:pt idx="10">
                  <c:v>0.91666666666666596</c:v>
                </c:pt>
                <c:pt idx="11">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6.6666666666666645E-3</c:v>
                </c:pt>
                <c:pt idx="7">
                  <c:v>6.6666666666666645E-3</c:v>
                </c:pt>
                <c:pt idx="8">
                  <c:v>6.6666666666666645E-3</c:v>
                </c:pt>
                <c:pt idx="9">
                  <c:v>6.6666666666666645E-3</c:v>
                </c:pt>
                <c:pt idx="10">
                  <c:v>6.6666666666666645E-3</c:v>
                </c:pt>
                <c:pt idx="11">
                  <c:v>6.6666666666666645E-3</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4.6666666666667078E-3</c:v>
                </c:pt>
                <c:pt idx="7">
                  <c:v>6.6666666666666645E-3</c:v>
                </c:pt>
                <c:pt idx="8">
                  <c:v>6.6666666666666645E-3</c:v>
                </c:pt>
                <c:pt idx="9">
                  <c:v>6.6666666666666645E-3</c:v>
                </c:pt>
                <c:pt idx="10">
                  <c:v>6.6666666666666645E-3</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0.55833333333333368</c:v>
                </c:pt>
                <c:pt idx="7">
                  <c:v>0.64166666666666694</c:v>
                </c:pt>
                <c:pt idx="8">
                  <c:v>0.7250000000000002</c:v>
                </c:pt>
                <c:pt idx="9">
                  <c:v>0.80833333333333346</c:v>
                </c:pt>
                <c:pt idx="10">
                  <c:v>0.89166666666666672</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3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4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5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6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45</xdr:row>
      <xdr:rowOff>10885</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7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3388658</xdr:rowOff>
    </xdr:from>
    <xdr:to>
      <xdr:col>9</xdr:col>
      <xdr:colOff>0</xdr:colOff>
      <xdr:row>44</xdr:row>
      <xdr:rowOff>8965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8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33618</xdr:colOff>
      <xdr:row>39</xdr:row>
      <xdr:rowOff>44823</xdr:rowOff>
    </xdr:from>
    <xdr:to>
      <xdr:col>9</xdr:col>
      <xdr:colOff>4482</xdr:colOff>
      <xdr:row>45</xdr:row>
      <xdr:rowOff>8965</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6640625" defaultRowHeight="15" x14ac:dyDescent="0.2"/>
  <cols>
    <col min="1" max="1" width="15.6640625" style="52" customWidth="1"/>
    <col min="2" max="2" width="23.1640625" style="52" customWidth="1"/>
    <col min="3" max="3" width="16.1640625" style="52" customWidth="1"/>
    <col min="4" max="4" width="16.5" style="53" customWidth="1"/>
    <col min="5" max="5" width="17.5" style="52" customWidth="1"/>
    <col min="6" max="6" width="23.5" style="52" customWidth="1"/>
    <col min="7" max="7" width="17.1640625" style="52" customWidth="1"/>
    <col min="8" max="8" width="16.5" style="52" customWidth="1"/>
    <col min="9" max="9" width="18.1640625" style="52" customWidth="1"/>
    <col min="10" max="10" width="13.6640625" style="52" customWidth="1"/>
    <col min="11" max="11" width="13.6640625" style="60" customWidth="1"/>
    <col min="12" max="17" width="13.6640625" style="52" customWidth="1"/>
    <col min="18" max="18" width="11.6640625" style="52" customWidth="1"/>
    <col min="19" max="19" width="9.6640625" style="52" customWidth="1"/>
    <col min="20" max="20" width="10.33203125" style="52" customWidth="1"/>
    <col min="21" max="21" width="14.1640625" style="52" customWidth="1"/>
    <col min="22" max="22" width="11.6640625" style="52" customWidth="1"/>
    <col min="23" max="23" width="12.5" style="52" customWidth="1"/>
    <col min="24" max="26" width="14.6640625" style="52" customWidth="1"/>
    <col min="27" max="27" width="16.5" style="67" customWidth="1"/>
    <col min="28" max="28" width="14.6640625" style="52" customWidth="1"/>
    <col min="29" max="29" width="14.5" style="52" customWidth="1"/>
    <col min="30" max="30" width="89.6640625" style="52" customWidth="1"/>
    <col min="31" max="31" width="79.5" style="52" customWidth="1"/>
    <col min="32" max="32" width="87.5" style="52" customWidth="1"/>
    <col min="33" max="16384" width="10.6640625" style="52"/>
  </cols>
  <sheetData>
    <row r="2" spans="1:67" s="69" customFormat="1" ht="45.75" customHeight="1" x14ac:dyDescent="0.2">
      <c r="A2" s="389"/>
      <c r="B2" s="389"/>
      <c r="C2" s="374" t="s">
        <v>0</v>
      </c>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81"/>
    </row>
    <row r="3" spans="1:67" s="69" customFormat="1" ht="45.75" customHeight="1" x14ac:dyDescent="0.2">
      <c r="A3" s="389"/>
      <c r="B3" s="389"/>
      <c r="C3" s="374" t="s">
        <v>1</v>
      </c>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82"/>
    </row>
    <row r="4" spans="1:67" s="69" customFormat="1" ht="45.75" customHeight="1" x14ac:dyDescent="0.2">
      <c r="A4" s="389"/>
      <c r="B4" s="389"/>
      <c r="C4" s="374" t="s">
        <v>2</v>
      </c>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82"/>
    </row>
    <row r="5" spans="1:67" s="69" customFormat="1" ht="45.75" customHeight="1" x14ac:dyDescent="0.2">
      <c r="A5" s="389"/>
      <c r="B5" s="389"/>
      <c r="C5" s="392" t="s">
        <v>3</v>
      </c>
      <c r="D5" s="392"/>
      <c r="E5" s="392"/>
      <c r="F5" s="392"/>
      <c r="G5" s="392"/>
      <c r="H5" s="392"/>
      <c r="I5" s="392"/>
      <c r="J5" s="392"/>
      <c r="K5" s="392"/>
      <c r="L5" s="392"/>
      <c r="M5" s="392"/>
      <c r="N5" s="392"/>
      <c r="O5" s="392"/>
      <c r="P5" s="392"/>
      <c r="Q5" s="392"/>
      <c r="R5" s="379" t="s">
        <v>4</v>
      </c>
      <c r="S5" s="379"/>
      <c r="T5" s="379"/>
      <c r="U5" s="379"/>
      <c r="V5" s="379"/>
      <c r="W5" s="379"/>
      <c r="X5" s="379"/>
      <c r="Y5" s="379"/>
      <c r="Z5" s="379"/>
      <c r="AA5" s="379"/>
      <c r="AB5" s="379"/>
      <c r="AC5" s="379"/>
      <c r="AD5" s="379"/>
      <c r="AE5" s="379"/>
      <c r="AF5" s="383"/>
    </row>
    <row r="6" spans="1:67" s="70" customFormat="1" ht="30.75" customHeight="1" x14ac:dyDescent="0.2">
      <c r="D6" s="71"/>
      <c r="K6" s="69"/>
      <c r="AA6" s="72"/>
    </row>
    <row r="7" spans="1:67" s="70" customFormat="1" ht="42" customHeight="1" x14ac:dyDescent="0.2">
      <c r="B7" s="157" t="s">
        <v>5</v>
      </c>
      <c r="C7" s="388" t="e">
        <f>+#REF!</f>
        <v>#REF!</v>
      </c>
      <c r="D7" s="388"/>
      <c r="E7" s="388"/>
      <c r="F7" s="388"/>
      <c r="G7" s="388"/>
      <c r="K7" s="69"/>
      <c r="AA7" s="72"/>
    </row>
    <row r="8" spans="1:67" s="70" customFormat="1" ht="42" customHeight="1" x14ac:dyDescent="0.2">
      <c r="B8" s="157" t="s">
        <v>6</v>
      </c>
      <c r="C8" s="388" t="e">
        <f>+#REF!</f>
        <v>#REF!</v>
      </c>
      <c r="D8" s="388"/>
      <c r="E8" s="388"/>
      <c r="F8" s="388"/>
      <c r="G8" s="388"/>
      <c r="K8" s="69"/>
      <c r="AA8" s="72"/>
    </row>
    <row r="9" spans="1:67" s="70" customFormat="1" ht="42" customHeight="1" x14ac:dyDescent="0.2">
      <c r="B9" s="158" t="s">
        <v>7</v>
      </c>
      <c r="C9" s="388" t="e">
        <f>+#REF!</f>
        <v>#REF!</v>
      </c>
      <c r="D9" s="388"/>
      <c r="E9" s="388"/>
      <c r="F9" s="388"/>
      <c r="G9" s="388"/>
      <c r="K9" s="69"/>
      <c r="Q9" s="73"/>
      <c r="R9" s="74"/>
      <c r="AA9" s="72"/>
    </row>
    <row r="10" spans="1:67" s="56" customFormat="1" ht="24.75" customHeight="1" x14ac:dyDescent="0.15">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x14ac:dyDescent="0.15">
      <c r="A11" s="363" t="s">
        <v>8</v>
      </c>
      <c r="B11" s="364"/>
      <c r="C11" s="364"/>
      <c r="D11" s="364"/>
      <c r="E11" s="364"/>
      <c r="F11" s="364"/>
      <c r="G11" s="364"/>
      <c r="H11" s="365"/>
      <c r="I11" s="385" t="s">
        <v>9</v>
      </c>
      <c r="J11" s="386"/>
      <c r="K11" s="386"/>
      <c r="L11" s="386"/>
      <c r="M11" s="386"/>
      <c r="N11" s="387"/>
      <c r="O11" s="380" t="s">
        <v>10</v>
      </c>
      <c r="P11" s="380"/>
      <c r="Q11" s="380"/>
      <c r="R11" s="380"/>
      <c r="S11" s="380"/>
      <c r="T11" s="380"/>
      <c r="U11" s="380"/>
      <c r="V11" s="380"/>
      <c r="W11" s="380"/>
      <c r="X11" s="380"/>
      <c r="Y11" s="380"/>
      <c r="Z11" s="380"/>
      <c r="AA11" s="380"/>
      <c r="AB11" s="380"/>
      <c r="AC11" s="380"/>
      <c r="AD11" s="363" t="s">
        <v>11</v>
      </c>
      <c r="AE11" s="364"/>
      <c r="AF11" s="365"/>
    </row>
    <row r="12" spans="1:67" s="57" customFormat="1" ht="56.25" customHeight="1" x14ac:dyDescent="0.15">
      <c r="A12" s="159" t="s">
        <v>12</v>
      </c>
      <c r="B12" s="159" t="s">
        <v>13</v>
      </c>
      <c r="C12" s="159" t="s">
        <v>14</v>
      </c>
      <c r="D12" s="159" t="s">
        <v>15</v>
      </c>
      <c r="E12" s="159" t="s">
        <v>16</v>
      </c>
      <c r="F12" s="159" t="s">
        <v>17</v>
      </c>
      <c r="G12" s="159" t="s">
        <v>18</v>
      </c>
      <c r="H12" s="159" t="s">
        <v>19</v>
      </c>
      <c r="I12" s="160" t="s">
        <v>20</v>
      </c>
      <c r="J12" s="160">
        <v>2016</v>
      </c>
      <c r="K12" s="160">
        <v>2017</v>
      </c>
      <c r="L12" s="160">
        <v>2018</v>
      </c>
      <c r="M12" s="160">
        <v>2019</v>
      </c>
      <c r="N12" s="160">
        <v>2020</v>
      </c>
      <c r="O12" s="161" t="s">
        <v>21</v>
      </c>
      <c r="P12" s="161" t="s">
        <v>22</v>
      </c>
      <c r="Q12" s="161" t="s">
        <v>23</v>
      </c>
      <c r="R12" s="161" t="s">
        <v>24</v>
      </c>
      <c r="S12" s="161" t="s">
        <v>25</v>
      </c>
      <c r="T12" s="161" t="s">
        <v>26</v>
      </c>
      <c r="U12" s="161" t="s">
        <v>27</v>
      </c>
      <c r="V12" s="161" t="s">
        <v>28</v>
      </c>
      <c r="W12" s="161" t="s">
        <v>29</v>
      </c>
      <c r="X12" s="161" t="s">
        <v>30</v>
      </c>
      <c r="Y12" s="161" t="s">
        <v>31</v>
      </c>
      <c r="Z12" s="161" t="s">
        <v>32</v>
      </c>
      <c r="AA12" s="161" t="s">
        <v>33</v>
      </c>
      <c r="AB12" s="162" t="s">
        <v>34</v>
      </c>
      <c r="AC12" s="161" t="s">
        <v>35</v>
      </c>
      <c r="AD12" s="163" t="s">
        <v>36</v>
      </c>
      <c r="AE12" s="163" t="s">
        <v>37</v>
      </c>
      <c r="AF12" s="163" t="s">
        <v>38</v>
      </c>
    </row>
    <row r="13" spans="1:67" s="59" customFormat="1" ht="84.75" customHeight="1" x14ac:dyDescent="0.2">
      <c r="A13" s="329" t="s">
        <v>39</v>
      </c>
      <c r="B13" s="329" t="s">
        <v>40</v>
      </c>
      <c r="C13" s="329">
        <v>224</v>
      </c>
      <c r="D13" s="329" t="s">
        <v>41</v>
      </c>
      <c r="E13" s="329">
        <v>171</v>
      </c>
      <c r="F13" s="333" t="s">
        <v>42</v>
      </c>
      <c r="G13" s="329" t="s">
        <v>43</v>
      </c>
      <c r="H13" s="329" t="s">
        <v>44</v>
      </c>
      <c r="I13" s="384" t="e">
        <f>SUM(J13:N14)</f>
        <v>#REF!</v>
      </c>
      <c r="J13" s="366" t="e">
        <f>+#REF!</f>
        <v>#REF!</v>
      </c>
      <c r="K13" s="368" t="e">
        <f>+#REF!</f>
        <v>#REF!</v>
      </c>
      <c r="L13" s="390" t="e">
        <f>+#REF!</f>
        <v>#REF!</v>
      </c>
      <c r="M13" s="366" t="e">
        <f>+#REF!</f>
        <v>#REF!</v>
      </c>
      <c r="N13" s="366" t="e">
        <f>+#REF!</f>
        <v>#REF!</v>
      </c>
      <c r="O13" s="361" t="e">
        <f>+#REF!</f>
        <v>#REF!</v>
      </c>
      <c r="P13" s="361">
        <v>6.45</v>
      </c>
      <c r="Q13" s="361">
        <v>31.03</v>
      </c>
      <c r="R13" s="361"/>
      <c r="S13" s="361" t="e">
        <f>+#REF!</f>
        <v>#REF!</v>
      </c>
      <c r="T13" s="361" t="e">
        <f>+#REF!</f>
        <v>#REF!</v>
      </c>
      <c r="U13" s="361" t="e">
        <f>+#REF!</f>
        <v>#REF!</v>
      </c>
      <c r="V13" s="361" t="e">
        <f>+#REF!</f>
        <v>#REF!</v>
      </c>
      <c r="W13" s="361" t="e">
        <f>+#REF!</f>
        <v>#REF!</v>
      </c>
      <c r="X13" s="361" t="e">
        <f>+#REF!</f>
        <v>#REF!</v>
      </c>
      <c r="Y13" s="361" t="e">
        <f>+#REF!</f>
        <v>#REF!</v>
      </c>
      <c r="Z13" s="361" t="e">
        <f>+#REF!</f>
        <v>#REF!</v>
      </c>
      <c r="AA13" s="372" t="e">
        <f>SUM(O13:Z14)</f>
        <v>#REF!</v>
      </c>
      <c r="AB13" s="336" t="e">
        <f>+AA13/K13</f>
        <v>#REF!</v>
      </c>
      <c r="AC13" s="336" t="e">
        <f>+(J13+AA13)/I13</f>
        <v>#REF!</v>
      </c>
      <c r="AD13" s="370" t="s">
        <v>45</v>
      </c>
      <c r="AE13" s="323" t="s">
        <v>46</v>
      </c>
      <c r="AF13" s="370"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x14ac:dyDescent="0.2">
      <c r="A14" s="329"/>
      <c r="B14" s="329"/>
      <c r="C14" s="329"/>
      <c r="D14" s="329"/>
      <c r="E14" s="329"/>
      <c r="F14" s="333"/>
      <c r="G14" s="329"/>
      <c r="H14" s="329"/>
      <c r="I14" s="384"/>
      <c r="J14" s="367"/>
      <c r="K14" s="369"/>
      <c r="L14" s="391"/>
      <c r="M14" s="367"/>
      <c r="N14" s="367"/>
      <c r="O14" s="362"/>
      <c r="P14" s="362"/>
      <c r="Q14" s="362"/>
      <c r="R14" s="362"/>
      <c r="S14" s="362"/>
      <c r="T14" s="362"/>
      <c r="U14" s="362"/>
      <c r="V14" s="362"/>
      <c r="W14" s="362"/>
      <c r="X14" s="362"/>
      <c r="Y14" s="362"/>
      <c r="Z14" s="362"/>
      <c r="AA14" s="373"/>
      <c r="AB14" s="336"/>
      <c r="AC14" s="336"/>
      <c r="AD14" s="371"/>
      <c r="AE14" s="324"/>
      <c r="AF14" s="371"/>
    </row>
    <row r="15" spans="1:67" ht="89.25" customHeight="1" x14ac:dyDescent="0.2">
      <c r="A15" s="329" t="s">
        <v>39</v>
      </c>
      <c r="B15" s="329" t="s">
        <v>48</v>
      </c>
      <c r="C15" s="329">
        <v>223</v>
      </c>
      <c r="D15" s="329" t="s">
        <v>49</v>
      </c>
      <c r="E15" s="329">
        <v>170</v>
      </c>
      <c r="F15" s="333" t="s">
        <v>50</v>
      </c>
      <c r="G15" s="329" t="s">
        <v>43</v>
      </c>
      <c r="H15" s="329" t="s">
        <v>44</v>
      </c>
      <c r="I15" s="384" t="e">
        <f>SUM(J15:N16)</f>
        <v>#REF!</v>
      </c>
      <c r="J15" s="359" t="e">
        <f>+#REF!</f>
        <v>#REF!</v>
      </c>
      <c r="K15" s="375" t="e">
        <f>+#REF!</f>
        <v>#REF!</v>
      </c>
      <c r="L15" s="377" t="e">
        <f>+#REF!</f>
        <v>#REF!</v>
      </c>
      <c r="M15" s="359" t="e">
        <f>+#REF!</f>
        <v>#REF!</v>
      </c>
      <c r="N15" s="359" t="e">
        <f>+#REF!</f>
        <v>#REF!</v>
      </c>
      <c r="O15" s="361">
        <v>53</v>
      </c>
      <c r="P15" s="361">
        <v>712</v>
      </c>
      <c r="Q15" s="361">
        <v>881</v>
      </c>
      <c r="R15" s="361"/>
      <c r="S15" s="361" t="e">
        <f>+#REF!</f>
        <v>#REF!</v>
      </c>
      <c r="T15" s="361" t="e">
        <f>+#REF!</f>
        <v>#REF!</v>
      </c>
      <c r="U15" s="361" t="e">
        <f>+#REF!</f>
        <v>#REF!</v>
      </c>
      <c r="V15" s="361" t="e">
        <f>+#REF!</f>
        <v>#REF!</v>
      </c>
      <c r="W15" s="361" t="e">
        <f>+#REF!</f>
        <v>#REF!</v>
      </c>
      <c r="X15" s="361" t="e">
        <f>+#REF!</f>
        <v>#REF!</v>
      </c>
      <c r="Y15" s="361" t="e">
        <f>+#REF!</f>
        <v>#REF!</v>
      </c>
      <c r="Z15" s="361" t="e">
        <f>+#REF!</f>
        <v>#REF!</v>
      </c>
      <c r="AA15" s="372" t="e">
        <f>SUM(O15:Z16)</f>
        <v>#REF!</v>
      </c>
      <c r="AB15" s="336" t="e">
        <f>+AA15/K15</f>
        <v>#REF!</v>
      </c>
      <c r="AC15" s="336" t="e">
        <f>+(J15+AA15)/I15</f>
        <v>#REF!</v>
      </c>
      <c r="AD15" s="370" t="s">
        <v>51</v>
      </c>
      <c r="AE15" s="323" t="s">
        <v>46</v>
      </c>
      <c r="AF15" s="370" t="s">
        <v>52</v>
      </c>
    </row>
    <row r="16" spans="1:67" ht="140.25" customHeight="1" x14ac:dyDescent="0.2">
      <c r="A16" s="329"/>
      <c r="B16" s="329"/>
      <c r="C16" s="329"/>
      <c r="D16" s="329"/>
      <c r="E16" s="329"/>
      <c r="F16" s="333"/>
      <c r="G16" s="329"/>
      <c r="H16" s="329"/>
      <c r="I16" s="384"/>
      <c r="J16" s="360"/>
      <c r="K16" s="376"/>
      <c r="L16" s="378"/>
      <c r="M16" s="360"/>
      <c r="N16" s="360"/>
      <c r="O16" s="362"/>
      <c r="P16" s="362"/>
      <c r="Q16" s="362"/>
      <c r="R16" s="362"/>
      <c r="S16" s="362"/>
      <c r="T16" s="362"/>
      <c r="U16" s="362"/>
      <c r="V16" s="362"/>
      <c r="W16" s="362"/>
      <c r="X16" s="362"/>
      <c r="Y16" s="362"/>
      <c r="Z16" s="362"/>
      <c r="AA16" s="373"/>
      <c r="AB16" s="336"/>
      <c r="AC16" s="336"/>
      <c r="AD16" s="371"/>
      <c r="AE16" s="324"/>
      <c r="AF16" s="371"/>
    </row>
    <row r="17" spans="1:32" ht="62.25" customHeight="1" x14ac:dyDescent="0.2">
      <c r="A17" s="329" t="s">
        <v>39</v>
      </c>
      <c r="B17" s="330" t="s">
        <v>53</v>
      </c>
      <c r="C17" s="329">
        <v>231</v>
      </c>
      <c r="D17" s="329" t="s">
        <v>54</v>
      </c>
      <c r="E17" s="329">
        <v>178</v>
      </c>
      <c r="F17" s="333" t="s">
        <v>55</v>
      </c>
      <c r="G17" s="329" t="s">
        <v>56</v>
      </c>
      <c r="H17" s="329" t="s">
        <v>44</v>
      </c>
      <c r="I17" s="337">
        <f>SUM(J17:N18)</f>
        <v>1</v>
      </c>
      <c r="J17" s="334">
        <v>0.05</v>
      </c>
      <c r="K17" s="331">
        <v>0.28999999999999998</v>
      </c>
      <c r="L17" s="347">
        <v>0.25</v>
      </c>
      <c r="M17" s="331">
        <v>0.4</v>
      </c>
      <c r="N17" s="331">
        <v>0.01</v>
      </c>
      <c r="O17" s="339">
        <v>0.19</v>
      </c>
      <c r="P17" s="340"/>
      <c r="Q17" s="340"/>
      <c r="R17" s="343">
        <v>0</v>
      </c>
      <c r="S17" s="344"/>
      <c r="T17" s="344"/>
      <c r="U17" s="353">
        <v>0</v>
      </c>
      <c r="V17" s="354"/>
      <c r="W17" s="354"/>
      <c r="X17" s="353">
        <v>0</v>
      </c>
      <c r="Y17" s="354"/>
      <c r="Z17" s="354"/>
      <c r="AA17" s="357">
        <f>+R17+O17+U17+X17</f>
        <v>0.19</v>
      </c>
      <c r="AB17" s="336">
        <f>+AA17/K17</f>
        <v>0.65517241379310354</v>
      </c>
      <c r="AC17" s="336">
        <f>+(J17+AA17)/I17</f>
        <v>0.24</v>
      </c>
      <c r="AD17" s="349" t="s">
        <v>57</v>
      </c>
      <c r="AE17" s="323" t="s">
        <v>46</v>
      </c>
      <c r="AF17" s="349" t="s">
        <v>58</v>
      </c>
    </row>
    <row r="18" spans="1:32" ht="200.25" customHeight="1" x14ac:dyDescent="0.2">
      <c r="A18" s="329"/>
      <c r="B18" s="330"/>
      <c r="C18" s="329"/>
      <c r="D18" s="329"/>
      <c r="E18" s="329"/>
      <c r="F18" s="333"/>
      <c r="G18" s="329"/>
      <c r="H18" s="329"/>
      <c r="I18" s="338"/>
      <c r="J18" s="335"/>
      <c r="K18" s="332"/>
      <c r="L18" s="348"/>
      <c r="M18" s="332"/>
      <c r="N18" s="332"/>
      <c r="O18" s="341"/>
      <c r="P18" s="342"/>
      <c r="Q18" s="342"/>
      <c r="R18" s="345"/>
      <c r="S18" s="346"/>
      <c r="T18" s="346"/>
      <c r="U18" s="355"/>
      <c r="V18" s="356"/>
      <c r="W18" s="356"/>
      <c r="X18" s="355"/>
      <c r="Y18" s="356"/>
      <c r="Z18" s="356"/>
      <c r="AA18" s="358"/>
      <c r="AB18" s="336"/>
      <c r="AC18" s="336"/>
      <c r="AD18" s="350"/>
      <c r="AE18" s="324"/>
      <c r="AF18" s="350"/>
    </row>
    <row r="19" spans="1:32" ht="62.25" customHeight="1" x14ac:dyDescent="0.2">
      <c r="A19" s="329" t="s">
        <v>39</v>
      </c>
      <c r="B19" s="330" t="s">
        <v>59</v>
      </c>
      <c r="C19" s="329">
        <v>232</v>
      </c>
      <c r="D19" s="329" t="s">
        <v>60</v>
      </c>
      <c r="E19" s="329">
        <v>179</v>
      </c>
      <c r="F19" s="333" t="s">
        <v>61</v>
      </c>
      <c r="G19" s="329" t="s">
        <v>56</v>
      </c>
      <c r="H19" s="329" t="s">
        <v>44</v>
      </c>
      <c r="I19" s="337">
        <f>SUM(J19:N20)</f>
        <v>1</v>
      </c>
      <c r="J19" s="334">
        <v>0.01</v>
      </c>
      <c r="K19" s="331">
        <v>0.15</v>
      </c>
      <c r="L19" s="347">
        <v>0.42</v>
      </c>
      <c r="M19" s="331">
        <v>0.42</v>
      </c>
      <c r="N19" s="331">
        <v>0</v>
      </c>
      <c r="O19" s="325">
        <v>0.35</v>
      </c>
      <c r="P19" s="326"/>
      <c r="Q19" s="326"/>
      <c r="R19" s="339">
        <v>0</v>
      </c>
      <c r="S19" s="340"/>
      <c r="T19" s="340"/>
      <c r="U19" s="325">
        <v>0</v>
      </c>
      <c r="V19" s="326"/>
      <c r="W19" s="326"/>
      <c r="X19" s="325">
        <v>0</v>
      </c>
      <c r="Y19" s="326"/>
      <c r="Z19" s="326"/>
      <c r="AA19" s="351">
        <f>+R19+O19+U19+X19</f>
        <v>0.35</v>
      </c>
      <c r="AB19" s="336">
        <f>+AA19/K19</f>
        <v>2.3333333333333335</v>
      </c>
      <c r="AC19" s="336">
        <f>+(J19+AA19)/I19</f>
        <v>0.36</v>
      </c>
      <c r="AD19" s="349" t="s">
        <v>62</v>
      </c>
      <c r="AE19" s="323" t="s">
        <v>46</v>
      </c>
      <c r="AF19" s="349" t="s">
        <v>58</v>
      </c>
    </row>
    <row r="20" spans="1:32" ht="298.5" customHeight="1" x14ac:dyDescent="0.2">
      <c r="A20" s="329"/>
      <c r="B20" s="330"/>
      <c r="C20" s="329"/>
      <c r="D20" s="329"/>
      <c r="E20" s="329"/>
      <c r="F20" s="333"/>
      <c r="G20" s="329"/>
      <c r="H20" s="329"/>
      <c r="I20" s="338"/>
      <c r="J20" s="335"/>
      <c r="K20" s="332"/>
      <c r="L20" s="348"/>
      <c r="M20" s="332"/>
      <c r="N20" s="332"/>
      <c r="O20" s="327"/>
      <c r="P20" s="328"/>
      <c r="Q20" s="328"/>
      <c r="R20" s="341"/>
      <c r="S20" s="342"/>
      <c r="T20" s="342"/>
      <c r="U20" s="327"/>
      <c r="V20" s="328"/>
      <c r="W20" s="328"/>
      <c r="X20" s="327"/>
      <c r="Y20" s="328"/>
      <c r="Z20" s="328"/>
      <c r="AA20" s="352"/>
      <c r="AB20" s="336"/>
      <c r="AC20" s="336"/>
      <c r="AD20" s="350"/>
      <c r="AE20" s="324"/>
      <c r="AF20" s="350"/>
    </row>
    <row r="21" spans="1:32" ht="62.25" customHeight="1" x14ac:dyDescent="0.2">
      <c r="A21" s="329" t="s">
        <v>39</v>
      </c>
      <c r="B21" s="330" t="s">
        <v>63</v>
      </c>
      <c r="C21" s="329">
        <v>233</v>
      </c>
      <c r="D21" s="329" t="s">
        <v>64</v>
      </c>
      <c r="E21" s="329">
        <v>180</v>
      </c>
      <c r="F21" s="333" t="s">
        <v>65</v>
      </c>
      <c r="G21" s="329" t="s">
        <v>56</v>
      </c>
      <c r="H21" s="329" t="s">
        <v>44</v>
      </c>
      <c r="I21" s="337">
        <f>SUM(J21:N22)</f>
        <v>1</v>
      </c>
      <c r="J21" s="334">
        <v>0.01</v>
      </c>
      <c r="K21" s="331">
        <v>0.1</v>
      </c>
      <c r="L21" s="347">
        <v>0.3</v>
      </c>
      <c r="M21" s="331">
        <v>0.55000000000000004</v>
      </c>
      <c r="N21" s="331">
        <v>0.04</v>
      </c>
      <c r="O21" s="325">
        <v>4.4999999999999998E-2</v>
      </c>
      <c r="P21" s="326"/>
      <c r="Q21" s="326"/>
      <c r="R21" s="325">
        <v>0</v>
      </c>
      <c r="S21" s="326"/>
      <c r="T21" s="326"/>
      <c r="U21" s="325">
        <v>0</v>
      </c>
      <c r="V21" s="326"/>
      <c r="W21" s="326"/>
      <c r="X21" s="325">
        <v>0</v>
      </c>
      <c r="Y21" s="326"/>
      <c r="Z21" s="326"/>
      <c r="AA21" s="351">
        <f>+R21+O21+U21+X21</f>
        <v>4.4999999999999998E-2</v>
      </c>
      <c r="AB21" s="336">
        <f>+AA21/K21</f>
        <v>0.44999999999999996</v>
      </c>
      <c r="AC21" s="336">
        <f>+(J21+AA21)/I21</f>
        <v>5.5E-2</v>
      </c>
      <c r="AD21" s="349" t="s">
        <v>66</v>
      </c>
      <c r="AE21" s="323" t="s">
        <v>46</v>
      </c>
      <c r="AF21" s="349" t="s">
        <v>58</v>
      </c>
    </row>
    <row r="22" spans="1:32" ht="124.5" customHeight="1" x14ac:dyDescent="0.2">
      <c r="A22" s="329"/>
      <c r="B22" s="330"/>
      <c r="C22" s="329"/>
      <c r="D22" s="329"/>
      <c r="E22" s="329"/>
      <c r="F22" s="333"/>
      <c r="G22" s="329"/>
      <c r="H22" s="329"/>
      <c r="I22" s="338"/>
      <c r="J22" s="335"/>
      <c r="K22" s="332"/>
      <c r="L22" s="348"/>
      <c r="M22" s="332"/>
      <c r="N22" s="332"/>
      <c r="O22" s="327"/>
      <c r="P22" s="328"/>
      <c r="Q22" s="328"/>
      <c r="R22" s="327"/>
      <c r="S22" s="328"/>
      <c r="T22" s="328"/>
      <c r="U22" s="327"/>
      <c r="V22" s="328"/>
      <c r="W22" s="328"/>
      <c r="X22" s="327"/>
      <c r="Y22" s="328"/>
      <c r="Z22" s="328"/>
      <c r="AA22" s="352"/>
      <c r="AB22" s="336"/>
      <c r="AC22" s="336"/>
      <c r="AD22" s="350"/>
      <c r="AE22" s="324"/>
      <c r="AF22" s="350"/>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66406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x14ac:dyDescent="0.2"/>
    <row r="2" spans="2:14" ht="25.5" customHeight="1" x14ac:dyDescent="0.15">
      <c r="B2" s="489"/>
      <c r="C2" s="487" t="s">
        <v>0</v>
      </c>
      <c r="D2" s="487"/>
      <c r="E2" s="487"/>
      <c r="F2" s="487"/>
      <c r="G2" s="487"/>
      <c r="H2" s="487"/>
      <c r="I2" s="491"/>
      <c r="J2" s="10"/>
      <c r="K2" s="10"/>
      <c r="M2" s="11" t="s">
        <v>67</v>
      </c>
    </row>
    <row r="3" spans="2:14" ht="25.5" customHeight="1" x14ac:dyDescent="0.15">
      <c r="B3" s="490"/>
      <c r="C3" s="488" t="s">
        <v>1</v>
      </c>
      <c r="D3" s="488"/>
      <c r="E3" s="488"/>
      <c r="F3" s="488"/>
      <c r="G3" s="488"/>
      <c r="H3" s="488"/>
      <c r="I3" s="492"/>
      <c r="J3" s="10"/>
      <c r="K3" s="10"/>
      <c r="M3" s="11" t="s">
        <v>68</v>
      </c>
    </row>
    <row r="4" spans="2:14" ht="25.5" customHeight="1" x14ac:dyDescent="0.15">
      <c r="B4" s="490"/>
      <c r="C4" s="488" t="s">
        <v>69</v>
      </c>
      <c r="D4" s="488"/>
      <c r="E4" s="488"/>
      <c r="F4" s="488"/>
      <c r="G4" s="488"/>
      <c r="H4" s="488"/>
      <c r="I4" s="492"/>
      <c r="J4" s="10"/>
      <c r="K4" s="10"/>
      <c r="M4" s="11" t="s">
        <v>70</v>
      </c>
    </row>
    <row r="5" spans="2:14" ht="25.5" customHeight="1" x14ac:dyDescent="0.15">
      <c r="B5" s="490"/>
      <c r="C5" s="488" t="s">
        <v>71</v>
      </c>
      <c r="D5" s="488"/>
      <c r="E5" s="488"/>
      <c r="F5" s="488"/>
      <c r="G5" s="493" t="s">
        <v>72</v>
      </c>
      <c r="H5" s="493"/>
      <c r="I5" s="492"/>
      <c r="J5" s="10"/>
      <c r="K5" s="10"/>
      <c r="M5" s="11" t="s">
        <v>73</v>
      </c>
    </row>
    <row r="6" spans="2:14" ht="23.25" customHeight="1" x14ac:dyDescent="0.15">
      <c r="B6" s="472" t="s">
        <v>74</v>
      </c>
      <c r="C6" s="473"/>
      <c r="D6" s="473"/>
      <c r="E6" s="473"/>
      <c r="F6" s="473"/>
      <c r="G6" s="473"/>
      <c r="H6" s="473"/>
      <c r="I6" s="474"/>
      <c r="J6" s="12"/>
      <c r="K6" s="12"/>
    </row>
    <row r="7" spans="2:14" ht="24" customHeight="1" x14ac:dyDescent="0.15">
      <c r="B7" s="475" t="s">
        <v>75</v>
      </c>
      <c r="C7" s="476"/>
      <c r="D7" s="476"/>
      <c r="E7" s="476"/>
      <c r="F7" s="476"/>
      <c r="G7" s="476"/>
      <c r="H7" s="476"/>
      <c r="I7" s="477"/>
      <c r="J7" s="13"/>
      <c r="K7" s="13"/>
    </row>
    <row r="8" spans="2:14" ht="24" customHeight="1" x14ac:dyDescent="0.15">
      <c r="B8" s="478" t="s">
        <v>76</v>
      </c>
      <c r="C8" s="479"/>
      <c r="D8" s="479"/>
      <c r="E8" s="479"/>
      <c r="F8" s="479"/>
      <c r="G8" s="479"/>
      <c r="H8" s="479"/>
      <c r="I8" s="480"/>
      <c r="J8" s="40"/>
      <c r="K8" s="40"/>
      <c r="N8" s="6" t="s">
        <v>77</v>
      </c>
    </row>
    <row r="9" spans="2:14" ht="30.75" customHeight="1" x14ac:dyDescent="0.15">
      <c r="B9" s="62" t="s">
        <v>78</v>
      </c>
      <c r="C9" s="41">
        <v>231</v>
      </c>
      <c r="D9" s="484" t="s">
        <v>79</v>
      </c>
      <c r="E9" s="484"/>
      <c r="F9" s="435" t="s">
        <v>80</v>
      </c>
      <c r="G9" s="436"/>
      <c r="H9" s="436"/>
      <c r="I9" s="437"/>
      <c r="J9" s="14"/>
      <c r="K9" s="14"/>
      <c r="M9" s="11" t="s">
        <v>81</v>
      </c>
      <c r="N9" s="6" t="s">
        <v>82</v>
      </c>
    </row>
    <row r="10" spans="2:14" ht="30.75" customHeight="1" x14ac:dyDescent="0.15">
      <c r="B10" s="164" t="s">
        <v>83</v>
      </c>
      <c r="C10" s="165" t="s">
        <v>84</v>
      </c>
      <c r="D10" s="485" t="s">
        <v>85</v>
      </c>
      <c r="E10" s="486"/>
      <c r="F10" s="469" t="s">
        <v>86</v>
      </c>
      <c r="G10" s="470"/>
      <c r="H10" s="166" t="s">
        <v>87</v>
      </c>
      <c r="I10" s="167" t="s">
        <v>84</v>
      </c>
      <c r="J10" s="15"/>
      <c r="K10" s="15"/>
      <c r="M10" s="11" t="s">
        <v>88</v>
      </c>
      <c r="N10" s="6" t="s">
        <v>89</v>
      </c>
    </row>
    <row r="11" spans="2:14" ht="30.75" customHeight="1" x14ac:dyDescent="0.15">
      <c r="B11" s="164" t="s">
        <v>90</v>
      </c>
      <c r="C11" s="481" t="s">
        <v>91</v>
      </c>
      <c r="D11" s="481"/>
      <c r="E11" s="481"/>
      <c r="F11" s="481"/>
      <c r="G11" s="166" t="s">
        <v>92</v>
      </c>
      <c r="H11" s="482">
        <v>1032</v>
      </c>
      <c r="I11" s="483"/>
      <c r="J11" s="16"/>
      <c r="K11" s="16"/>
      <c r="M11" s="11" t="s">
        <v>93</v>
      </c>
      <c r="N11" s="6" t="s">
        <v>44</v>
      </c>
    </row>
    <row r="12" spans="2:14" ht="30.75" customHeight="1" x14ac:dyDescent="0.15">
      <c r="B12" s="164" t="s">
        <v>94</v>
      </c>
      <c r="C12" s="466" t="s">
        <v>88</v>
      </c>
      <c r="D12" s="466"/>
      <c r="E12" s="466"/>
      <c r="F12" s="466"/>
      <c r="G12" s="166" t="s">
        <v>95</v>
      </c>
      <c r="H12" s="467" t="s">
        <v>96</v>
      </c>
      <c r="I12" s="468"/>
      <c r="J12" s="17"/>
      <c r="K12" s="17"/>
      <c r="M12" s="18" t="s">
        <v>97</v>
      </c>
    </row>
    <row r="13" spans="2:14" ht="30.75" customHeight="1" x14ac:dyDescent="0.15">
      <c r="B13" s="164" t="s">
        <v>98</v>
      </c>
      <c r="C13" s="462" t="s">
        <v>99</v>
      </c>
      <c r="D13" s="462"/>
      <c r="E13" s="462"/>
      <c r="F13" s="462"/>
      <c r="G13" s="462"/>
      <c r="H13" s="462"/>
      <c r="I13" s="463"/>
      <c r="J13" s="19"/>
      <c r="K13" s="19"/>
      <c r="M13" s="18"/>
    </row>
    <row r="14" spans="2:14" ht="30.75" customHeight="1" x14ac:dyDescent="0.15">
      <c r="B14" s="164" t="s">
        <v>100</v>
      </c>
      <c r="C14" s="469" t="s">
        <v>101</v>
      </c>
      <c r="D14" s="470"/>
      <c r="E14" s="470"/>
      <c r="F14" s="470"/>
      <c r="G14" s="470"/>
      <c r="H14" s="470"/>
      <c r="I14" s="471"/>
      <c r="J14" s="15"/>
      <c r="K14" s="15"/>
      <c r="M14" s="18"/>
      <c r="N14" s="6" t="s">
        <v>102</v>
      </c>
    </row>
    <row r="15" spans="2:14" ht="30.75" customHeight="1" x14ac:dyDescent="0.15">
      <c r="B15" s="164" t="s">
        <v>103</v>
      </c>
      <c r="C15" s="456" t="s">
        <v>104</v>
      </c>
      <c r="D15" s="456"/>
      <c r="E15" s="456"/>
      <c r="F15" s="456"/>
      <c r="G15" s="166" t="s">
        <v>105</v>
      </c>
      <c r="H15" s="458" t="s">
        <v>106</v>
      </c>
      <c r="I15" s="459"/>
      <c r="J15" s="15"/>
      <c r="K15" s="15"/>
      <c r="M15" s="18" t="s">
        <v>107</v>
      </c>
      <c r="N15" s="6" t="s">
        <v>84</v>
      </c>
    </row>
    <row r="16" spans="2:14" ht="30.75" customHeight="1" x14ac:dyDescent="0.15">
      <c r="B16" s="164" t="s">
        <v>108</v>
      </c>
      <c r="C16" s="460" t="s">
        <v>109</v>
      </c>
      <c r="D16" s="461"/>
      <c r="E16" s="461"/>
      <c r="F16" s="461"/>
      <c r="G16" s="166" t="s">
        <v>110</v>
      </c>
      <c r="H16" s="458" t="s">
        <v>44</v>
      </c>
      <c r="I16" s="459"/>
      <c r="J16" s="15"/>
      <c r="K16" s="15"/>
      <c r="M16" s="18" t="s">
        <v>111</v>
      </c>
    </row>
    <row r="17" spans="2:14" ht="36" customHeight="1" x14ac:dyDescent="0.15">
      <c r="B17" s="164" t="s">
        <v>112</v>
      </c>
      <c r="C17" s="462" t="s">
        <v>113</v>
      </c>
      <c r="D17" s="462"/>
      <c r="E17" s="462"/>
      <c r="F17" s="462"/>
      <c r="G17" s="462"/>
      <c r="H17" s="462"/>
      <c r="I17" s="463"/>
      <c r="J17" s="19"/>
      <c r="K17" s="19"/>
      <c r="M17" s="18" t="s">
        <v>114</v>
      </c>
      <c r="N17" s="6" t="s">
        <v>115</v>
      </c>
    </row>
    <row r="18" spans="2:14" ht="30.75" customHeight="1" x14ac:dyDescent="0.15">
      <c r="B18" s="164" t="s">
        <v>116</v>
      </c>
      <c r="C18" s="456" t="s">
        <v>117</v>
      </c>
      <c r="D18" s="456"/>
      <c r="E18" s="456"/>
      <c r="F18" s="456"/>
      <c r="G18" s="456"/>
      <c r="H18" s="456"/>
      <c r="I18" s="457"/>
      <c r="J18" s="20"/>
      <c r="K18" s="20"/>
      <c r="M18" s="18" t="s">
        <v>118</v>
      </c>
      <c r="N18" s="6" t="s">
        <v>119</v>
      </c>
    </row>
    <row r="19" spans="2:14" ht="30.75" customHeight="1" x14ac:dyDescent="0.15">
      <c r="B19" s="164" t="s">
        <v>120</v>
      </c>
      <c r="C19" s="456" t="s">
        <v>121</v>
      </c>
      <c r="D19" s="456"/>
      <c r="E19" s="456"/>
      <c r="F19" s="456"/>
      <c r="G19" s="456"/>
      <c r="H19" s="456"/>
      <c r="I19" s="457"/>
      <c r="J19" s="21"/>
      <c r="K19" s="21"/>
      <c r="M19" s="18"/>
      <c r="N19" s="6" t="s">
        <v>122</v>
      </c>
    </row>
    <row r="20" spans="2:14" ht="30.75" customHeight="1" x14ac:dyDescent="0.15">
      <c r="B20" s="164" t="s">
        <v>123</v>
      </c>
      <c r="C20" s="464" t="s">
        <v>56</v>
      </c>
      <c r="D20" s="464"/>
      <c r="E20" s="464"/>
      <c r="F20" s="464"/>
      <c r="G20" s="464"/>
      <c r="H20" s="464"/>
      <c r="I20" s="465"/>
      <c r="J20" s="22"/>
      <c r="K20" s="22"/>
      <c r="M20" s="18" t="s">
        <v>106</v>
      </c>
      <c r="N20" s="6" t="s">
        <v>124</v>
      </c>
    </row>
    <row r="21" spans="2:14" ht="27.75" customHeight="1" x14ac:dyDescent="0.15">
      <c r="B21" s="451" t="s">
        <v>125</v>
      </c>
      <c r="C21" s="453" t="s">
        <v>126</v>
      </c>
      <c r="D21" s="453"/>
      <c r="E21" s="453"/>
      <c r="F21" s="454" t="s">
        <v>127</v>
      </c>
      <c r="G21" s="454"/>
      <c r="H21" s="454"/>
      <c r="I21" s="455"/>
      <c r="J21" s="23"/>
      <c r="K21" s="23"/>
      <c r="M21" s="18" t="s">
        <v>128</v>
      </c>
      <c r="N21" s="6" t="s">
        <v>129</v>
      </c>
    </row>
    <row r="22" spans="2:14" ht="27" customHeight="1" x14ac:dyDescent="0.15">
      <c r="B22" s="452"/>
      <c r="C22" s="456" t="s">
        <v>130</v>
      </c>
      <c r="D22" s="456"/>
      <c r="E22" s="456"/>
      <c r="F22" s="456" t="s">
        <v>131</v>
      </c>
      <c r="G22" s="456"/>
      <c r="H22" s="456"/>
      <c r="I22" s="457"/>
      <c r="J22" s="21"/>
      <c r="K22" s="21"/>
      <c r="M22" s="18" t="s">
        <v>132</v>
      </c>
      <c r="N22" s="6" t="s">
        <v>133</v>
      </c>
    </row>
    <row r="23" spans="2:14" ht="39.75" customHeight="1" x14ac:dyDescent="0.15">
      <c r="B23" s="164" t="s">
        <v>134</v>
      </c>
      <c r="C23" s="458" t="s">
        <v>56</v>
      </c>
      <c r="D23" s="458"/>
      <c r="E23" s="458"/>
      <c r="F23" s="458" t="s">
        <v>56</v>
      </c>
      <c r="G23" s="458"/>
      <c r="H23" s="458"/>
      <c r="I23" s="459"/>
      <c r="J23" s="15"/>
      <c r="K23" s="15"/>
      <c r="M23" s="18"/>
      <c r="N23" s="6" t="s">
        <v>99</v>
      </c>
    </row>
    <row r="24" spans="2:14" ht="44.25" customHeight="1" x14ac:dyDescent="0.15">
      <c r="B24" s="164" t="s">
        <v>135</v>
      </c>
      <c r="C24" s="432" t="s">
        <v>136</v>
      </c>
      <c r="D24" s="433"/>
      <c r="E24" s="434"/>
      <c r="F24" s="435" t="s">
        <v>137</v>
      </c>
      <c r="G24" s="436"/>
      <c r="H24" s="436"/>
      <c r="I24" s="437"/>
      <c r="J24" s="20"/>
      <c r="K24" s="20"/>
      <c r="M24" s="24"/>
      <c r="N24" s="6" t="s">
        <v>138</v>
      </c>
    </row>
    <row r="25" spans="2:14" ht="29.25" customHeight="1" x14ac:dyDescent="0.15">
      <c r="B25" s="164" t="s">
        <v>139</v>
      </c>
      <c r="C25" s="438" t="s">
        <v>109</v>
      </c>
      <c r="D25" s="439"/>
      <c r="E25" s="440"/>
      <c r="F25" s="166" t="s">
        <v>140</v>
      </c>
      <c r="G25" s="441">
        <v>0.3</v>
      </c>
      <c r="H25" s="442"/>
      <c r="I25" s="443"/>
      <c r="J25" s="25"/>
      <c r="K25" s="25"/>
      <c r="M25" s="24"/>
    </row>
    <row r="26" spans="2:14" ht="27" customHeight="1" x14ac:dyDescent="0.15">
      <c r="B26" s="164" t="s">
        <v>141</v>
      </c>
      <c r="C26" s="435" t="s">
        <v>142</v>
      </c>
      <c r="D26" s="436"/>
      <c r="E26" s="444"/>
      <c r="F26" s="166" t="s">
        <v>143</v>
      </c>
      <c r="G26" s="445">
        <v>0.3</v>
      </c>
      <c r="H26" s="446"/>
      <c r="I26" s="447"/>
      <c r="J26" s="26"/>
      <c r="K26" s="26"/>
      <c r="M26" s="24"/>
    </row>
    <row r="27" spans="2:14" ht="47.25" customHeight="1" x14ac:dyDescent="0.15">
      <c r="B27" s="168" t="s">
        <v>144</v>
      </c>
      <c r="C27" s="448" t="s">
        <v>114</v>
      </c>
      <c r="D27" s="449"/>
      <c r="E27" s="450"/>
      <c r="F27" s="169" t="s">
        <v>145</v>
      </c>
      <c r="G27" s="445" t="s">
        <v>146</v>
      </c>
      <c r="H27" s="446"/>
      <c r="I27" s="447"/>
      <c r="J27" s="23"/>
      <c r="K27" s="23"/>
      <c r="M27" s="24"/>
    </row>
    <row r="28" spans="2:14" ht="30" customHeight="1" x14ac:dyDescent="0.15">
      <c r="B28" s="415" t="s">
        <v>147</v>
      </c>
      <c r="C28" s="416"/>
      <c r="D28" s="416"/>
      <c r="E28" s="416"/>
      <c r="F28" s="416"/>
      <c r="G28" s="416"/>
      <c r="H28" s="416"/>
      <c r="I28" s="417"/>
      <c r="J28" s="40"/>
      <c r="K28" s="40"/>
      <c r="M28" s="24"/>
    </row>
    <row r="29" spans="2:14" ht="56.25" customHeight="1" x14ac:dyDescent="0.15">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15">
      <c r="B30" s="174" t="s">
        <v>157</v>
      </c>
      <c r="C30" s="175">
        <v>0</v>
      </c>
      <c r="D30" s="176">
        <f>+C30</f>
        <v>0</v>
      </c>
      <c r="E30" s="177">
        <v>0</v>
      </c>
      <c r="F30" s="178">
        <f>+E30</f>
        <v>0</v>
      </c>
      <c r="G30" s="179" t="e">
        <f>+C30/E30</f>
        <v>#DIV/0!</v>
      </c>
      <c r="H30" s="180" t="e">
        <f>+D30/F30</f>
        <v>#DIV/0!</v>
      </c>
      <c r="I30" s="181">
        <f>+D30/$G$26</f>
        <v>0</v>
      </c>
      <c r="J30" s="50">
        <v>0.99</v>
      </c>
      <c r="K30" s="27"/>
      <c r="M30" s="24"/>
    </row>
    <row r="31" spans="2:14" ht="19.5" customHeight="1" x14ac:dyDescent="0.15">
      <c r="B31" s="174" t="s">
        <v>158</v>
      </c>
      <c r="C31" s="175">
        <v>0</v>
      </c>
      <c r="D31" s="176">
        <f>+D30+C31</f>
        <v>0</v>
      </c>
      <c r="E31" s="177">
        <v>0</v>
      </c>
      <c r="F31" s="178">
        <f>+F30+E31</f>
        <v>0</v>
      </c>
      <c r="G31" s="179" t="e">
        <f t="shared" ref="G31:H40" si="0">+C31/E31</f>
        <v>#DIV/0!</v>
      </c>
      <c r="H31" s="180" t="e">
        <f t="shared" si="0"/>
        <v>#DIV/0!</v>
      </c>
      <c r="I31" s="181">
        <f t="shared" ref="I31:I41" si="1">+D31/$G$26</f>
        <v>0</v>
      </c>
      <c r="J31" s="50">
        <v>0.99</v>
      </c>
      <c r="K31" s="27"/>
      <c r="M31" s="24"/>
    </row>
    <row r="32" spans="2:14" ht="19.5" customHeight="1" x14ac:dyDescent="0.15">
      <c r="B32" s="174" t="s">
        <v>159</v>
      </c>
      <c r="C32" s="175">
        <v>0</v>
      </c>
      <c r="D32" s="176">
        <f t="shared" ref="D32:D40" si="2">+D31+C32</f>
        <v>0</v>
      </c>
      <c r="E32" s="177">
        <v>0.19</v>
      </c>
      <c r="F32" s="178">
        <f t="shared" ref="F32:F41" si="3">+F31+E32</f>
        <v>0.19</v>
      </c>
      <c r="G32" s="179">
        <f t="shared" si="0"/>
        <v>0</v>
      </c>
      <c r="H32" s="180">
        <f t="shared" si="0"/>
        <v>0</v>
      </c>
      <c r="I32" s="181">
        <f t="shared" si="1"/>
        <v>0</v>
      </c>
      <c r="J32" s="50">
        <v>0.99</v>
      </c>
      <c r="K32" s="27"/>
      <c r="M32" s="24"/>
    </row>
    <row r="33" spans="2:11" ht="19.5" customHeight="1" x14ac:dyDescent="0.15">
      <c r="B33" s="174" t="s">
        <v>160</v>
      </c>
      <c r="C33" s="175">
        <v>0</v>
      </c>
      <c r="D33" s="176">
        <f t="shared" si="2"/>
        <v>0</v>
      </c>
      <c r="E33" s="177">
        <v>0</v>
      </c>
      <c r="F33" s="178">
        <f t="shared" si="3"/>
        <v>0.19</v>
      </c>
      <c r="G33" s="179" t="e">
        <f t="shared" si="0"/>
        <v>#DIV/0!</v>
      </c>
      <c r="H33" s="180">
        <f t="shared" si="0"/>
        <v>0</v>
      </c>
      <c r="I33" s="181">
        <f t="shared" si="1"/>
        <v>0</v>
      </c>
      <c r="J33" s="50">
        <v>0.99</v>
      </c>
      <c r="K33" s="27"/>
    </row>
    <row r="34" spans="2:11" ht="19.5" customHeight="1" x14ac:dyDescent="0.15">
      <c r="B34" s="174" t="s">
        <v>161</v>
      </c>
      <c r="C34" s="175">
        <v>0</v>
      </c>
      <c r="D34" s="176">
        <f t="shared" si="2"/>
        <v>0</v>
      </c>
      <c r="E34" s="177">
        <v>0</v>
      </c>
      <c r="F34" s="178">
        <f t="shared" si="3"/>
        <v>0.19</v>
      </c>
      <c r="G34" s="179" t="e">
        <f t="shared" si="0"/>
        <v>#DIV/0!</v>
      </c>
      <c r="H34" s="180">
        <f t="shared" si="0"/>
        <v>0</v>
      </c>
      <c r="I34" s="181">
        <f t="shared" si="1"/>
        <v>0</v>
      </c>
      <c r="J34" s="50">
        <v>0.99</v>
      </c>
      <c r="K34" s="27"/>
    </row>
    <row r="35" spans="2:11" ht="19.5" customHeight="1" x14ac:dyDescent="0.15">
      <c r="B35" s="174" t="s">
        <v>162</v>
      </c>
      <c r="C35" s="175">
        <v>0</v>
      </c>
      <c r="D35" s="176">
        <f t="shared" si="2"/>
        <v>0</v>
      </c>
      <c r="E35" s="177">
        <v>0</v>
      </c>
      <c r="F35" s="178">
        <f t="shared" si="3"/>
        <v>0.19</v>
      </c>
      <c r="G35" s="179" t="e">
        <f t="shared" si="0"/>
        <v>#DIV/0!</v>
      </c>
      <c r="H35" s="180">
        <f t="shared" si="0"/>
        <v>0</v>
      </c>
      <c r="I35" s="181">
        <f t="shared" si="1"/>
        <v>0</v>
      </c>
      <c r="J35" s="50">
        <v>0.99</v>
      </c>
      <c r="K35" s="27"/>
    </row>
    <row r="36" spans="2:11" ht="19.5" customHeight="1" x14ac:dyDescent="0.15">
      <c r="B36" s="174" t="s">
        <v>163</v>
      </c>
      <c r="C36" s="175">
        <v>0</v>
      </c>
      <c r="D36" s="176">
        <f t="shared" si="2"/>
        <v>0</v>
      </c>
      <c r="E36" s="177">
        <v>0</v>
      </c>
      <c r="F36" s="178">
        <f t="shared" si="3"/>
        <v>0.19</v>
      </c>
      <c r="G36" s="179" t="e">
        <f t="shared" si="0"/>
        <v>#DIV/0!</v>
      </c>
      <c r="H36" s="180">
        <f t="shared" si="0"/>
        <v>0</v>
      </c>
      <c r="I36" s="181">
        <f t="shared" si="1"/>
        <v>0</v>
      </c>
      <c r="J36" s="50">
        <v>0.99</v>
      </c>
      <c r="K36" s="27"/>
    </row>
    <row r="37" spans="2:11" ht="19.5" customHeight="1" x14ac:dyDescent="0.15">
      <c r="B37" s="174" t="s">
        <v>164</v>
      </c>
      <c r="C37" s="175">
        <v>0</v>
      </c>
      <c r="D37" s="176">
        <f t="shared" si="2"/>
        <v>0</v>
      </c>
      <c r="E37" s="177">
        <v>0</v>
      </c>
      <c r="F37" s="178">
        <f t="shared" si="3"/>
        <v>0.19</v>
      </c>
      <c r="G37" s="179" t="e">
        <f t="shared" si="0"/>
        <v>#DIV/0!</v>
      </c>
      <c r="H37" s="180">
        <f t="shared" si="0"/>
        <v>0</v>
      </c>
      <c r="I37" s="181">
        <f t="shared" si="1"/>
        <v>0</v>
      </c>
      <c r="J37" s="50">
        <v>0.99</v>
      </c>
      <c r="K37" s="27"/>
    </row>
    <row r="38" spans="2:11" ht="19.5" customHeight="1" x14ac:dyDescent="0.15">
      <c r="B38" s="174" t="s">
        <v>165</v>
      </c>
      <c r="C38" s="175">
        <v>0</v>
      </c>
      <c r="D38" s="176">
        <f t="shared" si="2"/>
        <v>0</v>
      </c>
      <c r="E38" s="177">
        <v>0.02</v>
      </c>
      <c r="F38" s="178">
        <f t="shared" si="3"/>
        <v>0.21</v>
      </c>
      <c r="G38" s="179">
        <f t="shared" si="0"/>
        <v>0</v>
      </c>
      <c r="H38" s="180">
        <f t="shared" si="0"/>
        <v>0</v>
      </c>
      <c r="I38" s="181">
        <f t="shared" si="1"/>
        <v>0</v>
      </c>
      <c r="J38" s="50">
        <v>0.99</v>
      </c>
      <c r="K38" s="27"/>
    </row>
    <row r="39" spans="2:11" ht="19.5" customHeight="1" x14ac:dyDescent="0.15">
      <c r="B39" s="174" t="s">
        <v>166</v>
      </c>
      <c r="C39" s="175">
        <v>0</v>
      </c>
      <c r="D39" s="176">
        <f t="shared" si="2"/>
        <v>0</v>
      </c>
      <c r="E39" s="177">
        <v>0</v>
      </c>
      <c r="F39" s="178">
        <f t="shared" si="3"/>
        <v>0.21</v>
      </c>
      <c r="G39" s="179" t="e">
        <f t="shared" si="0"/>
        <v>#DIV/0!</v>
      </c>
      <c r="H39" s="180">
        <f t="shared" si="0"/>
        <v>0</v>
      </c>
      <c r="I39" s="181">
        <f t="shared" si="1"/>
        <v>0</v>
      </c>
      <c r="J39" s="50">
        <v>0.99</v>
      </c>
      <c r="K39" s="27"/>
    </row>
    <row r="40" spans="2:11" ht="19.5" customHeight="1" x14ac:dyDescent="0.15">
      <c r="B40" s="174" t="s">
        <v>167</v>
      </c>
      <c r="C40" s="175">
        <v>0</v>
      </c>
      <c r="D40" s="176">
        <f t="shared" si="2"/>
        <v>0</v>
      </c>
      <c r="E40" s="177">
        <v>0</v>
      </c>
      <c r="F40" s="178">
        <f t="shared" si="3"/>
        <v>0.21</v>
      </c>
      <c r="G40" s="179" t="e">
        <f t="shared" si="0"/>
        <v>#DIV/0!</v>
      </c>
      <c r="H40" s="180">
        <f t="shared" si="0"/>
        <v>0</v>
      </c>
      <c r="I40" s="181">
        <f t="shared" si="1"/>
        <v>0</v>
      </c>
      <c r="J40" s="50">
        <v>0.99</v>
      </c>
      <c r="K40" s="27"/>
    </row>
    <row r="41" spans="2:11" ht="19.5" customHeight="1" x14ac:dyDescent="0.15">
      <c r="B41" s="174" t="s">
        <v>168</v>
      </c>
      <c r="C41" s="175">
        <v>0</v>
      </c>
      <c r="D41" s="176">
        <f>+D40+C41</f>
        <v>0</v>
      </c>
      <c r="E41" s="177">
        <v>0.04</v>
      </c>
      <c r="F41" s="178">
        <f t="shared" si="3"/>
        <v>0.25</v>
      </c>
      <c r="G41" s="179">
        <f>+C41/E41</f>
        <v>0</v>
      </c>
      <c r="H41" s="180">
        <f>+D41/F41</f>
        <v>0</v>
      </c>
      <c r="I41" s="181">
        <f t="shared" si="1"/>
        <v>0</v>
      </c>
      <c r="J41" s="50">
        <v>0.99</v>
      </c>
      <c r="K41" s="27"/>
    </row>
    <row r="42" spans="2:11" ht="54.75" customHeight="1" x14ac:dyDescent="0.15">
      <c r="B42" s="182" t="s">
        <v>169</v>
      </c>
      <c r="C42" s="409" t="s">
        <v>57</v>
      </c>
      <c r="D42" s="409"/>
      <c r="E42" s="409"/>
      <c r="F42" s="409"/>
      <c r="G42" s="409"/>
      <c r="H42" s="409"/>
      <c r="I42" s="410"/>
      <c r="J42" s="28"/>
      <c r="K42" s="28"/>
    </row>
    <row r="43" spans="2:11" ht="29.25" customHeight="1" x14ac:dyDescent="0.15">
      <c r="B43" s="415" t="s">
        <v>170</v>
      </c>
      <c r="C43" s="416"/>
      <c r="D43" s="416"/>
      <c r="E43" s="416"/>
      <c r="F43" s="416"/>
      <c r="G43" s="416"/>
      <c r="H43" s="416"/>
      <c r="I43" s="417"/>
      <c r="J43" s="40"/>
      <c r="K43" s="40"/>
    </row>
    <row r="44" spans="2:11" ht="32.25" customHeight="1" x14ac:dyDescent="0.15">
      <c r="B44" s="423"/>
      <c r="C44" s="424"/>
      <c r="D44" s="424"/>
      <c r="E44" s="424"/>
      <c r="F44" s="424"/>
      <c r="G44" s="424"/>
      <c r="H44" s="424"/>
      <c r="I44" s="425"/>
      <c r="J44" s="40"/>
      <c r="K44" s="40"/>
    </row>
    <row r="45" spans="2:11" ht="32.25" customHeight="1" x14ac:dyDescent="0.15">
      <c r="B45" s="426"/>
      <c r="C45" s="427"/>
      <c r="D45" s="427"/>
      <c r="E45" s="427"/>
      <c r="F45" s="427"/>
      <c r="G45" s="427"/>
      <c r="H45" s="427"/>
      <c r="I45" s="428"/>
      <c r="J45" s="28"/>
      <c r="K45" s="28"/>
    </row>
    <row r="46" spans="2:11" ht="32.25" customHeight="1" x14ac:dyDescent="0.15">
      <c r="B46" s="426"/>
      <c r="C46" s="427"/>
      <c r="D46" s="427"/>
      <c r="E46" s="427"/>
      <c r="F46" s="427"/>
      <c r="G46" s="427"/>
      <c r="H46" s="427"/>
      <c r="I46" s="428"/>
      <c r="J46" s="28"/>
      <c r="K46" s="28"/>
    </row>
    <row r="47" spans="2:11" ht="32.25" customHeight="1" x14ac:dyDescent="0.15">
      <c r="B47" s="426"/>
      <c r="C47" s="427"/>
      <c r="D47" s="427"/>
      <c r="E47" s="427"/>
      <c r="F47" s="427"/>
      <c r="G47" s="427"/>
      <c r="H47" s="427"/>
      <c r="I47" s="428"/>
      <c r="J47" s="28"/>
      <c r="K47" s="28"/>
    </row>
    <row r="48" spans="2:11" ht="32.25" customHeight="1" x14ac:dyDescent="0.15">
      <c r="B48" s="429"/>
      <c r="C48" s="430"/>
      <c r="D48" s="430"/>
      <c r="E48" s="430"/>
      <c r="F48" s="430"/>
      <c r="G48" s="430"/>
      <c r="H48" s="430"/>
      <c r="I48" s="431"/>
      <c r="J48" s="12"/>
      <c r="K48" s="12"/>
    </row>
    <row r="49" spans="2:11" ht="83.25" customHeight="1" x14ac:dyDescent="0.15">
      <c r="B49" s="164" t="s">
        <v>171</v>
      </c>
      <c r="C49" s="409" t="s">
        <v>57</v>
      </c>
      <c r="D49" s="409"/>
      <c r="E49" s="409"/>
      <c r="F49" s="409"/>
      <c r="G49" s="409"/>
      <c r="H49" s="409"/>
      <c r="I49" s="410"/>
      <c r="J49" s="29"/>
      <c r="K49" s="29"/>
    </row>
    <row r="50" spans="2:11" ht="34.5" customHeight="1" x14ac:dyDescent="0.15">
      <c r="B50" s="164" t="s">
        <v>172</v>
      </c>
      <c r="C50" s="393" t="s">
        <v>146</v>
      </c>
      <c r="D50" s="393"/>
      <c r="E50" s="393"/>
      <c r="F50" s="393"/>
      <c r="G50" s="393"/>
      <c r="H50" s="393"/>
      <c r="I50" s="411"/>
      <c r="J50" s="29"/>
      <c r="K50" s="29"/>
    </row>
    <row r="51" spans="2:11" ht="34.5" customHeight="1" x14ac:dyDescent="0.15">
      <c r="B51" s="183" t="s">
        <v>173</v>
      </c>
      <c r="C51" s="412" t="s">
        <v>58</v>
      </c>
      <c r="D51" s="413"/>
      <c r="E51" s="413"/>
      <c r="F51" s="413"/>
      <c r="G51" s="413"/>
      <c r="H51" s="413"/>
      <c r="I51" s="414"/>
      <c r="J51" s="29"/>
      <c r="K51" s="29"/>
    </row>
    <row r="52" spans="2:11" ht="29.25" customHeight="1" x14ac:dyDescent="0.15">
      <c r="B52" s="415" t="s">
        <v>174</v>
      </c>
      <c r="C52" s="416"/>
      <c r="D52" s="416"/>
      <c r="E52" s="416"/>
      <c r="F52" s="416"/>
      <c r="G52" s="416"/>
      <c r="H52" s="416"/>
      <c r="I52" s="417"/>
      <c r="J52" s="29"/>
      <c r="K52" s="29"/>
    </row>
    <row r="53" spans="2:11" ht="33" customHeight="1" x14ac:dyDescent="0.15">
      <c r="B53" s="418" t="s">
        <v>175</v>
      </c>
      <c r="C53" s="184" t="s">
        <v>176</v>
      </c>
      <c r="D53" s="419" t="s">
        <v>177</v>
      </c>
      <c r="E53" s="419"/>
      <c r="F53" s="419"/>
      <c r="G53" s="419" t="s">
        <v>178</v>
      </c>
      <c r="H53" s="419"/>
      <c r="I53" s="420"/>
      <c r="J53" s="30"/>
      <c r="K53" s="30"/>
    </row>
    <row r="54" spans="2:11" ht="31.5" customHeight="1" x14ac:dyDescent="0.15">
      <c r="B54" s="418"/>
      <c r="C54" s="185"/>
      <c r="D54" s="393"/>
      <c r="E54" s="393"/>
      <c r="F54" s="393"/>
      <c r="G54" s="421"/>
      <c r="H54" s="421"/>
      <c r="I54" s="422"/>
      <c r="J54" s="30"/>
      <c r="K54" s="30"/>
    </row>
    <row r="55" spans="2:11" ht="31.5" customHeight="1" x14ac:dyDescent="0.15">
      <c r="B55" s="183" t="s">
        <v>179</v>
      </c>
      <c r="C55" s="405" t="s">
        <v>180</v>
      </c>
      <c r="D55" s="405"/>
      <c r="E55" s="406" t="s">
        <v>181</v>
      </c>
      <c r="F55" s="406"/>
      <c r="G55" s="405" t="s">
        <v>182</v>
      </c>
      <c r="H55" s="405"/>
      <c r="I55" s="407"/>
      <c r="J55" s="31"/>
      <c r="K55" s="31"/>
    </row>
    <row r="56" spans="2:11" ht="31.5" customHeight="1" x14ac:dyDescent="0.15">
      <c r="B56" s="183" t="s">
        <v>183</v>
      </c>
      <c r="C56" s="393" t="s">
        <v>184</v>
      </c>
      <c r="D56" s="393"/>
      <c r="E56" s="408" t="s">
        <v>185</v>
      </c>
      <c r="F56" s="408"/>
      <c r="G56" s="405" t="s">
        <v>186</v>
      </c>
      <c r="H56" s="405"/>
      <c r="I56" s="407"/>
      <c r="J56" s="31"/>
      <c r="K56" s="31"/>
    </row>
    <row r="57" spans="2:11" ht="31.5" customHeight="1" x14ac:dyDescent="0.15">
      <c r="B57" s="183" t="s">
        <v>187</v>
      </c>
      <c r="C57" s="393"/>
      <c r="D57" s="393"/>
      <c r="E57" s="394" t="s">
        <v>188</v>
      </c>
      <c r="F57" s="395"/>
      <c r="G57" s="398"/>
      <c r="H57" s="399"/>
      <c r="I57" s="400"/>
      <c r="J57" s="32"/>
      <c r="K57" s="32"/>
    </row>
    <row r="58" spans="2:11" ht="31.5" customHeight="1" thickBot="1" x14ac:dyDescent="0.2">
      <c r="B58" s="186" t="s">
        <v>189</v>
      </c>
      <c r="C58" s="404"/>
      <c r="D58" s="404"/>
      <c r="E58" s="396"/>
      <c r="F58" s="397"/>
      <c r="G58" s="401"/>
      <c r="H58" s="402"/>
      <c r="I58" s="403"/>
      <c r="J58" s="32"/>
      <c r="K58" s="32"/>
    </row>
    <row r="59" spans="2:11" hidden="1" x14ac:dyDescent="0.15">
      <c r="B59" s="3"/>
      <c r="C59" s="3"/>
      <c r="D59" s="5"/>
      <c r="E59" s="5"/>
      <c r="F59" s="5"/>
      <c r="G59" s="5"/>
      <c r="H59" s="5"/>
      <c r="I59" s="42"/>
      <c r="J59" s="33"/>
      <c r="K59" s="33"/>
    </row>
    <row r="60" spans="2:11" hidden="1" x14ac:dyDescent="0.15">
      <c r="B60" s="43"/>
      <c r="C60" s="44"/>
      <c r="D60" s="44"/>
      <c r="E60" s="45"/>
      <c r="F60" s="45"/>
      <c r="G60" s="46"/>
      <c r="H60" s="47"/>
      <c r="I60" s="44"/>
      <c r="J60" s="34"/>
      <c r="K60" s="34"/>
    </row>
    <row r="61" spans="2:11" hidden="1" x14ac:dyDescent="0.15">
      <c r="B61" s="43"/>
      <c r="C61" s="44"/>
      <c r="D61" s="44"/>
      <c r="E61" s="45"/>
      <c r="F61" s="45"/>
      <c r="G61" s="46"/>
      <c r="H61" s="47"/>
      <c r="I61" s="44"/>
      <c r="J61" s="34"/>
      <c r="K61" s="34"/>
    </row>
    <row r="62" spans="2:11" hidden="1" x14ac:dyDescent="0.15">
      <c r="B62" s="43"/>
      <c r="C62" s="44"/>
      <c r="D62" s="44"/>
      <c r="E62" s="45"/>
      <c r="F62" s="45"/>
      <c r="G62" s="46"/>
      <c r="H62" s="47"/>
      <c r="I62" s="44"/>
      <c r="J62" s="34"/>
      <c r="K62" s="34"/>
    </row>
    <row r="63" spans="2:11" hidden="1" x14ac:dyDescent="0.15">
      <c r="B63" s="43"/>
      <c r="C63" s="44"/>
      <c r="D63" s="44"/>
      <c r="E63" s="45"/>
      <c r="F63" s="45"/>
      <c r="G63" s="46"/>
      <c r="H63" s="47"/>
      <c r="I63" s="44"/>
      <c r="J63" s="34"/>
      <c r="K63" s="34"/>
    </row>
    <row r="64" spans="2:11" hidden="1" x14ac:dyDescent="0.15">
      <c r="B64" s="43"/>
      <c r="C64" s="44"/>
      <c r="D64" s="44"/>
      <c r="E64" s="45"/>
      <c r="F64" s="45"/>
      <c r="G64" s="46"/>
      <c r="H64" s="47"/>
      <c r="I64" s="44"/>
      <c r="J64" s="34"/>
      <c r="K64" s="34"/>
    </row>
    <row r="65" spans="2:11" hidden="1" x14ac:dyDescent="0.15">
      <c r="B65" s="43"/>
      <c r="C65" s="44"/>
      <c r="D65" s="44"/>
      <c r="E65" s="45"/>
      <c r="F65" s="45"/>
      <c r="G65" s="46"/>
      <c r="H65" s="47"/>
      <c r="I65" s="44"/>
      <c r="J65" s="34"/>
      <c r="K65" s="34"/>
    </row>
    <row r="66" spans="2:11" hidden="1" x14ac:dyDescent="0.15">
      <c r="B66" s="43"/>
      <c r="C66" s="44"/>
      <c r="D66" s="44"/>
      <c r="E66" s="45"/>
      <c r="F66" s="45"/>
      <c r="G66" s="46"/>
      <c r="H66" s="47"/>
      <c r="I66" s="44"/>
      <c r="J66" s="34"/>
      <c r="K66" s="34"/>
    </row>
    <row r="67" spans="2:11" hidden="1" x14ac:dyDescent="0.15">
      <c r="B67" s="43"/>
      <c r="C67" s="44"/>
      <c r="D67" s="44"/>
      <c r="E67" s="45"/>
      <c r="F67" s="45"/>
      <c r="G67" s="46"/>
      <c r="H67" s="47"/>
      <c r="I67" s="44"/>
      <c r="J67" s="34"/>
      <c r="K67" s="34"/>
    </row>
    <row r="68" spans="2:11" x14ac:dyDescent="0.15">
      <c r="B68" s="48"/>
      <c r="C68" s="3"/>
      <c r="D68" s="3"/>
      <c r="E68" s="3"/>
      <c r="F68" s="3"/>
      <c r="G68" s="49"/>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5" defaultRowHeight="15" x14ac:dyDescent="0.2"/>
  <cols>
    <col min="1" max="1" width="1.33203125" customWidth="1"/>
    <col min="2" max="2" width="20.1640625" style="38"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6640625" bestFit="1" customWidth="1"/>
    <col min="108" max="108" width="11.5" customWidth="1"/>
    <col min="198" max="198" width="1.5" customWidth="1"/>
  </cols>
  <sheetData>
    <row r="1" spans="2:13" ht="18" customHeight="1" thickBot="1" x14ac:dyDescent="0.25">
      <c r="B1" s="510"/>
      <c r="C1" s="513" t="s">
        <v>0</v>
      </c>
      <c r="D1" s="514"/>
      <c r="E1" s="514"/>
      <c r="F1" s="514"/>
      <c r="G1" s="514"/>
      <c r="H1" s="515"/>
      <c r="I1" s="516"/>
      <c r="J1" s="517"/>
    </row>
    <row r="2" spans="2:13" ht="18" customHeight="1" thickBot="1" x14ac:dyDescent="0.25">
      <c r="B2" s="511"/>
      <c r="C2" s="513" t="s">
        <v>1</v>
      </c>
      <c r="D2" s="514"/>
      <c r="E2" s="514"/>
      <c r="F2" s="514"/>
      <c r="G2" s="514"/>
      <c r="H2" s="515"/>
      <c r="I2" s="518"/>
      <c r="J2" s="519"/>
    </row>
    <row r="3" spans="2:13" ht="18" customHeight="1" thickBot="1" x14ac:dyDescent="0.25">
      <c r="B3" s="511"/>
      <c r="C3" s="513" t="s">
        <v>190</v>
      </c>
      <c r="D3" s="514"/>
      <c r="E3" s="514"/>
      <c r="F3" s="514"/>
      <c r="G3" s="514"/>
      <c r="H3" s="515"/>
      <c r="I3" s="518"/>
      <c r="J3" s="519"/>
    </row>
    <row r="4" spans="2:13" ht="18" customHeight="1" thickBot="1" x14ac:dyDescent="0.25">
      <c r="B4" s="512"/>
      <c r="C4" s="513" t="s">
        <v>191</v>
      </c>
      <c r="D4" s="514"/>
      <c r="E4" s="514"/>
      <c r="F4" s="515"/>
      <c r="G4" s="522" t="s">
        <v>192</v>
      </c>
      <c r="H4" s="523"/>
      <c r="I4" s="520"/>
      <c r="J4" s="521"/>
    </row>
    <row r="5" spans="2:13" ht="18" customHeight="1" thickBot="1" x14ac:dyDescent="0.25">
      <c r="B5" s="35"/>
      <c r="C5" s="10"/>
      <c r="D5" s="10"/>
      <c r="E5" s="10"/>
      <c r="F5" s="10"/>
      <c r="G5" s="10"/>
      <c r="H5" s="10"/>
      <c r="I5" s="10"/>
      <c r="J5" s="36"/>
    </row>
    <row r="6" spans="2:13" ht="51.75" customHeight="1" thickBot="1" x14ac:dyDescent="0.25">
      <c r="B6" s="1" t="s">
        <v>193</v>
      </c>
      <c r="C6" s="524" t="s">
        <v>39</v>
      </c>
      <c r="D6" s="525"/>
      <c r="E6" s="526"/>
      <c r="F6" s="37"/>
      <c r="G6" s="10"/>
      <c r="H6" s="10"/>
      <c r="I6" s="10"/>
      <c r="J6" s="36"/>
    </row>
    <row r="7" spans="2:13" ht="32.25" customHeight="1" thickBot="1" x14ac:dyDescent="0.25">
      <c r="B7" s="2" t="s">
        <v>194</v>
      </c>
      <c r="C7" s="524" t="s">
        <v>86</v>
      </c>
      <c r="D7" s="525"/>
      <c r="E7" s="526"/>
      <c r="F7" s="37"/>
      <c r="G7" s="10"/>
      <c r="H7" s="10"/>
      <c r="I7" s="10"/>
      <c r="J7" s="36"/>
    </row>
    <row r="8" spans="2:13" ht="32.25" customHeight="1" thickBot="1" x14ac:dyDescent="0.25">
      <c r="B8" s="2" t="s">
        <v>195</v>
      </c>
      <c r="C8" s="524" t="s">
        <v>196</v>
      </c>
      <c r="D8" s="525"/>
      <c r="E8" s="526"/>
      <c r="F8" s="4"/>
      <c r="G8" s="10"/>
      <c r="H8" s="10"/>
      <c r="I8" s="10"/>
      <c r="J8" s="36"/>
    </row>
    <row r="9" spans="2:13" ht="33.75" customHeight="1" thickBot="1" x14ac:dyDescent="0.25">
      <c r="B9" s="2" t="s">
        <v>197</v>
      </c>
      <c r="C9" s="524" t="s">
        <v>186</v>
      </c>
      <c r="D9" s="525"/>
      <c r="E9" s="526"/>
      <c r="F9" s="37"/>
      <c r="G9" s="10"/>
      <c r="H9" s="10"/>
      <c r="I9" s="10"/>
      <c r="J9" s="36"/>
    </row>
    <row r="10" spans="2:13" ht="32.25" customHeight="1" thickBot="1" x14ac:dyDescent="0.25">
      <c r="B10" s="2" t="s">
        <v>198</v>
      </c>
      <c r="C10" s="524" t="s">
        <v>101</v>
      </c>
      <c r="D10" s="525"/>
      <c r="E10" s="526"/>
    </row>
    <row r="12" spans="2:13" x14ac:dyDescent="0.2">
      <c r="B12" s="503" t="s">
        <v>199</v>
      </c>
      <c r="C12" s="504"/>
      <c r="D12" s="504"/>
      <c r="E12" s="504"/>
      <c r="F12" s="504"/>
      <c r="G12" s="504"/>
      <c r="H12" s="505"/>
      <c r="I12" s="495" t="s">
        <v>200</v>
      </c>
      <c r="J12" s="496"/>
      <c r="K12" s="496"/>
    </row>
    <row r="13" spans="2:13" s="39" customFormat="1" ht="30" customHeight="1" x14ac:dyDescent="0.2">
      <c r="B13" s="497" t="s">
        <v>201</v>
      </c>
      <c r="C13" s="497" t="s">
        <v>202</v>
      </c>
      <c r="D13" s="497" t="s">
        <v>203</v>
      </c>
      <c r="E13" s="497" t="s">
        <v>204</v>
      </c>
      <c r="F13" s="497" t="s">
        <v>205</v>
      </c>
      <c r="G13" s="497" t="s">
        <v>206</v>
      </c>
      <c r="H13" s="497" t="s">
        <v>207</v>
      </c>
      <c r="I13" s="499" t="s">
        <v>208</v>
      </c>
      <c r="J13" s="501" t="s">
        <v>209</v>
      </c>
      <c r="K13" s="494" t="s">
        <v>210</v>
      </c>
    </row>
    <row r="14" spans="2:13" s="39" customFormat="1" x14ac:dyDescent="0.2">
      <c r="B14" s="498"/>
      <c r="C14" s="498"/>
      <c r="D14" s="498"/>
      <c r="E14" s="498"/>
      <c r="F14" s="498"/>
      <c r="G14" s="498"/>
      <c r="H14" s="498"/>
      <c r="I14" s="500"/>
      <c r="J14" s="502"/>
      <c r="K14" s="494"/>
    </row>
    <row r="15" spans="2:13" s="39" customFormat="1" ht="96" x14ac:dyDescent="0.2">
      <c r="B15" s="61">
        <v>1</v>
      </c>
      <c r="C15" s="187" t="s">
        <v>211</v>
      </c>
      <c r="D15" s="188">
        <v>0.19</v>
      </c>
      <c r="E15" s="189"/>
      <c r="F15" s="190" t="s">
        <v>212</v>
      </c>
      <c r="G15" s="191">
        <v>0.19</v>
      </c>
      <c r="H15" s="192">
        <v>43160</v>
      </c>
      <c r="I15" s="193">
        <v>0.19</v>
      </c>
      <c r="J15" s="194">
        <v>43132</v>
      </c>
      <c r="K15" s="195"/>
      <c r="M15" s="65"/>
    </row>
    <row r="16" spans="2:13" ht="64" x14ac:dyDescent="0.2">
      <c r="B16" s="196">
        <v>2</v>
      </c>
      <c r="C16" s="197" t="s">
        <v>213</v>
      </c>
      <c r="D16" s="188">
        <v>0.02</v>
      </c>
      <c r="E16" s="189"/>
      <c r="F16" s="190" t="s">
        <v>214</v>
      </c>
      <c r="G16" s="191">
        <v>0.02</v>
      </c>
      <c r="H16" s="192">
        <v>43344</v>
      </c>
      <c r="I16" s="193"/>
      <c r="J16" s="194"/>
      <c r="K16" s="195"/>
      <c r="M16" s="66"/>
    </row>
    <row r="17" spans="2:11" ht="64" x14ac:dyDescent="0.2">
      <c r="B17" s="198">
        <v>3</v>
      </c>
      <c r="C17" s="199" t="s">
        <v>215</v>
      </c>
      <c r="D17" s="188">
        <v>0.04</v>
      </c>
      <c r="E17" s="189"/>
      <c r="F17" s="190" t="s">
        <v>216</v>
      </c>
      <c r="G17" s="191">
        <v>0.04</v>
      </c>
      <c r="H17" s="192">
        <v>43435</v>
      </c>
      <c r="I17" s="193"/>
      <c r="J17" s="194"/>
      <c r="K17" s="195"/>
    </row>
    <row r="18" spans="2:11" x14ac:dyDescent="0.2">
      <c r="B18" s="506" t="s">
        <v>217</v>
      </c>
      <c r="C18" s="507"/>
      <c r="D18" s="200">
        <f>SUM(D15:D17)</f>
        <v>0.25</v>
      </c>
      <c r="E18" s="508" t="s">
        <v>217</v>
      </c>
      <c r="F18" s="509"/>
      <c r="G18" s="200">
        <f>SUM(G15:G17)</f>
        <v>0.25</v>
      </c>
      <c r="H18" s="201"/>
      <c r="I18" s="202">
        <f>SUM(I15:I17)</f>
        <v>0.19</v>
      </c>
      <c r="J18" s="203"/>
      <c r="K18" s="2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7"/>
  <sheetViews>
    <sheetView view="pageBreakPreview" topLeftCell="B39" zoomScale="80" zoomScaleNormal="70" zoomScaleSheetLayoutView="80" zoomScalePageLayoutView="85" workbookViewId="0">
      <selection activeCell="C45" sqref="C45:F52"/>
    </sheetView>
  </sheetViews>
  <sheetFormatPr baseColWidth="10" defaultColWidth="10.6640625" defaultRowHeight="13" x14ac:dyDescent="0.15"/>
  <cols>
    <col min="1" max="1" width="1" style="83" customWidth="1"/>
    <col min="2" max="2" width="25.5" style="114" customWidth="1"/>
    <col min="3" max="5" width="25.6640625" style="83" customWidth="1"/>
    <col min="6" max="6" width="25" style="83" customWidth="1"/>
    <col min="7" max="7" width="22" style="114" customWidth="1"/>
    <col min="8" max="8" width="20.5" style="83" customWidth="1"/>
    <col min="9" max="9" width="25.33203125" style="83" customWidth="1"/>
    <col min="10" max="11" width="22.5" style="83" customWidth="1"/>
    <col min="12" max="24" width="10.6640625" style="81"/>
    <col min="25" max="16384" width="10.6640625" style="83"/>
  </cols>
  <sheetData>
    <row r="1" spans="2:14" ht="37.5" customHeight="1" x14ac:dyDescent="0.15">
      <c r="B1" s="619"/>
      <c r="C1" s="622" t="s">
        <v>1</v>
      </c>
      <c r="D1" s="622"/>
      <c r="E1" s="622"/>
      <c r="F1" s="622"/>
      <c r="G1" s="622"/>
      <c r="H1" s="622"/>
      <c r="I1" s="623"/>
      <c r="J1" s="80"/>
      <c r="K1" s="80"/>
      <c r="M1" s="82" t="s">
        <v>67</v>
      </c>
    </row>
    <row r="2" spans="2:14" ht="37.5" customHeight="1" x14ac:dyDescent="0.15">
      <c r="B2" s="620"/>
      <c r="C2" s="626" t="s">
        <v>218</v>
      </c>
      <c r="D2" s="626"/>
      <c r="E2" s="626"/>
      <c r="F2" s="626"/>
      <c r="G2" s="626"/>
      <c r="H2" s="626"/>
      <c r="I2" s="624"/>
      <c r="J2" s="80"/>
      <c r="K2" s="80"/>
      <c r="M2" s="82" t="s">
        <v>68</v>
      </c>
    </row>
    <row r="3" spans="2:14" ht="37.5" customHeight="1" thickBot="1" x14ac:dyDescent="0.2">
      <c r="B3" s="621"/>
      <c r="C3" s="627" t="s">
        <v>219</v>
      </c>
      <c r="D3" s="627"/>
      <c r="E3" s="627"/>
      <c r="F3" s="627" t="s">
        <v>220</v>
      </c>
      <c r="G3" s="627"/>
      <c r="H3" s="627"/>
      <c r="I3" s="625"/>
      <c r="J3" s="80"/>
      <c r="K3" s="80"/>
      <c r="M3" s="82" t="s">
        <v>70</v>
      </c>
    </row>
    <row r="4" spans="2:14" ht="23.25" customHeight="1" x14ac:dyDescent="0.15">
      <c r="B4" s="615" t="s">
        <v>221</v>
      </c>
      <c r="C4" s="616"/>
      <c r="D4" s="616"/>
      <c r="E4" s="616"/>
      <c r="F4" s="616"/>
      <c r="G4" s="616"/>
      <c r="H4" s="616"/>
      <c r="I4" s="617"/>
      <c r="J4" s="84"/>
      <c r="K4" s="84"/>
    </row>
    <row r="5" spans="2:14" ht="24" customHeight="1" x14ac:dyDescent="0.15">
      <c r="B5" s="533" t="s">
        <v>222</v>
      </c>
      <c r="C5" s="534"/>
      <c r="D5" s="534"/>
      <c r="E5" s="534"/>
      <c r="F5" s="534"/>
      <c r="G5" s="534"/>
      <c r="H5" s="534"/>
      <c r="I5" s="535"/>
      <c r="J5" s="85"/>
      <c r="K5" s="85"/>
      <c r="N5" s="86"/>
    </row>
    <row r="6" spans="2:14" ht="30.75" customHeight="1" x14ac:dyDescent="0.15">
      <c r="B6" s="118" t="s">
        <v>223</v>
      </c>
      <c r="C6" s="130">
        <v>2</v>
      </c>
      <c r="D6" s="618" t="s">
        <v>224</v>
      </c>
      <c r="E6" s="618"/>
      <c r="F6" s="585" t="s">
        <v>225</v>
      </c>
      <c r="G6" s="585"/>
      <c r="H6" s="585"/>
      <c r="I6" s="586"/>
      <c r="J6" s="87"/>
      <c r="K6" s="87"/>
      <c r="M6" s="82" t="s">
        <v>81</v>
      </c>
      <c r="N6" s="86"/>
    </row>
    <row r="7" spans="2:14" ht="30.75" customHeight="1" x14ac:dyDescent="0.15">
      <c r="B7" s="118" t="s">
        <v>226</v>
      </c>
      <c r="C7" s="130" t="s">
        <v>84</v>
      </c>
      <c r="D7" s="618" t="s">
        <v>227</v>
      </c>
      <c r="E7" s="618"/>
      <c r="F7" s="587" t="s">
        <v>228</v>
      </c>
      <c r="G7" s="587"/>
      <c r="H7" s="131" t="s">
        <v>229</v>
      </c>
      <c r="I7" s="132" t="s">
        <v>84</v>
      </c>
      <c r="J7" s="88"/>
      <c r="K7" s="88"/>
      <c r="M7" s="82" t="s">
        <v>88</v>
      </c>
      <c r="N7" s="86"/>
    </row>
    <row r="8" spans="2:14" ht="30.75" customHeight="1" x14ac:dyDescent="0.15">
      <c r="B8" s="118" t="s">
        <v>230</v>
      </c>
      <c r="C8" s="585" t="s">
        <v>231</v>
      </c>
      <c r="D8" s="585"/>
      <c r="E8" s="585"/>
      <c r="F8" s="585"/>
      <c r="G8" s="131" t="s">
        <v>232</v>
      </c>
      <c r="H8" s="608">
        <v>7550</v>
      </c>
      <c r="I8" s="609"/>
      <c r="J8" s="89"/>
      <c r="K8" s="89"/>
      <c r="M8" s="82" t="s">
        <v>93</v>
      </c>
      <c r="N8" s="86"/>
    </row>
    <row r="9" spans="2:14" ht="30.75" customHeight="1" x14ac:dyDescent="0.15">
      <c r="B9" s="118" t="s">
        <v>68</v>
      </c>
      <c r="C9" s="610" t="s">
        <v>81</v>
      </c>
      <c r="D9" s="610"/>
      <c r="E9" s="610"/>
      <c r="F9" s="610"/>
      <c r="G9" s="131" t="s">
        <v>233</v>
      </c>
      <c r="H9" s="611" t="s">
        <v>234</v>
      </c>
      <c r="I9" s="612"/>
      <c r="J9" s="90"/>
      <c r="K9" s="90"/>
      <c r="M9" s="91" t="s">
        <v>97</v>
      </c>
    </row>
    <row r="10" spans="2:14" ht="54" customHeight="1" x14ac:dyDescent="0.15">
      <c r="B10" s="118" t="s">
        <v>235</v>
      </c>
      <c r="C10" s="585" t="s">
        <v>236</v>
      </c>
      <c r="D10" s="585"/>
      <c r="E10" s="585"/>
      <c r="F10" s="585"/>
      <c r="G10" s="585"/>
      <c r="H10" s="585"/>
      <c r="I10" s="586"/>
      <c r="J10" s="92"/>
      <c r="K10" s="92"/>
      <c r="M10" s="91"/>
    </row>
    <row r="11" spans="2:14" ht="30.75" customHeight="1" x14ac:dyDescent="0.15">
      <c r="B11" s="118" t="s">
        <v>237</v>
      </c>
      <c r="C11" s="585" t="s">
        <v>238</v>
      </c>
      <c r="D11" s="585"/>
      <c r="E11" s="585"/>
      <c r="F11" s="585"/>
      <c r="G11" s="585"/>
      <c r="H11" s="585"/>
      <c r="I11" s="586"/>
      <c r="J11" s="88"/>
      <c r="K11" s="88"/>
      <c r="M11" s="91"/>
      <c r="N11" s="86"/>
    </row>
    <row r="12" spans="2:14" ht="30.75" customHeight="1" x14ac:dyDescent="0.15">
      <c r="B12" s="118" t="s">
        <v>239</v>
      </c>
      <c r="C12" s="606" t="s">
        <v>240</v>
      </c>
      <c r="D12" s="606"/>
      <c r="E12" s="606"/>
      <c r="F12" s="606"/>
      <c r="G12" s="131" t="s">
        <v>241</v>
      </c>
      <c r="H12" s="587" t="s">
        <v>106</v>
      </c>
      <c r="I12" s="613"/>
      <c r="J12" s="88"/>
      <c r="K12" s="88"/>
      <c r="M12" s="91" t="s">
        <v>107</v>
      </c>
      <c r="N12" s="86"/>
    </row>
    <row r="13" spans="2:14" ht="30.75" customHeight="1" x14ac:dyDescent="0.15">
      <c r="B13" s="118" t="s">
        <v>242</v>
      </c>
      <c r="C13" s="614" t="s">
        <v>243</v>
      </c>
      <c r="D13" s="614"/>
      <c r="E13" s="614"/>
      <c r="F13" s="614"/>
      <c r="G13" s="134" t="s">
        <v>244</v>
      </c>
      <c r="H13" s="587" t="s">
        <v>82</v>
      </c>
      <c r="I13" s="613"/>
      <c r="J13" s="88"/>
      <c r="K13" s="88"/>
      <c r="M13" s="91" t="s">
        <v>111</v>
      </c>
    </row>
    <row r="14" spans="2:14" ht="64.5" customHeight="1" x14ac:dyDescent="0.15">
      <c r="B14" s="118" t="s">
        <v>245</v>
      </c>
      <c r="C14" s="606" t="s">
        <v>246</v>
      </c>
      <c r="D14" s="606"/>
      <c r="E14" s="606"/>
      <c r="F14" s="606"/>
      <c r="G14" s="606"/>
      <c r="H14" s="606"/>
      <c r="I14" s="607"/>
      <c r="J14" s="92"/>
      <c r="K14" s="92"/>
      <c r="M14" s="91" t="s">
        <v>114</v>
      </c>
      <c r="N14" s="86"/>
    </row>
    <row r="15" spans="2:14" ht="30.75" customHeight="1" x14ac:dyDescent="0.15">
      <c r="B15" s="118" t="s">
        <v>247</v>
      </c>
      <c r="C15" s="606" t="s">
        <v>248</v>
      </c>
      <c r="D15" s="606"/>
      <c r="E15" s="606"/>
      <c r="F15" s="606"/>
      <c r="G15" s="606"/>
      <c r="H15" s="606"/>
      <c r="I15" s="607"/>
      <c r="J15" s="93"/>
      <c r="K15" s="93"/>
      <c r="M15" s="91" t="s">
        <v>118</v>
      </c>
      <c r="N15" s="86"/>
    </row>
    <row r="16" spans="2:14" ht="35.75" customHeight="1" x14ac:dyDescent="0.15">
      <c r="B16" s="118" t="s">
        <v>249</v>
      </c>
      <c r="C16" s="585" t="s">
        <v>250</v>
      </c>
      <c r="D16" s="585"/>
      <c r="E16" s="585"/>
      <c r="F16" s="585"/>
      <c r="G16" s="585"/>
      <c r="H16" s="585"/>
      <c r="I16" s="586"/>
      <c r="J16" s="94"/>
      <c r="K16" s="94"/>
      <c r="M16" s="91"/>
      <c r="N16" s="86"/>
    </row>
    <row r="17" spans="2:14" ht="30.75" customHeight="1" x14ac:dyDescent="0.15">
      <c r="B17" s="118" t="s">
        <v>251</v>
      </c>
      <c r="C17" s="587" t="s">
        <v>43</v>
      </c>
      <c r="D17" s="588"/>
      <c r="E17" s="588"/>
      <c r="F17" s="588"/>
      <c r="G17" s="588"/>
      <c r="H17" s="588"/>
      <c r="I17" s="589"/>
      <c r="J17" s="95"/>
      <c r="K17" s="95"/>
      <c r="M17" s="91" t="s">
        <v>106</v>
      </c>
      <c r="N17" s="86"/>
    </row>
    <row r="18" spans="2:14" ht="18" customHeight="1" x14ac:dyDescent="0.15">
      <c r="B18" s="590" t="s">
        <v>252</v>
      </c>
      <c r="C18" s="591" t="s">
        <v>253</v>
      </c>
      <c r="D18" s="591"/>
      <c r="E18" s="591"/>
      <c r="F18" s="592" t="s">
        <v>254</v>
      </c>
      <c r="G18" s="592"/>
      <c r="H18" s="592"/>
      <c r="I18" s="593"/>
      <c r="J18" s="96"/>
      <c r="K18" s="96"/>
      <c r="M18" s="91" t="s">
        <v>128</v>
      </c>
      <c r="N18" s="86"/>
    </row>
    <row r="19" spans="2:14" ht="39.75" customHeight="1" x14ac:dyDescent="0.15">
      <c r="B19" s="590"/>
      <c r="C19" s="585" t="s">
        <v>255</v>
      </c>
      <c r="D19" s="585"/>
      <c r="E19" s="585"/>
      <c r="F19" s="585" t="s">
        <v>256</v>
      </c>
      <c r="G19" s="585"/>
      <c r="H19" s="585"/>
      <c r="I19" s="586"/>
      <c r="J19" s="94"/>
      <c r="K19" s="94"/>
      <c r="M19" s="91" t="s">
        <v>132</v>
      </c>
      <c r="N19" s="86"/>
    </row>
    <row r="20" spans="2:14" ht="39.75" customHeight="1" x14ac:dyDescent="0.15">
      <c r="B20" s="118" t="s">
        <v>257</v>
      </c>
      <c r="C20" s="594" t="s">
        <v>43</v>
      </c>
      <c r="D20" s="595"/>
      <c r="E20" s="596"/>
      <c r="F20" s="597" t="s">
        <v>43</v>
      </c>
      <c r="G20" s="597"/>
      <c r="H20" s="597"/>
      <c r="I20" s="598"/>
      <c r="J20" s="88"/>
      <c r="K20" s="88"/>
      <c r="M20" s="91"/>
      <c r="N20" s="86"/>
    </row>
    <row r="21" spans="2:14" ht="105" customHeight="1" x14ac:dyDescent="0.15">
      <c r="B21" s="118" t="s">
        <v>258</v>
      </c>
      <c r="C21" s="599" t="s">
        <v>259</v>
      </c>
      <c r="D21" s="600"/>
      <c r="E21" s="601"/>
      <c r="F21" s="602" t="s">
        <v>260</v>
      </c>
      <c r="G21" s="580"/>
      <c r="H21" s="580"/>
      <c r="I21" s="603"/>
      <c r="J21" s="93"/>
      <c r="K21" s="93"/>
      <c r="M21" s="97"/>
      <c r="N21" s="86"/>
    </row>
    <row r="22" spans="2:14" ht="23.25" customHeight="1" x14ac:dyDescent="0.15">
      <c r="B22" s="118" t="s">
        <v>261</v>
      </c>
      <c r="C22" s="579">
        <v>44927</v>
      </c>
      <c r="D22" s="604"/>
      <c r="E22" s="605"/>
      <c r="F22" s="131" t="s">
        <v>262</v>
      </c>
      <c r="G22" s="204">
        <v>0.3</v>
      </c>
      <c r="H22" s="131" t="s">
        <v>263</v>
      </c>
      <c r="I22" s="257">
        <v>0.7</v>
      </c>
      <c r="J22" s="98"/>
      <c r="K22" s="98"/>
      <c r="M22" s="97"/>
    </row>
    <row r="23" spans="2:14" ht="27" customHeight="1" x14ac:dyDescent="0.15">
      <c r="B23" s="118" t="s">
        <v>264</v>
      </c>
      <c r="C23" s="579">
        <v>45291</v>
      </c>
      <c r="D23" s="580"/>
      <c r="E23" s="581"/>
      <c r="F23" s="131" t="s">
        <v>265</v>
      </c>
      <c r="G23" s="582">
        <v>0.15</v>
      </c>
      <c r="H23" s="583"/>
      <c r="I23" s="584"/>
      <c r="J23" s="99"/>
      <c r="K23" s="99"/>
      <c r="M23" s="97"/>
    </row>
    <row r="24" spans="2:14" ht="30.75" customHeight="1" x14ac:dyDescent="0.15">
      <c r="B24" s="205" t="s">
        <v>266</v>
      </c>
      <c r="C24" s="536" t="s">
        <v>267</v>
      </c>
      <c r="D24" s="537"/>
      <c r="E24" s="538"/>
      <c r="F24" s="206" t="s">
        <v>268</v>
      </c>
      <c r="G24" s="539" t="s">
        <v>269</v>
      </c>
      <c r="H24" s="540"/>
      <c r="I24" s="541"/>
      <c r="J24" s="96"/>
      <c r="K24" s="96"/>
      <c r="M24" s="97"/>
    </row>
    <row r="25" spans="2:14" ht="22.5" customHeight="1" x14ac:dyDescent="0.15">
      <c r="B25" s="533" t="s">
        <v>270</v>
      </c>
      <c r="C25" s="534"/>
      <c r="D25" s="534"/>
      <c r="E25" s="534"/>
      <c r="F25" s="534"/>
      <c r="G25" s="534"/>
      <c r="H25" s="534"/>
      <c r="I25" s="535"/>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24" customHeight="1" x14ac:dyDescent="0.2">
      <c r="B27" s="100" t="s">
        <v>278</v>
      </c>
      <c r="C27" s="276">
        <f>0.0833333333333333*$G$23</f>
        <v>1.2499999999999995E-2</v>
      </c>
      <c r="D27" s="276">
        <f>+C27</f>
        <v>1.2499999999999995E-2</v>
      </c>
      <c r="E27" s="277">
        <f>D27/C27</f>
        <v>1</v>
      </c>
      <c r="F27" s="542">
        <f>SUM(C27:C38)</f>
        <v>0.14999999999999994</v>
      </c>
      <c r="G27" s="545">
        <f>SUM(D27:D38)</f>
        <v>0.13749999999999996</v>
      </c>
      <c r="H27" s="216">
        <f>+(D27*100%)/$G$23</f>
        <v>8.3333333333333301E-2</v>
      </c>
      <c r="I27" s="548">
        <f>G27+I22</f>
        <v>0.83749999999999991</v>
      </c>
      <c r="J27" s="94"/>
      <c r="K27" s="94"/>
      <c r="M27" s="97"/>
    </row>
    <row r="28" spans="2:14" ht="24" customHeight="1" x14ac:dyDescent="0.2">
      <c r="B28" s="100" t="s">
        <v>158</v>
      </c>
      <c r="C28" s="276">
        <f t="shared" ref="C28:D38" si="0">0.0833333333333333*$G$23</f>
        <v>1.2499999999999995E-2</v>
      </c>
      <c r="D28" s="276">
        <v>1.2499999999999995E-2</v>
      </c>
      <c r="E28" s="277">
        <f>D28/C28</f>
        <v>1</v>
      </c>
      <c r="F28" s="543"/>
      <c r="G28" s="546"/>
      <c r="H28" s="216">
        <f>+IF(D28="","",((D28*100%)/$G$23)+H27)</f>
        <v>0.1666666666666666</v>
      </c>
      <c r="I28" s="549"/>
      <c r="J28" s="94"/>
      <c r="K28" s="94"/>
      <c r="M28" s="97"/>
    </row>
    <row r="29" spans="2:14" ht="24" customHeight="1" x14ac:dyDescent="0.2">
      <c r="B29" s="100" t="s">
        <v>159</v>
      </c>
      <c r="C29" s="276">
        <f t="shared" si="0"/>
        <v>1.2499999999999995E-2</v>
      </c>
      <c r="D29" s="276">
        <f t="shared" si="0"/>
        <v>1.2499999999999995E-2</v>
      </c>
      <c r="E29" s="277">
        <f t="shared" ref="E29:E31" si="1">D29/C29</f>
        <v>1</v>
      </c>
      <c r="F29" s="543"/>
      <c r="G29" s="546"/>
      <c r="H29" s="216">
        <f t="shared" ref="H29:H38" si="2">+IF(D29="","",((D29*100%)/$G$23)+H28)</f>
        <v>0.24999999999999989</v>
      </c>
      <c r="I29" s="549"/>
      <c r="J29" s="94"/>
      <c r="K29" s="94"/>
      <c r="M29" s="97"/>
    </row>
    <row r="30" spans="2:14" ht="24" customHeight="1" x14ac:dyDescent="0.2">
      <c r="B30" s="100" t="s">
        <v>160</v>
      </c>
      <c r="C30" s="276">
        <f t="shared" si="0"/>
        <v>1.2499999999999995E-2</v>
      </c>
      <c r="D30" s="276">
        <f t="shared" ref="D30:D35" si="3">+C30</f>
        <v>1.2499999999999995E-2</v>
      </c>
      <c r="E30" s="277">
        <f t="shared" si="1"/>
        <v>1</v>
      </c>
      <c r="F30" s="543"/>
      <c r="G30" s="546"/>
      <c r="H30" s="216">
        <f t="shared" si="2"/>
        <v>0.3333333333333332</v>
      </c>
      <c r="I30" s="549"/>
      <c r="J30" s="94"/>
      <c r="K30" s="94"/>
      <c r="M30" s="97"/>
    </row>
    <row r="31" spans="2:14" ht="24" customHeight="1" x14ac:dyDescent="0.2">
      <c r="B31" s="100" t="s">
        <v>161</v>
      </c>
      <c r="C31" s="276">
        <f t="shared" si="0"/>
        <v>1.2499999999999995E-2</v>
      </c>
      <c r="D31" s="276">
        <f t="shared" si="3"/>
        <v>1.2499999999999995E-2</v>
      </c>
      <c r="E31" s="277">
        <f t="shared" si="1"/>
        <v>1</v>
      </c>
      <c r="F31" s="543"/>
      <c r="G31" s="546"/>
      <c r="H31" s="216">
        <f t="shared" si="2"/>
        <v>0.41666666666666652</v>
      </c>
      <c r="I31" s="549"/>
      <c r="J31" s="94"/>
      <c r="K31" s="94"/>
      <c r="M31" s="97"/>
    </row>
    <row r="32" spans="2:14" ht="24" customHeight="1" x14ac:dyDescent="0.2">
      <c r="B32" s="100" t="s">
        <v>162</v>
      </c>
      <c r="C32" s="276">
        <f t="shared" si="0"/>
        <v>1.2499999999999995E-2</v>
      </c>
      <c r="D32" s="276">
        <f t="shared" si="3"/>
        <v>1.2499999999999995E-2</v>
      </c>
      <c r="E32" s="277">
        <f>D32/C32</f>
        <v>1</v>
      </c>
      <c r="F32" s="543"/>
      <c r="G32" s="546"/>
      <c r="H32" s="216">
        <f t="shared" si="2"/>
        <v>0.49999999999999983</v>
      </c>
      <c r="I32" s="549"/>
      <c r="J32" s="94"/>
      <c r="K32" s="94"/>
      <c r="M32" s="97"/>
    </row>
    <row r="33" spans="2:11" ht="24" customHeight="1" x14ac:dyDescent="0.2">
      <c r="B33" s="100" t="s">
        <v>163</v>
      </c>
      <c r="C33" s="276">
        <f t="shared" si="0"/>
        <v>1.2499999999999995E-2</v>
      </c>
      <c r="D33" s="276">
        <f t="shared" si="3"/>
        <v>1.2499999999999995E-2</v>
      </c>
      <c r="E33" s="277">
        <f t="shared" ref="E33:E38" si="4">D33/C33</f>
        <v>1</v>
      </c>
      <c r="F33" s="543"/>
      <c r="G33" s="546"/>
      <c r="H33" s="216">
        <f t="shared" si="2"/>
        <v>0.58333333333333315</v>
      </c>
      <c r="I33" s="549"/>
      <c r="J33" s="102"/>
      <c r="K33" s="102"/>
    </row>
    <row r="34" spans="2:11" ht="24" customHeight="1" x14ac:dyDescent="0.2">
      <c r="B34" s="100" t="s">
        <v>164</v>
      </c>
      <c r="C34" s="276">
        <f t="shared" si="0"/>
        <v>1.2499999999999995E-2</v>
      </c>
      <c r="D34" s="276">
        <f t="shared" si="3"/>
        <v>1.2499999999999995E-2</v>
      </c>
      <c r="E34" s="277">
        <f t="shared" si="4"/>
        <v>1</v>
      </c>
      <c r="F34" s="543"/>
      <c r="G34" s="546"/>
      <c r="H34" s="216">
        <f t="shared" si="2"/>
        <v>0.66666666666666641</v>
      </c>
      <c r="I34" s="549"/>
      <c r="J34" s="102"/>
      <c r="K34" s="102"/>
    </row>
    <row r="35" spans="2:11" ht="24" customHeight="1" x14ac:dyDescent="0.2">
      <c r="B35" s="100" t="s">
        <v>165</v>
      </c>
      <c r="C35" s="276">
        <f t="shared" si="0"/>
        <v>1.2499999999999995E-2</v>
      </c>
      <c r="D35" s="276">
        <f t="shared" si="3"/>
        <v>1.2499999999999995E-2</v>
      </c>
      <c r="E35" s="277">
        <f t="shared" si="4"/>
        <v>1</v>
      </c>
      <c r="F35" s="543"/>
      <c r="G35" s="546"/>
      <c r="H35" s="216">
        <f t="shared" si="2"/>
        <v>0.74999999999999967</v>
      </c>
      <c r="I35" s="549"/>
      <c r="J35" s="102"/>
      <c r="K35" s="102"/>
    </row>
    <row r="36" spans="2:11" ht="24" customHeight="1" x14ac:dyDescent="0.2">
      <c r="B36" s="100" t="s">
        <v>166</v>
      </c>
      <c r="C36" s="276">
        <f t="shared" si="0"/>
        <v>1.2499999999999995E-2</v>
      </c>
      <c r="D36" s="276">
        <f>+C36</f>
        <v>1.2499999999999995E-2</v>
      </c>
      <c r="E36" s="277">
        <f t="shared" si="4"/>
        <v>1</v>
      </c>
      <c r="F36" s="543"/>
      <c r="G36" s="546"/>
      <c r="H36" s="216">
        <f t="shared" si="2"/>
        <v>0.83333333333333293</v>
      </c>
      <c r="I36" s="549"/>
      <c r="J36" s="102"/>
      <c r="K36" s="102"/>
    </row>
    <row r="37" spans="2:11" ht="24" customHeight="1" x14ac:dyDescent="0.2">
      <c r="B37" s="100" t="s">
        <v>167</v>
      </c>
      <c r="C37" s="276">
        <f t="shared" si="0"/>
        <v>1.2499999999999995E-2</v>
      </c>
      <c r="D37" s="276">
        <f>+C37</f>
        <v>1.2499999999999995E-2</v>
      </c>
      <c r="E37" s="277">
        <f t="shared" si="4"/>
        <v>1</v>
      </c>
      <c r="F37" s="543"/>
      <c r="G37" s="546"/>
      <c r="H37" s="216">
        <f t="shared" si="2"/>
        <v>0.91666666666666619</v>
      </c>
      <c r="I37" s="549"/>
      <c r="J37" s="102"/>
      <c r="K37" s="102"/>
    </row>
    <row r="38" spans="2:11" ht="24" customHeight="1" x14ac:dyDescent="0.2">
      <c r="B38" s="100" t="s">
        <v>168</v>
      </c>
      <c r="C38" s="276">
        <f t="shared" si="0"/>
        <v>1.2499999999999995E-2</v>
      </c>
      <c r="D38" s="276"/>
      <c r="E38" s="277">
        <f t="shared" si="4"/>
        <v>0</v>
      </c>
      <c r="F38" s="544"/>
      <c r="G38" s="547"/>
      <c r="H38" s="216" t="str">
        <f t="shared" si="2"/>
        <v/>
      </c>
      <c r="I38" s="550"/>
      <c r="J38" s="102"/>
      <c r="K38" s="102"/>
    </row>
    <row r="39" spans="2:11" ht="111.75" customHeight="1" x14ac:dyDescent="0.15">
      <c r="B39" s="119" t="s">
        <v>279</v>
      </c>
      <c r="C39" s="551" t="s">
        <v>472</v>
      </c>
      <c r="D39" s="552"/>
      <c r="E39" s="552"/>
      <c r="F39" s="552"/>
      <c r="G39" s="552"/>
      <c r="H39" s="552"/>
      <c r="I39" s="553"/>
      <c r="J39" s="103"/>
      <c r="K39" s="103"/>
    </row>
    <row r="40" spans="2:11" ht="34.5" customHeight="1" x14ac:dyDescent="0.15">
      <c r="B40" s="554"/>
      <c r="C40" s="555"/>
      <c r="D40" s="555"/>
      <c r="E40" s="555"/>
      <c r="F40" s="555"/>
      <c r="G40" s="555"/>
      <c r="H40" s="555"/>
      <c r="I40" s="556"/>
      <c r="J40" s="85"/>
      <c r="K40" s="85"/>
    </row>
    <row r="41" spans="2:11" ht="45.5" customHeight="1" x14ac:dyDescent="0.15">
      <c r="B41" s="557"/>
      <c r="C41" s="558"/>
      <c r="D41" s="558"/>
      <c r="E41" s="558"/>
      <c r="F41" s="558"/>
      <c r="G41" s="558"/>
      <c r="H41" s="558"/>
      <c r="I41" s="559"/>
      <c r="J41" s="103"/>
      <c r="K41" s="103"/>
    </row>
    <row r="42" spans="2:11" ht="45.5" customHeight="1" x14ac:dyDescent="0.15">
      <c r="B42" s="557"/>
      <c r="C42" s="558"/>
      <c r="D42" s="558"/>
      <c r="E42" s="558"/>
      <c r="F42" s="558"/>
      <c r="G42" s="558"/>
      <c r="H42" s="558"/>
      <c r="I42" s="559"/>
      <c r="J42" s="103"/>
      <c r="K42" s="103"/>
    </row>
    <row r="43" spans="2:11" ht="45.5" customHeight="1" x14ac:dyDescent="0.15">
      <c r="B43" s="557"/>
      <c r="C43" s="558"/>
      <c r="D43" s="558"/>
      <c r="E43" s="558"/>
      <c r="F43" s="558"/>
      <c r="G43" s="558"/>
      <c r="H43" s="558"/>
      <c r="I43" s="559"/>
      <c r="J43" s="103"/>
      <c r="K43" s="103"/>
    </row>
    <row r="44" spans="2:11" ht="45.5" customHeight="1" x14ac:dyDescent="0.15">
      <c r="B44" s="560"/>
      <c r="C44" s="561"/>
      <c r="D44" s="561"/>
      <c r="E44" s="561"/>
      <c r="F44" s="561"/>
      <c r="G44" s="561"/>
      <c r="H44" s="561"/>
      <c r="I44" s="562"/>
      <c r="J44" s="321"/>
      <c r="K44" s="84"/>
    </row>
    <row r="45" spans="2:11" ht="29.25" customHeight="1" x14ac:dyDescent="0.15">
      <c r="B45" s="567" t="s">
        <v>280</v>
      </c>
      <c r="C45" s="570" t="s">
        <v>281</v>
      </c>
      <c r="D45" s="571"/>
      <c r="E45" s="571"/>
      <c r="F45" s="572"/>
      <c r="G45" s="139"/>
      <c r="H45" s="140" t="s">
        <v>148</v>
      </c>
      <c r="I45" s="141" t="s">
        <v>282</v>
      </c>
      <c r="J45" s="322"/>
      <c r="K45" s="104"/>
    </row>
    <row r="46" spans="2:11" ht="32" customHeight="1" x14ac:dyDescent="0.15">
      <c r="B46" s="568"/>
      <c r="C46" s="573"/>
      <c r="D46" s="574"/>
      <c r="E46" s="574"/>
      <c r="F46" s="575"/>
      <c r="G46" s="139" t="s">
        <v>283</v>
      </c>
      <c r="H46" s="314">
        <v>150</v>
      </c>
      <c r="I46" s="315">
        <v>2665</v>
      </c>
      <c r="J46" s="322"/>
      <c r="K46" s="104"/>
    </row>
    <row r="47" spans="2:11" ht="32" customHeight="1" x14ac:dyDescent="0.15">
      <c r="B47" s="568"/>
      <c r="C47" s="573"/>
      <c r="D47" s="574"/>
      <c r="E47" s="574"/>
      <c r="F47" s="575"/>
      <c r="G47" s="139" t="s">
        <v>284</v>
      </c>
      <c r="H47" s="308">
        <v>58</v>
      </c>
      <c r="I47" s="309">
        <v>727</v>
      </c>
      <c r="J47" s="322"/>
      <c r="K47" s="104"/>
    </row>
    <row r="48" spans="2:11" ht="32" customHeight="1" x14ac:dyDescent="0.15">
      <c r="B48" s="568"/>
      <c r="C48" s="573"/>
      <c r="D48" s="574"/>
      <c r="E48" s="574"/>
      <c r="F48" s="575"/>
      <c r="G48" s="139" t="s">
        <v>285</v>
      </c>
      <c r="H48" s="308">
        <v>12</v>
      </c>
      <c r="I48" s="309">
        <v>146</v>
      </c>
      <c r="J48" s="322"/>
      <c r="K48" s="104"/>
    </row>
    <row r="49" spans="2:11" ht="32" customHeight="1" x14ac:dyDescent="0.15">
      <c r="B49" s="568"/>
      <c r="C49" s="573"/>
      <c r="D49" s="574"/>
      <c r="E49" s="574"/>
      <c r="F49" s="575"/>
      <c r="G49" s="139" t="s">
        <v>286</v>
      </c>
      <c r="H49" s="308">
        <v>392</v>
      </c>
      <c r="I49" s="309">
        <v>3477</v>
      </c>
      <c r="J49" s="322"/>
      <c r="K49" s="104"/>
    </row>
    <row r="50" spans="2:11" ht="32" customHeight="1" x14ac:dyDescent="0.15">
      <c r="B50" s="568"/>
      <c r="C50" s="573"/>
      <c r="D50" s="574"/>
      <c r="E50" s="574"/>
      <c r="F50" s="575"/>
      <c r="G50" s="139" t="s">
        <v>287</v>
      </c>
      <c r="H50" s="308">
        <v>299</v>
      </c>
      <c r="I50" s="309">
        <v>3114</v>
      </c>
      <c r="J50" s="322"/>
      <c r="K50" s="104"/>
    </row>
    <row r="51" spans="2:11" ht="32" customHeight="1" x14ac:dyDescent="0.15">
      <c r="B51" s="568"/>
      <c r="C51" s="573"/>
      <c r="D51" s="574"/>
      <c r="E51" s="574"/>
      <c r="F51" s="575"/>
      <c r="G51" s="139" t="s">
        <v>288</v>
      </c>
      <c r="H51" s="308">
        <v>424</v>
      </c>
      <c r="I51" s="309">
        <v>4599</v>
      </c>
      <c r="J51" s="322"/>
      <c r="K51" s="104"/>
    </row>
    <row r="52" spans="2:11" ht="32" customHeight="1" x14ac:dyDescent="0.15">
      <c r="B52" s="569"/>
      <c r="C52" s="576"/>
      <c r="D52" s="577"/>
      <c r="E52" s="577"/>
      <c r="F52" s="578"/>
      <c r="G52" s="139" t="s">
        <v>289</v>
      </c>
      <c r="H52" s="308" t="s">
        <v>290</v>
      </c>
      <c r="I52" s="309" t="s">
        <v>291</v>
      </c>
      <c r="J52" s="322"/>
      <c r="K52" s="104"/>
    </row>
    <row r="53" spans="2:11" ht="46.5" customHeight="1" x14ac:dyDescent="0.15">
      <c r="B53" s="118" t="s">
        <v>292</v>
      </c>
      <c r="C53" s="563" t="s">
        <v>46</v>
      </c>
      <c r="D53" s="564"/>
      <c r="E53" s="564"/>
      <c r="F53" s="564"/>
      <c r="G53" s="564"/>
      <c r="H53" s="564"/>
      <c r="I53" s="564"/>
      <c r="J53" s="322"/>
      <c r="K53" s="104"/>
    </row>
    <row r="54" spans="2:11" ht="93.75" customHeight="1" x14ac:dyDescent="0.15">
      <c r="B54" s="120" t="s">
        <v>293</v>
      </c>
      <c r="C54" s="565" t="s">
        <v>294</v>
      </c>
      <c r="D54" s="566"/>
      <c r="E54" s="566"/>
      <c r="F54" s="566"/>
      <c r="G54" s="566"/>
      <c r="H54" s="566"/>
      <c r="I54" s="566"/>
      <c r="J54" s="104"/>
      <c r="K54" s="104"/>
    </row>
    <row r="55" spans="2:11" ht="22.5" customHeight="1" x14ac:dyDescent="0.15">
      <c r="B55" s="533" t="s">
        <v>295</v>
      </c>
      <c r="C55" s="534"/>
      <c r="D55" s="534"/>
      <c r="E55" s="534"/>
      <c r="F55" s="534"/>
      <c r="G55" s="534"/>
      <c r="H55" s="534"/>
      <c r="I55" s="535"/>
      <c r="J55" s="104"/>
      <c r="K55" s="104"/>
    </row>
    <row r="56" spans="2:11" ht="22.5" customHeight="1" x14ac:dyDescent="0.15">
      <c r="B56" s="529" t="s">
        <v>296</v>
      </c>
      <c r="C56" s="137" t="s">
        <v>297</v>
      </c>
      <c r="D56" s="531" t="s">
        <v>298</v>
      </c>
      <c r="E56" s="531"/>
      <c r="F56" s="531"/>
      <c r="G56" s="531" t="s">
        <v>299</v>
      </c>
      <c r="H56" s="531"/>
      <c r="I56" s="532"/>
      <c r="J56" s="105"/>
      <c r="K56" s="105"/>
    </row>
    <row r="57" spans="2:11" ht="30.75" customHeight="1" x14ac:dyDescent="0.15">
      <c r="B57" s="530"/>
      <c r="C57" s="138"/>
      <c r="D57" s="527"/>
      <c r="E57" s="527"/>
      <c r="F57" s="527"/>
      <c r="G57" s="527"/>
      <c r="H57" s="527"/>
      <c r="I57" s="528"/>
      <c r="J57" s="105"/>
      <c r="K57" s="105"/>
    </row>
    <row r="58" spans="2:11" ht="32.25" customHeight="1" x14ac:dyDescent="0.15">
      <c r="B58" s="121" t="s">
        <v>300</v>
      </c>
      <c r="C58" s="527" t="s">
        <v>301</v>
      </c>
      <c r="D58" s="527"/>
      <c r="E58" s="527"/>
      <c r="F58" s="527"/>
      <c r="G58" s="527"/>
      <c r="H58" s="527"/>
      <c r="I58" s="528"/>
      <c r="J58" s="106"/>
      <c r="K58" s="106"/>
    </row>
    <row r="59" spans="2:11" ht="28.5" customHeight="1" x14ac:dyDescent="0.15">
      <c r="B59" s="122" t="s">
        <v>302</v>
      </c>
      <c r="C59" s="527" t="s">
        <v>301</v>
      </c>
      <c r="D59" s="527"/>
      <c r="E59" s="527"/>
      <c r="F59" s="527"/>
      <c r="G59" s="527"/>
      <c r="H59" s="527"/>
      <c r="I59" s="528"/>
      <c r="J59" s="106"/>
      <c r="K59" s="106"/>
    </row>
    <row r="60" spans="2:11" ht="30" customHeight="1" x14ac:dyDescent="0.15">
      <c r="B60" s="271" t="s">
        <v>303</v>
      </c>
      <c r="C60" s="527" t="s">
        <v>304</v>
      </c>
      <c r="D60" s="527"/>
      <c r="E60" s="527"/>
      <c r="F60" s="527"/>
      <c r="G60" s="527"/>
      <c r="H60" s="527"/>
      <c r="I60" s="528"/>
      <c r="J60" s="107"/>
      <c r="K60" s="107"/>
    </row>
    <row r="61" spans="2:11" ht="31.5" customHeight="1" x14ac:dyDescent="0.15">
      <c r="B61" s="272" t="s">
        <v>305</v>
      </c>
      <c r="C61" s="527" t="s">
        <v>304</v>
      </c>
      <c r="D61" s="527"/>
      <c r="E61" s="527"/>
      <c r="F61" s="527"/>
      <c r="G61" s="527"/>
      <c r="H61" s="527"/>
      <c r="I61" s="528"/>
      <c r="J61" s="108"/>
      <c r="K61" s="108"/>
    </row>
    <row r="62" spans="2:11" x14ac:dyDescent="0.15">
      <c r="B62" s="84"/>
      <c r="C62" s="108"/>
      <c r="D62" s="108"/>
      <c r="E62" s="273"/>
      <c r="F62" s="273"/>
      <c r="G62" s="274"/>
      <c r="H62" s="275"/>
      <c r="I62" s="108"/>
      <c r="J62" s="108"/>
      <c r="K62" s="108"/>
    </row>
    <row r="63" spans="2:11" x14ac:dyDescent="0.15">
      <c r="B63" s="109"/>
      <c r="C63" s="110"/>
      <c r="D63" s="110"/>
      <c r="E63" s="111"/>
      <c r="F63" s="111"/>
      <c r="G63" s="117"/>
      <c r="H63" s="113"/>
      <c r="I63" s="110"/>
      <c r="J63" s="108"/>
      <c r="K63" s="108"/>
    </row>
    <row r="64" spans="2:11" x14ac:dyDescent="0.15">
      <c r="B64" s="109"/>
      <c r="C64" s="110"/>
      <c r="D64" s="110"/>
      <c r="E64" s="111"/>
      <c r="F64" s="111"/>
      <c r="G64" s="117"/>
      <c r="H64" s="113"/>
      <c r="I64" s="110"/>
      <c r="J64" s="108"/>
      <c r="K64" s="108"/>
    </row>
    <row r="65" spans="2:11" x14ac:dyDescent="0.15">
      <c r="B65" s="109"/>
      <c r="C65" s="110"/>
      <c r="D65" s="110"/>
      <c r="E65" s="111"/>
      <c r="F65" s="111"/>
      <c r="G65" s="117"/>
      <c r="H65" s="113"/>
      <c r="I65" s="110"/>
      <c r="J65" s="108"/>
      <c r="K65" s="108"/>
    </row>
    <row r="66" spans="2:11" x14ac:dyDescent="0.15">
      <c r="B66" s="109"/>
      <c r="C66" s="110"/>
      <c r="D66" s="110"/>
      <c r="E66" s="111"/>
      <c r="F66" s="111"/>
      <c r="G66" s="117"/>
      <c r="H66" s="113"/>
      <c r="I66" s="110"/>
      <c r="J66" s="108"/>
      <c r="K66" s="108"/>
    </row>
    <row r="67" spans="2:11" ht="25.5" customHeight="1" x14ac:dyDescent="0.15">
      <c r="B67" s="109"/>
      <c r="C67" s="110"/>
      <c r="D67" s="110"/>
      <c r="E67" s="111"/>
      <c r="F67" s="111"/>
      <c r="G67" s="117"/>
      <c r="H67" s="113"/>
      <c r="I67" s="110"/>
      <c r="J67" s="108"/>
      <c r="K67" s="108"/>
    </row>
  </sheetData>
  <sheetProtection algorithmName="SHA-512" hashValue="BDqn6Jcd9l0DfEqqCpD8B9kThrsz/VnYVDnzW/x2fdG1SRiC16gXcoIbJXH02/yaPkNR8Ndm1tqb54LYgRttHA==" saltValue="vttERo0fvaUdYBPOUkTQJQ==" spinCount="100000" sheet="1" objects="1" scenarios="1" selectLockedCells="1" selectUnlockedCell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5:I55"/>
    <mergeCell ref="C24:E24"/>
    <mergeCell ref="G24:I24"/>
    <mergeCell ref="B25:I25"/>
    <mergeCell ref="F27:F38"/>
    <mergeCell ref="G27:G38"/>
    <mergeCell ref="I27:I38"/>
    <mergeCell ref="C39:I39"/>
    <mergeCell ref="B40:I44"/>
    <mergeCell ref="C53:I53"/>
    <mergeCell ref="C54:I54"/>
    <mergeCell ref="B45:B52"/>
    <mergeCell ref="C45:F52"/>
    <mergeCell ref="C59:I59"/>
    <mergeCell ref="C60:I60"/>
    <mergeCell ref="C61:I61"/>
    <mergeCell ref="C58:I58"/>
    <mergeCell ref="B56:B57"/>
    <mergeCell ref="D56:F56"/>
    <mergeCell ref="G56:I56"/>
    <mergeCell ref="D57:F57"/>
    <mergeCell ref="G57:I57"/>
  </mergeCells>
  <dataValidations disablePrompts="1" count="7">
    <dataValidation type="list" allowBlank="1" showInputMessage="1" showErrorMessage="1" sqref="J10:K10" xr:uid="{00000000-0002-0000-0300-000000000000}">
      <formula1>$M$21:$M$26</formula1>
    </dataValidation>
    <dataValidation type="list" showDropDown="1" showInputMessage="1" showErrorMessage="1" sqref="K12" xr:uid="{00000000-0002-0000-0300-000001000000}">
      <formula1>O17:O19</formula1>
    </dataValidation>
    <dataValidation type="list" allowBlank="1" showInputMessage="1" showErrorMessage="1" sqref="H12:I12" xr:uid="{00000000-0002-0000-0300-000002000000}">
      <formula1>M17:M19</formula1>
    </dataValidation>
    <dataValidation type="list" allowBlank="1" showInputMessage="1" showErrorMessage="1" sqref="C24:E24" xr:uid="{00000000-0002-0000-0300-000003000000}">
      <formula1>$M$12:$M$15</formula1>
    </dataValidation>
    <dataValidation type="list" allowBlank="1" showInputMessage="1" showErrorMessage="1" sqref="C9:F9" xr:uid="{00000000-0002-0000-0300-000004000000}">
      <formula1>$M$6:$M$9</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V60"/>
  <sheetViews>
    <sheetView view="pageBreakPreview" topLeftCell="B8" zoomScale="70" zoomScaleNormal="85" zoomScaleSheetLayoutView="70" workbookViewId="0">
      <selection activeCell="C39" sqref="C39:I39"/>
    </sheetView>
  </sheetViews>
  <sheetFormatPr baseColWidth="10" defaultColWidth="11.5" defaultRowHeight="13" x14ac:dyDescent="0.15"/>
  <cols>
    <col min="1" max="1" width="1" style="83" customWidth="1"/>
    <col min="2" max="2" width="25.5" style="114" customWidth="1"/>
    <col min="3" max="3" width="14.5" style="83" customWidth="1"/>
    <col min="4" max="4" width="20.1640625" style="83" customWidth="1"/>
    <col min="5" max="5" width="16.5" style="83" customWidth="1"/>
    <col min="6" max="6" width="25" style="83" customWidth="1"/>
    <col min="7" max="7" width="22" style="115" customWidth="1"/>
    <col min="8" max="8" width="20.5" style="83" customWidth="1"/>
    <col min="9" max="9" width="22.5" style="83" customWidth="1"/>
    <col min="10" max="22" width="11.5" style="81"/>
    <col min="23" max="16384" width="11.5" style="83"/>
  </cols>
  <sheetData>
    <row r="1" spans="2:12" ht="37.5" customHeight="1" x14ac:dyDescent="0.15">
      <c r="B1" s="619"/>
      <c r="C1" s="670" t="s">
        <v>1</v>
      </c>
      <c r="D1" s="670"/>
      <c r="E1" s="670"/>
      <c r="F1" s="670"/>
      <c r="G1" s="670"/>
      <c r="H1" s="670"/>
      <c r="I1" s="623"/>
      <c r="K1" s="82"/>
    </row>
    <row r="2" spans="2:12" ht="37.5" customHeight="1" x14ac:dyDescent="0.15">
      <c r="B2" s="620"/>
      <c r="C2" s="671" t="s">
        <v>218</v>
      </c>
      <c r="D2" s="671"/>
      <c r="E2" s="671"/>
      <c r="F2" s="671"/>
      <c r="G2" s="671"/>
      <c r="H2" s="671"/>
      <c r="I2" s="624"/>
      <c r="K2" s="82"/>
    </row>
    <row r="3" spans="2:12" ht="37.5" customHeight="1" x14ac:dyDescent="0.15">
      <c r="B3" s="620"/>
      <c r="C3" s="671" t="s">
        <v>219</v>
      </c>
      <c r="D3" s="671"/>
      <c r="E3" s="671"/>
      <c r="F3" s="671" t="s">
        <v>220</v>
      </c>
      <c r="G3" s="671"/>
      <c r="H3" s="671"/>
      <c r="I3" s="624"/>
      <c r="K3" s="82"/>
    </row>
    <row r="4" spans="2:12" ht="23.25" customHeight="1" x14ac:dyDescent="0.15">
      <c r="B4" s="615" t="s">
        <v>221</v>
      </c>
      <c r="C4" s="616"/>
      <c r="D4" s="616"/>
      <c r="E4" s="616"/>
      <c r="F4" s="616"/>
      <c r="G4" s="616"/>
      <c r="H4" s="616"/>
      <c r="I4" s="617"/>
    </row>
    <row r="5" spans="2:12" ht="24" customHeight="1" x14ac:dyDescent="0.15">
      <c r="B5" s="533" t="s">
        <v>222</v>
      </c>
      <c r="C5" s="534"/>
      <c r="D5" s="534"/>
      <c r="E5" s="534"/>
      <c r="F5" s="534"/>
      <c r="G5" s="534"/>
      <c r="H5" s="534"/>
      <c r="I5" s="535"/>
      <c r="L5" s="86"/>
    </row>
    <row r="6" spans="2:12" ht="30.75" customHeight="1" x14ac:dyDescent="0.15">
      <c r="B6" s="118" t="s">
        <v>223</v>
      </c>
      <c r="C6" s="154">
        <v>3</v>
      </c>
      <c r="D6" s="618" t="s">
        <v>224</v>
      </c>
      <c r="E6" s="618"/>
      <c r="F6" s="585" t="s">
        <v>306</v>
      </c>
      <c r="G6" s="585"/>
      <c r="H6" s="585"/>
      <c r="I6" s="586"/>
      <c r="K6" s="82"/>
      <c r="L6" s="86"/>
    </row>
    <row r="7" spans="2:12" ht="30.75" customHeight="1" x14ac:dyDescent="0.15">
      <c r="B7" s="118" t="s">
        <v>226</v>
      </c>
      <c r="C7" s="154" t="s">
        <v>84</v>
      </c>
      <c r="D7" s="618" t="s">
        <v>227</v>
      </c>
      <c r="E7" s="618"/>
      <c r="F7" s="585" t="s">
        <v>307</v>
      </c>
      <c r="G7" s="585"/>
      <c r="H7" s="131" t="s">
        <v>229</v>
      </c>
      <c r="I7" s="155" t="s">
        <v>84</v>
      </c>
      <c r="K7" s="82"/>
      <c r="L7" s="86"/>
    </row>
    <row r="8" spans="2:12" ht="30.75" customHeight="1" x14ac:dyDescent="0.15">
      <c r="B8" s="118" t="s">
        <v>230</v>
      </c>
      <c r="C8" s="585" t="s">
        <v>231</v>
      </c>
      <c r="D8" s="585"/>
      <c r="E8" s="585"/>
      <c r="F8" s="585"/>
      <c r="G8" s="131" t="s">
        <v>232</v>
      </c>
      <c r="H8" s="608">
        <v>7550</v>
      </c>
      <c r="I8" s="609"/>
      <c r="K8" s="82"/>
      <c r="L8" s="86"/>
    </row>
    <row r="9" spans="2:12" ht="30.75" customHeight="1" x14ac:dyDescent="0.15">
      <c r="B9" s="118" t="s">
        <v>68</v>
      </c>
      <c r="C9" s="667" t="s">
        <v>93</v>
      </c>
      <c r="D9" s="667"/>
      <c r="E9" s="667"/>
      <c r="F9" s="667"/>
      <c r="G9" s="131" t="s">
        <v>233</v>
      </c>
      <c r="H9" s="611" t="s">
        <v>308</v>
      </c>
      <c r="I9" s="612"/>
      <c r="K9" s="91"/>
    </row>
    <row r="10" spans="2:12" ht="60.75" customHeight="1" x14ac:dyDescent="0.15">
      <c r="B10" s="118" t="s">
        <v>235</v>
      </c>
      <c r="C10" s="585" t="s">
        <v>473</v>
      </c>
      <c r="D10" s="585"/>
      <c r="E10" s="585"/>
      <c r="F10" s="585"/>
      <c r="G10" s="585"/>
      <c r="H10" s="585"/>
      <c r="I10" s="586"/>
      <c r="K10" s="91"/>
    </row>
    <row r="11" spans="2:12" ht="30.75" customHeight="1" x14ac:dyDescent="0.15">
      <c r="B11" s="118" t="s">
        <v>237</v>
      </c>
      <c r="C11" s="585" t="s">
        <v>238</v>
      </c>
      <c r="D11" s="585"/>
      <c r="E11" s="585"/>
      <c r="F11" s="585"/>
      <c r="G11" s="585"/>
      <c r="H11" s="585"/>
      <c r="I11" s="586"/>
      <c r="K11" s="91"/>
      <c r="L11" s="86"/>
    </row>
    <row r="12" spans="2:12" ht="30.75" customHeight="1" x14ac:dyDescent="0.15">
      <c r="B12" s="118" t="s">
        <v>239</v>
      </c>
      <c r="C12" s="606" t="s">
        <v>309</v>
      </c>
      <c r="D12" s="606"/>
      <c r="E12" s="606"/>
      <c r="F12" s="606"/>
      <c r="G12" s="131" t="s">
        <v>241</v>
      </c>
      <c r="H12" s="606" t="s">
        <v>106</v>
      </c>
      <c r="I12" s="607"/>
      <c r="K12" s="91"/>
      <c r="L12" s="86"/>
    </row>
    <row r="13" spans="2:12" ht="30.75" customHeight="1" x14ac:dyDescent="0.15">
      <c r="B13" s="118" t="s">
        <v>242</v>
      </c>
      <c r="C13" s="666" t="s">
        <v>243</v>
      </c>
      <c r="D13" s="666"/>
      <c r="E13" s="666"/>
      <c r="F13" s="666"/>
      <c r="G13" s="131" t="s">
        <v>244</v>
      </c>
      <c r="H13" s="585" t="s">
        <v>44</v>
      </c>
      <c r="I13" s="586"/>
      <c r="K13" s="91"/>
    </row>
    <row r="14" spans="2:12" ht="50.25" customHeight="1" x14ac:dyDescent="0.15">
      <c r="B14" s="118" t="s">
        <v>245</v>
      </c>
      <c r="C14" s="606" t="s">
        <v>310</v>
      </c>
      <c r="D14" s="606"/>
      <c r="E14" s="606"/>
      <c r="F14" s="606"/>
      <c r="G14" s="606"/>
      <c r="H14" s="606"/>
      <c r="I14" s="607"/>
      <c r="K14" s="91"/>
      <c r="L14" s="86"/>
    </row>
    <row r="15" spans="2:12" ht="30.75" customHeight="1" x14ac:dyDescent="0.15">
      <c r="B15" s="118" t="s">
        <v>247</v>
      </c>
      <c r="C15" s="606" t="s">
        <v>311</v>
      </c>
      <c r="D15" s="606"/>
      <c r="E15" s="606"/>
      <c r="F15" s="606"/>
      <c r="G15" s="606"/>
      <c r="H15" s="606"/>
      <c r="I15" s="607"/>
      <c r="K15" s="91"/>
      <c r="L15" s="86"/>
    </row>
    <row r="16" spans="2:12" ht="20.25" customHeight="1" x14ac:dyDescent="0.15">
      <c r="B16" s="118" t="s">
        <v>249</v>
      </c>
      <c r="C16" s="585" t="s">
        <v>312</v>
      </c>
      <c r="D16" s="585"/>
      <c r="E16" s="585"/>
      <c r="F16" s="585"/>
      <c r="G16" s="585"/>
      <c r="H16" s="585"/>
      <c r="I16" s="586"/>
      <c r="K16" s="91"/>
      <c r="L16" s="86"/>
    </row>
    <row r="17" spans="2:12" ht="30.75" customHeight="1" x14ac:dyDescent="0.15">
      <c r="B17" s="118" t="s">
        <v>251</v>
      </c>
      <c r="C17" s="585" t="s">
        <v>43</v>
      </c>
      <c r="D17" s="660"/>
      <c r="E17" s="660"/>
      <c r="F17" s="660"/>
      <c r="G17" s="660"/>
      <c r="H17" s="660"/>
      <c r="I17" s="661"/>
      <c r="K17" s="91"/>
      <c r="L17" s="86"/>
    </row>
    <row r="18" spans="2:12" ht="18" customHeight="1" x14ac:dyDescent="0.15">
      <c r="B18" s="590" t="s">
        <v>252</v>
      </c>
      <c r="C18" s="591" t="s">
        <v>253</v>
      </c>
      <c r="D18" s="591"/>
      <c r="E18" s="591"/>
      <c r="F18" s="592" t="s">
        <v>254</v>
      </c>
      <c r="G18" s="592"/>
      <c r="H18" s="592"/>
      <c r="I18" s="593"/>
      <c r="K18" s="91"/>
      <c r="L18" s="86"/>
    </row>
    <row r="19" spans="2:12" ht="39.75" customHeight="1" x14ac:dyDescent="0.15">
      <c r="B19" s="590"/>
      <c r="C19" s="585" t="s">
        <v>313</v>
      </c>
      <c r="D19" s="585"/>
      <c r="E19" s="585"/>
      <c r="F19" s="585" t="s">
        <v>314</v>
      </c>
      <c r="G19" s="585"/>
      <c r="H19" s="585"/>
      <c r="I19" s="586"/>
      <c r="K19" s="91"/>
      <c r="L19" s="86"/>
    </row>
    <row r="20" spans="2:12" ht="39.75" customHeight="1" x14ac:dyDescent="0.15">
      <c r="B20" s="118" t="s">
        <v>257</v>
      </c>
      <c r="C20" s="539" t="s">
        <v>43</v>
      </c>
      <c r="D20" s="540"/>
      <c r="E20" s="662"/>
      <c r="F20" s="606" t="s">
        <v>43</v>
      </c>
      <c r="G20" s="606"/>
      <c r="H20" s="606"/>
      <c r="I20" s="607"/>
      <c r="K20" s="91"/>
      <c r="L20" s="86"/>
    </row>
    <row r="21" spans="2:12" ht="42" customHeight="1" x14ac:dyDescent="0.15">
      <c r="B21" s="118" t="s">
        <v>258</v>
      </c>
      <c r="C21" s="663" t="s">
        <v>315</v>
      </c>
      <c r="D21" s="664"/>
      <c r="E21" s="665"/>
      <c r="F21" s="539" t="s">
        <v>316</v>
      </c>
      <c r="G21" s="540"/>
      <c r="H21" s="540"/>
      <c r="I21" s="541"/>
      <c r="K21" s="97"/>
      <c r="L21" s="86"/>
    </row>
    <row r="22" spans="2:12" ht="23.25" customHeight="1" x14ac:dyDescent="0.15">
      <c r="B22" s="118" t="s">
        <v>261</v>
      </c>
      <c r="C22" s="654">
        <v>44927</v>
      </c>
      <c r="D22" s="655"/>
      <c r="E22" s="656"/>
      <c r="F22" s="131" t="s">
        <v>262</v>
      </c>
      <c r="G22" s="209">
        <v>0.4</v>
      </c>
      <c r="H22" s="134" t="s">
        <v>263</v>
      </c>
      <c r="I22" s="210">
        <v>0.8</v>
      </c>
      <c r="K22" s="97"/>
    </row>
    <row r="23" spans="2:12" ht="27" customHeight="1" x14ac:dyDescent="0.15">
      <c r="B23" s="118" t="s">
        <v>264</v>
      </c>
      <c r="C23" s="654">
        <v>45291</v>
      </c>
      <c r="D23" s="655"/>
      <c r="E23" s="656"/>
      <c r="F23" s="131" t="s">
        <v>265</v>
      </c>
      <c r="G23" s="657">
        <v>0.1</v>
      </c>
      <c r="H23" s="658"/>
      <c r="I23" s="659"/>
      <c r="K23" s="97"/>
    </row>
    <row r="24" spans="2:12" ht="30.75" customHeight="1" x14ac:dyDescent="0.15">
      <c r="B24" s="205" t="s">
        <v>266</v>
      </c>
      <c r="C24" s="642" t="s">
        <v>118</v>
      </c>
      <c r="D24" s="643"/>
      <c r="E24" s="644"/>
      <c r="F24" s="206" t="s">
        <v>268</v>
      </c>
      <c r="G24" s="539" t="s">
        <v>269</v>
      </c>
      <c r="H24" s="540"/>
      <c r="I24" s="541"/>
      <c r="K24" s="97"/>
    </row>
    <row r="25" spans="2:12" ht="22.5" customHeight="1" x14ac:dyDescent="0.15">
      <c r="B25" s="639" t="s">
        <v>270</v>
      </c>
      <c r="C25" s="640"/>
      <c r="D25" s="640"/>
      <c r="E25" s="640"/>
      <c r="F25" s="640"/>
      <c r="G25" s="640"/>
      <c r="H25" s="640"/>
      <c r="I25" s="641"/>
      <c r="K25" s="97"/>
    </row>
    <row r="26" spans="2:12" ht="43.5" customHeight="1" x14ac:dyDescent="0.15">
      <c r="B26" s="100" t="s">
        <v>148</v>
      </c>
      <c r="C26" s="134" t="s">
        <v>271</v>
      </c>
      <c r="D26" s="134" t="s">
        <v>272</v>
      </c>
      <c r="E26" s="135" t="s">
        <v>273</v>
      </c>
      <c r="F26" s="134" t="s">
        <v>274</v>
      </c>
      <c r="G26" s="134" t="s">
        <v>275</v>
      </c>
      <c r="H26" s="135" t="s">
        <v>317</v>
      </c>
      <c r="I26" s="136" t="s">
        <v>318</v>
      </c>
      <c r="K26" s="97"/>
    </row>
    <row r="27" spans="2:12" ht="19.5" customHeight="1" x14ac:dyDescent="0.2">
      <c r="B27" s="101" t="s">
        <v>157</v>
      </c>
      <c r="C27" s="278">
        <f>0.09254*G23</f>
        <v>9.2540000000000001E-3</v>
      </c>
      <c r="D27" s="289">
        <v>9.2540000000000001E-3</v>
      </c>
      <c r="E27" s="279">
        <f>+D27/C27</f>
        <v>1</v>
      </c>
      <c r="F27" s="645">
        <f>SUM(C27:C38)</f>
        <v>0.1</v>
      </c>
      <c r="G27" s="645">
        <f>SUM(D27:D38)</f>
        <v>9.0486000000000011E-2</v>
      </c>
      <c r="H27" s="216">
        <f>+(D27*100%)/$G$23</f>
        <v>9.2539999999999997E-2</v>
      </c>
      <c r="I27" s="648">
        <f>G27+I22</f>
        <v>0.89048600000000011</v>
      </c>
      <c r="K27" s="97"/>
    </row>
    <row r="28" spans="2:12" ht="19.5" customHeight="1" x14ac:dyDescent="0.2">
      <c r="B28" s="101" t="s">
        <v>158</v>
      </c>
      <c r="C28" s="278">
        <f>0.04998*G23</f>
        <v>4.9979999999999998E-3</v>
      </c>
      <c r="D28" s="289">
        <v>5.000000000000001E-3</v>
      </c>
      <c r="E28" s="279">
        <f t="shared" ref="E28:E38" si="0">+D28/C28</f>
        <v>1.0004001600640258</v>
      </c>
      <c r="F28" s="646"/>
      <c r="G28" s="646"/>
      <c r="H28" s="216">
        <f>+IF(D28="","",((D28*100%)/$G$23)+H27)</f>
        <v>0.14254</v>
      </c>
      <c r="I28" s="649"/>
      <c r="K28" s="97"/>
    </row>
    <row r="29" spans="2:12" ht="19.5" customHeight="1" x14ac:dyDescent="0.2">
      <c r="B29" s="101" t="s">
        <v>159</v>
      </c>
      <c r="C29" s="280">
        <f>0.04998*G23</f>
        <v>4.9979999999999998E-3</v>
      </c>
      <c r="D29" s="290">
        <f t="shared" ref="D29:D34" si="1">+C29</f>
        <v>4.9979999999999998E-3</v>
      </c>
      <c r="E29" s="279">
        <f t="shared" si="0"/>
        <v>1</v>
      </c>
      <c r="F29" s="646"/>
      <c r="G29" s="646"/>
      <c r="H29" s="216">
        <f t="shared" ref="H29:H37" si="2">+IF(D29="","",((D29*100%)/$G$23)+H28)</f>
        <v>0.19252</v>
      </c>
      <c r="I29" s="649"/>
      <c r="K29" s="97"/>
    </row>
    <row r="30" spans="2:12" ht="19.5" customHeight="1" x14ac:dyDescent="0.2">
      <c r="B30" s="101" t="s">
        <v>160</v>
      </c>
      <c r="C30" s="278">
        <f>0.08748*G23</f>
        <v>8.7480000000000006E-3</v>
      </c>
      <c r="D30" s="289">
        <f t="shared" si="1"/>
        <v>8.7480000000000006E-3</v>
      </c>
      <c r="E30" s="279">
        <f t="shared" si="0"/>
        <v>1</v>
      </c>
      <c r="F30" s="646"/>
      <c r="G30" s="646"/>
      <c r="H30" s="216">
        <f t="shared" si="2"/>
        <v>0.28000000000000003</v>
      </c>
      <c r="I30" s="649"/>
    </row>
    <row r="31" spans="2:12" ht="19.5" customHeight="1" x14ac:dyDescent="0.2">
      <c r="B31" s="101" t="s">
        <v>161</v>
      </c>
      <c r="C31" s="278">
        <f>0.04998*G23</f>
        <v>4.9979999999999998E-3</v>
      </c>
      <c r="D31" s="278">
        <f t="shared" si="1"/>
        <v>4.9979999999999998E-3</v>
      </c>
      <c r="E31" s="279">
        <f t="shared" si="0"/>
        <v>1</v>
      </c>
      <c r="F31" s="646"/>
      <c r="G31" s="646"/>
      <c r="H31" s="216">
        <f t="shared" si="2"/>
        <v>0.32998000000000005</v>
      </c>
      <c r="I31" s="649"/>
    </row>
    <row r="32" spans="2:12" ht="19.5" customHeight="1" x14ac:dyDescent="0.2">
      <c r="B32" s="101" t="s">
        <v>162</v>
      </c>
      <c r="C32" s="278">
        <f>0.09498*G23</f>
        <v>9.4979999999999995E-3</v>
      </c>
      <c r="D32" s="289">
        <f t="shared" si="1"/>
        <v>9.4979999999999995E-3</v>
      </c>
      <c r="E32" s="279">
        <f t="shared" si="0"/>
        <v>1</v>
      </c>
      <c r="F32" s="646"/>
      <c r="G32" s="646"/>
      <c r="H32" s="216">
        <f t="shared" si="2"/>
        <v>0.42496000000000006</v>
      </c>
      <c r="I32" s="649"/>
    </row>
    <row r="33" spans="2:14" ht="19.5" customHeight="1" x14ac:dyDescent="0.2">
      <c r="B33" s="101" t="s">
        <v>163</v>
      </c>
      <c r="C33" s="278">
        <f>0.11248*G23</f>
        <v>1.1248000000000001E-2</v>
      </c>
      <c r="D33" s="278">
        <f t="shared" si="1"/>
        <v>1.1248000000000001E-2</v>
      </c>
      <c r="E33" s="279">
        <f t="shared" si="0"/>
        <v>1</v>
      </c>
      <c r="F33" s="646"/>
      <c r="G33" s="646"/>
      <c r="H33" s="216">
        <f t="shared" si="2"/>
        <v>0.53744000000000003</v>
      </c>
      <c r="I33" s="649"/>
    </row>
    <row r="34" spans="2:14" ht="19.5" customHeight="1" x14ac:dyDescent="0.2">
      <c r="B34" s="101" t="s">
        <v>164</v>
      </c>
      <c r="C34" s="278">
        <f>0.08998*G23</f>
        <v>8.9980000000000008E-3</v>
      </c>
      <c r="D34" s="278">
        <f t="shared" si="1"/>
        <v>8.9980000000000008E-3</v>
      </c>
      <c r="E34" s="279">
        <f t="shared" si="0"/>
        <v>1</v>
      </c>
      <c r="F34" s="646"/>
      <c r="G34" s="646"/>
      <c r="H34" s="216">
        <f t="shared" si="2"/>
        <v>0.62742000000000009</v>
      </c>
      <c r="I34" s="649"/>
    </row>
    <row r="35" spans="2:14" ht="19.5" customHeight="1" x14ac:dyDescent="0.2">
      <c r="B35" s="101" t="s">
        <v>165</v>
      </c>
      <c r="C35" s="278">
        <f>0.07498*G23</f>
        <v>7.4980000000000012E-3</v>
      </c>
      <c r="D35" s="278">
        <f>+C35</f>
        <v>7.4980000000000012E-3</v>
      </c>
      <c r="E35" s="279">
        <f t="shared" si="0"/>
        <v>1</v>
      </c>
      <c r="F35" s="646"/>
      <c r="G35" s="646"/>
      <c r="H35" s="216">
        <f t="shared" si="2"/>
        <v>0.70240000000000014</v>
      </c>
      <c r="I35" s="649"/>
    </row>
    <row r="36" spans="2:14" ht="19.5" customHeight="1" x14ac:dyDescent="0.2">
      <c r="B36" s="101" t="s">
        <v>166</v>
      </c>
      <c r="C36" s="278">
        <f>0.12748*G23</f>
        <v>1.2748000000000002E-2</v>
      </c>
      <c r="D36" s="278">
        <f>+C36</f>
        <v>1.2748000000000002E-2</v>
      </c>
      <c r="E36" s="279">
        <f t="shared" si="0"/>
        <v>1</v>
      </c>
      <c r="F36" s="646"/>
      <c r="G36" s="646"/>
      <c r="H36" s="216">
        <f t="shared" si="2"/>
        <v>0.82988000000000017</v>
      </c>
      <c r="I36" s="649"/>
    </row>
    <row r="37" spans="2:14" ht="19.5" customHeight="1" x14ac:dyDescent="0.2">
      <c r="B37" s="101" t="s">
        <v>167</v>
      </c>
      <c r="C37" s="278">
        <f>0.07498*G23</f>
        <v>7.4980000000000012E-3</v>
      </c>
      <c r="D37" s="278">
        <f>+C37</f>
        <v>7.4980000000000012E-3</v>
      </c>
      <c r="E37" s="279">
        <f t="shared" si="0"/>
        <v>1</v>
      </c>
      <c r="F37" s="646"/>
      <c r="G37" s="646"/>
      <c r="H37" s="216">
        <f t="shared" si="2"/>
        <v>0.90486000000000022</v>
      </c>
      <c r="I37" s="649"/>
    </row>
    <row r="38" spans="2:14" ht="19.5" customHeight="1" x14ac:dyDescent="0.2">
      <c r="B38" s="101" t="s">
        <v>168</v>
      </c>
      <c r="C38" s="278">
        <f>0.09516*G23</f>
        <v>9.5160000000000002E-3</v>
      </c>
      <c r="D38" s="278"/>
      <c r="E38" s="279">
        <f t="shared" si="0"/>
        <v>0</v>
      </c>
      <c r="F38" s="647"/>
      <c r="G38" s="647"/>
      <c r="H38" s="216">
        <v>1</v>
      </c>
      <c r="I38" s="650"/>
    </row>
    <row r="39" spans="2:14" ht="100" customHeight="1" x14ac:dyDescent="0.15">
      <c r="B39" s="119" t="s">
        <v>279</v>
      </c>
      <c r="C39" s="651" t="s">
        <v>474</v>
      </c>
      <c r="D39" s="652"/>
      <c r="E39" s="652"/>
      <c r="F39" s="652"/>
      <c r="G39" s="652"/>
      <c r="H39" s="652"/>
      <c r="I39" s="653"/>
    </row>
    <row r="40" spans="2:14" ht="34.5" customHeight="1" x14ac:dyDescent="0.15">
      <c r="B40" s="554"/>
      <c r="C40" s="555"/>
      <c r="D40" s="555"/>
      <c r="E40" s="555"/>
      <c r="F40" s="555"/>
      <c r="G40" s="555"/>
      <c r="H40" s="555"/>
      <c r="I40" s="556"/>
    </row>
    <row r="41" spans="2:14" ht="34.5" customHeight="1" x14ac:dyDescent="0.15">
      <c r="B41" s="557"/>
      <c r="C41" s="558"/>
      <c r="D41" s="558"/>
      <c r="E41" s="558"/>
      <c r="F41" s="558"/>
      <c r="G41" s="558"/>
      <c r="H41" s="558"/>
      <c r="I41" s="559"/>
    </row>
    <row r="42" spans="2:14" ht="34.5" customHeight="1" x14ac:dyDescent="0.15">
      <c r="B42" s="557"/>
      <c r="C42" s="558"/>
      <c r="D42" s="558"/>
      <c r="E42" s="558"/>
      <c r="F42" s="558"/>
      <c r="G42" s="558"/>
      <c r="H42" s="558"/>
      <c r="I42" s="559"/>
    </row>
    <row r="43" spans="2:14" ht="34.5" customHeight="1" x14ac:dyDescent="0.15">
      <c r="B43" s="557"/>
      <c r="C43" s="558"/>
      <c r="D43" s="558"/>
      <c r="E43" s="558"/>
      <c r="F43" s="558"/>
      <c r="G43" s="558"/>
      <c r="H43" s="558"/>
      <c r="I43" s="559"/>
    </row>
    <row r="44" spans="2:14" ht="34.5" customHeight="1" x14ac:dyDescent="0.15">
      <c r="B44" s="560"/>
      <c r="C44" s="561"/>
      <c r="D44" s="561"/>
      <c r="E44" s="561"/>
      <c r="F44" s="561"/>
      <c r="G44" s="561"/>
      <c r="H44" s="561"/>
      <c r="I44" s="562"/>
    </row>
    <row r="45" spans="2:14" ht="321.75" customHeight="1" x14ac:dyDescent="0.15">
      <c r="B45" s="118" t="s">
        <v>280</v>
      </c>
      <c r="C45" s="628" t="s">
        <v>479</v>
      </c>
      <c r="D45" s="629"/>
      <c r="E45" s="629"/>
      <c r="F45" s="629"/>
      <c r="G45" s="629"/>
      <c r="H45" s="629"/>
      <c r="I45" s="630"/>
      <c r="J45" s="316"/>
      <c r="K45" s="316"/>
      <c r="L45" s="316"/>
      <c r="M45" s="316"/>
      <c r="N45" s="316"/>
    </row>
    <row r="46" spans="2:14" ht="32.25" customHeight="1" x14ac:dyDescent="0.15">
      <c r="B46" s="118" t="s">
        <v>292</v>
      </c>
      <c r="C46" s="631" t="s">
        <v>46</v>
      </c>
      <c r="D46" s="632"/>
      <c r="E46" s="632"/>
      <c r="F46" s="632"/>
      <c r="G46" s="632"/>
      <c r="H46" s="632"/>
      <c r="I46" s="633"/>
      <c r="J46" s="251"/>
      <c r="K46" s="251"/>
      <c r="L46" s="251"/>
      <c r="M46" s="251"/>
      <c r="N46" s="251"/>
    </row>
    <row r="47" spans="2:14" ht="96.5" customHeight="1" x14ac:dyDescent="0.15">
      <c r="B47" s="120" t="s">
        <v>293</v>
      </c>
      <c r="C47" s="634" t="s">
        <v>319</v>
      </c>
      <c r="D47" s="635"/>
      <c r="E47" s="635"/>
      <c r="F47" s="635"/>
      <c r="G47" s="635"/>
      <c r="H47" s="635"/>
      <c r="I47" s="636"/>
      <c r="J47" s="252"/>
      <c r="K47" s="252"/>
      <c r="L47" s="252"/>
      <c r="M47" s="252"/>
      <c r="N47" s="252"/>
    </row>
    <row r="48" spans="2:14" ht="22.5" customHeight="1" x14ac:dyDescent="0.15">
      <c r="B48" s="639" t="s">
        <v>295</v>
      </c>
      <c r="C48" s="640"/>
      <c r="D48" s="640"/>
      <c r="E48" s="640"/>
      <c r="F48" s="640"/>
      <c r="G48" s="640"/>
      <c r="H48" s="640"/>
      <c r="I48" s="641"/>
      <c r="J48" s="252"/>
      <c r="K48" s="252"/>
      <c r="L48" s="252"/>
      <c r="M48" s="252"/>
      <c r="N48" s="252"/>
    </row>
    <row r="49" spans="2:14" ht="55.25" customHeight="1" x14ac:dyDescent="0.15">
      <c r="B49" s="529" t="s">
        <v>296</v>
      </c>
      <c r="C49" s="137" t="s">
        <v>320</v>
      </c>
      <c r="D49" s="531" t="s">
        <v>298</v>
      </c>
      <c r="E49" s="531"/>
      <c r="F49" s="531"/>
      <c r="G49" s="531" t="s">
        <v>299</v>
      </c>
      <c r="H49" s="531"/>
      <c r="I49" s="532"/>
      <c r="J49" s="253"/>
      <c r="K49" s="253"/>
      <c r="L49" s="253"/>
      <c r="M49" s="253"/>
      <c r="N49" s="253"/>
    </row>
    <row r="50" spans="2:14" ht="30.75" customHeight="1" x14ac:dyDescent="0.15">
      <c r="B50" s="530"/>
      <c r="C50" s="211"/>
      <c r="D50" s="527"/>
      <c r="E50" s="527"/>
      <c r="F50" s="527"/>
      <c r="G50" s="527"/>
      <c r="H50" s="527"/>
      <c r="I50" s="528"/>
    </row>
    <row r="51" spans="2:14" ht="32.25" customHeight="1" x14ac:dyDescent="0.15">
      <c r="B51" s="121" t="s">
        <v>300</v>
      </c>
      <c r="C51" s="637" t="s">
        <v>321</v>
      </c>
      <c r="D51" s="637"/>
      <c r="E51" s="637"/>
      <c r="F51" s="637"/>
      <c r="G51" s="637"/>
      <c r="H51" s="637"/>
      <c r="I51" s="638"/>
    </row>
    <row r="52" spans="2:14" ht="28.5" customHeight="1" x14ac:dyDescent="0.15">
      <c r="B52" s="122" t="s">
        <v>302</v>
      </c>
      <c r="C52" s="637" t="s">
        <v>321</v>
      </c>
      <c r="D52" s="637"/>
      <c r="E52" s="637"/>
      <c r="F52" s="637"/>
      <c r="G52" s="637"/>
      <c r="H52" s="637"/>
      <c r="I52" s="638"/>
    </row>
    <row r="53" spans="2:14" ht="30" customHeight="1" x14ac:dyDescent="0.15">
      <c r="B53" s="120" t="s">
        <v>303</v>
      </c>
      <c r="C53" s="668" t="s">
        <v>322</v>
      </c>
      <c r="D53" s="669"/>
      <c r="E53" s="669"/>
      <c r="F53" s="669"/>
      <c r="G53" s="669"/>
      <c r="H53" s="669"/>
      <c r="I53" s="669"/>
    </row>
    <row r="54" spans="2:14" ht="31.5" customHeight="1" x14ac:dyDescent="0.15">
      <c r="B54" s="116" t="s">
        <v>305</v>
      </c>
      <c r="C54" s="668" t="s">
        <v>323</v>
      </c>
      <c r="D54" s="669"/>
      <c r="E54" s="669"/>
      <c r="F54" s="669"/>
      <c r="G54" s="669"/>
      <c r="H54" s="669"/>
      <c r="I54" s="669"/>
      <c r="J54" s="281"/>
    </row>
    <row r="55" spans="2:14" ht="12.75" customHeight="1" x14ac:dyDescent="0.15">
      <c r="B55" s="109"/>
      <c r="C55" s="110"/>
      <c r="D55" s="110"/>
      <c r="E55" s="111"/>
      <c r="F55" s="111"/>
      <c r="G55" s="112"/>
      <c r="H55" s="113"/>
      <c r="I55" s="110"/>
    </row>
    <row r="56" spans="2:14" x14ac:dyDescent="0.15">
      <c r="B56" s="109"/>
      <c r="C56" s="110"/>
      <c r="D56" s="110"/>
      <c r="E56" s="111"/>
      <c r="F56" s="111"/>
      <c r="G56" s="112"/>
      <c r="H56" s="113"/>
      <c r="I56" s="110"/>
    </row>
    <row r="57" spans="2:14" x14ac:dyDescent="0.15">
      <c r="B57" s="109"/>
      <c r="C57" s="110"/>
      <c r="D57" s="110"/>
      <c r="E57" s="111"/>
      <c r="F57" s="111"/>
      <c r="G57" s="112"/>
      <c r="H57" s="113"/>
      <c r="I57" s="110"/>
    </row>
    <row r="58" spans="2:14" x14ac:dyDescent="0.15">
      <c r="B58" s="109"/>
      <c r="C58" s="110"/>
      <c r="D58" s="110"/>
      <c r="E58" s="111"/>
      <c r="F58" s="111"/>
      <c r="G58" s="112"/>
      <c r="H58" s="113"/>
      <c r="I58" s="110"/>
    </row>
    <row r="59" spans="2:14" x14ac:dyDescent="0.15">
      <c r="B59" s="109"/>
      <c r="C59" s="110"/>
      <c r="D59" s="110"/>
      <c r="E59" s="111"/>
      <c r="F59" s="111"/>
      <c r="G59" s="112"/>
      <c r="H59" s="113"/>
      <c r="I59" s="110"/>
    </row>
    <row r="60" spans="2:14" ht="25.5" customHeight="1" x14ac:dyDescent="0.15">
      <c r="B60" s="109"/>
      <c r="C60" s="110"/>
      <c r="D60" s="110"/>
      <c r="E60" s="111"/>
      <c r="F60" s="111"/>
      <c r="G60" s="112"/>
      <c r="H60" s="113"/>
      <c r="I60" s="110"/>
    </row>
  </sheetData>
  <sheetProtection algorithmName="SHA-512" hashValue="C2C/aYbxbczFimQXjEL8XjZwhDIYcu/XkzrU17mFNVExg5WOW/AV0XK0zq3eTAqOWf1YMM6TL8Q3bEv+Cg+8TA==" saltValue="8h1FyhSm8hmv5M+4YLmLCg==" spinCount="100000" sheet="1" objects="1" scenarios="1" selectLockedCells="1" selectUnlockedCells="1"/>
  <mergeCells count="59">
    <mergeCell ref="C54:I54"/>
    <mergeCell ref="C53:I53"/>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B40:I44"/>
    <mergeCell ref="C39: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5:I45"/>
    <mergeCell ref="C46:I46"/>
    <mergeCell ref="C47:I47"/>
    <mergeCell ref="C52:I52"/>
    <mergeCell ref="C51:I51"/>
    <mergeCell ref="B48:I48"/>
    <mergeCell ref="B49:B50"/>
    <mergeCell ref="D49:F49"/>
    <mergeCell ref="G49:I49"/>
    <mergeCell ref="D50:F50"/>
    <mergeCell ref="G50:I50"/>
  </mergeCells>
  <dataValidations disablePrompts="1" count="5">
    <dataValidation type="list" allowBlank="1" showInputMessage="1" showErrorMessage="1" sqref="C7 I7" xr:uid="{00000000-0002-0000-0400-000000000000}">
      <formula1>$L$11:$L$12</formula1>
    </dataValidation>
    <dataValidation type="list" allowBlank="1" showInputMessage="1" showErrorMessage="1" sqref="H13:I13" xr:uid="{00000000-0002-0000-0400-000001000000}">
      <formula1>$L$5:$L$8</formula1>
    </dataValidation>
    <dataValidation type="list" allowBlank="1" showInputMessage="1" showErrorMessage="1" sqref="C9:F9" xr:uid="{00000000-0002-0000-0400-000002000000}">
      <formula1>$K$6:$K$9</formula1>
    </dataValidation>
    <dataValidation type="list" allowBlank="1" showInputMessage="1" showErrorMessage="1" sqref="C24:E24" xr:uid="{00000000-0002-0000-0400-000003000000}">
      <formula1>$K$12:$K$15</formula1>
    </dataValidation>
    <dataValidation type="list" allowBlank="1" showInputMessage="1" showErrorMessage="1" sqref="H12:I12" xr:uid="{00000000-0002-0000-0400-000004000000}">
      <formula1>K17:K19</formula1>
    </dataValidation>
  </dataValidations>
  <pageMargins left="0.7" right="0.7" top="0.75" bottom="0.75" header="0.3" footer="0.3"/>
  <pageSetup scale="53" orientation="portrait" r:id="rId1"/>
  <rowBreaks count="1" manualBreakCount="1">
    <brk id="39" max="8" man="1"/>
  </row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80"/>
  <sheetViews>
    <sheetView view="pageBreakPreview" topLeftCell="B45" zoomScale="80" zoomScaleNormal="100" zoomScaleSheetLayoutView="80" workbookViewId="0">
      <selection activeCell="C39" sqref="C39:I39"/>
    </sheetView>
  </sheetViews>
  <sheetFormatPr baseColWidth="10" defaultColWidth="11.5" defaultRowHeight="13" x14ac:dyDescent="0.15"/>
  <cols>
    <col min="1" max="1" width="1" style="7" customWidth="1"/>
    <col min="2" max="2" width="25.5" style="8" customWidth="1"/>
    <col min="3" max="6" width="20.33203125" style="7" customWidth="1"/>
    <col min="7" max="7" width="26.33203125" style="9" customWidth="1"/>
    <col min="8" max="8" width="20.5" style="7" customWidth="1"/>
    <col min="9" max="11" width="22.5" style="7" customWidth="1"/>
    <col min="12" max="24" width="11.5" style="3"/>
    <col min="25" max="16384" width="11.5" style="7"/>
  </cols>
  <sheetData>
    <row r="1" spans="2:14" ht="37.5" customHeight="1" x14ac:dyDescent="0.15">
      <c r="B1" s="619"/>
      <c r="C1" s="670" t="s">
        <v>1</v>
      </c>
      <c r="D1" s="670"/>
      <c r="E1" s="670"/>
      <c r="F1" s="670"/>
      <c r="G1" s="670"/>
      <c r="H1" s="670"/>
      <c r="I1" s="623"/>
      <c r="J1" s="10"/>
      <c r="K1" s="10"/>
      <c r="M1" s="11" t="s">
        <v>67</v>
      </c>
    </row>
    <row r="2" spans="2:14" ht="37.5" customHeight="1" x14ac:dyDescent="0.15">
      <c r="B2" s="620"/>
      <c r="C2" s="671" t="s">
        <v>218</v>
      </c>
      <c r="D2" s="671"/>
      <c r="E2" s="671"/>
      <c r="F2" s="671"/>
      <c r="G2" s="671"/>
      <c r="H2" s="671"/>
      <c r="I2" s="624"/>
      <c r="J2" s="10"/>
      <c r="K2" s="10"/>
      <c r="M2" s="11" t="s">
        <v>68</v>
      </c>
    </row>
    <row r="3" spans="2:14" ht="37.5" customHeight="1" x14ac:dyDescent="0.15">
      <c r="B3" s="620"/>
      <c r="C3" s="671" t="s">
        <v>219</v>
      </c>
      <c r="D3" s="671"/>
      <c r="E3" s="671"/>
      <c r="F3" s="671" t="s">
        <v>220</v>
      </c>
      <c r="G3" s="671"/>
      <c r="H3" s="671"/>
      <c r="I3" s="624"/>
      <c r="J3" s="10"/>
      <c r="K3" s="10"/>
      <c r="M3" s="11" t="s">
        <v>70</v>
      </c>
    </row>
    <row r="4" spans="2:14" ht="23.25" customHeight="1" x14ac:dyDescent="0.15">
      <c r="B4" s="615" t="s">
        <v>221</v>
      </c>
      <c r="C4" s="616"/>
      <c r="D4" s="616"/>
      <c r="E4" s="616"/>
      <c r="F4" s="616"/>
      <c r="G4" s="616"/>
      <c r="H4" s="616"/>
      <c r="I4" s="617"/>
      <c r="J4" s="12"/>
      <c r="K4" s="12"/>
    </row>
    <row r="5" spans="2:14" ht="24" customHeight="1" x14ac:dyDescent="0.15">
      <c r="B5" s="533" t="s">
        <v>222</v>
      </c>
      <c r="C5" s="534"/>
      <c r="D5" s="534"/>
      <c r="E5" s="534"/>
      <c r="F5" s="534"/>
      <c r="G5" s="534"/>
      <c r="H5" s="534"/>
      <c r="I5" s="535"/>
      <c r="J5" s="40"/>
      <c r="K5" s="40"/>
      <c r="N5" s="6" t="s">
        <v>77</v>
      </c>
    </row>
    <row r="6" spans="2:14" ht="30.75" customHeight="1" x14ac:dyDescent="0.15">
      <c r="B6" s="118" t="s">
        <v>223</v>
      </c>
      <c r="C6" s="212">
        <v>4</v>
      </c>
      <c r="D6" s="618" t="s">
        <v>224</v>
      </c>
      <c r="E6" s="618"/>
      <c r="F6" s="711" t="s">
        <v>324</v>
      </c>
      <c r="G6" s="711"/>
      <c r="H6" s="711"/>
      <c r="I6" s="712"/>
      <c r="J6" s="14"/>
      <c r="K6" s="14"/>
      <c r="M6" s="11" t="s">
        <v>81</v>
      </c>
      <c r="N6" s="6" t="s">
        <v>82</v>
      </c>
    </row>
    <row r="7" spans="2:14" ht="30.75" customHeight="1" x14ac:dyDescent="0.15">
      <c r="B7" s="118" t="s">
        <v>226</v>
      </c>
      <c r="C7" s="212" t="s">
        <v>84</v>
      </c>
      <c r="D7" s="618" t="s">
        <v>227</v>
      </c>
      <c r="E7" s="618"/>
      <c r="F7" s="713" t="s">
        <v>307</v>
      </c>
      <c r="G7" s="713"/>
      <c r="H7" s="131" t="s">
        <v>229</v>
      </c>
      <c r="I7" s="213" t="s">
        <v>84</v>
      </c>
      <c r="J7" s="15"/>
      <c r="K7" s="15"/>
      <c r="M7" s="11" t="s">
        <v>88</v>
      </c>
      <c r="N7" s="6" t="s">
        <v>89</v>
      </c>
    </row>
    <row r="8" spans="2:14" ht="30.75" customHeight="1" x14ac:dyDescent="0.15">
      <c r="B8" s="118" t="s">
        <v>230</v>
      </c>
      <c r="C8" s="711" t="s">
        <v>231</v>
      </c>
      <c r="D8" s="711"/>
      <c r="E8" s="711"/>
      <c r="F8" s="711"/>
      <c r="G8" s="131" t="s">
        <v>232</v>
      </c>
      <c r="H8" s="728">
        <v>7550</v>
      </c>
      <c r="I8" s="729"/>
      <c r="J8" s="16"/>
      <c r="K8" s="16"/>
      <c r="M8" s="11" t="s">
        <v>93</v>
      </c>
      <c r="N8" s="6" t="s">
        <v>44</v>
      </c>
    </row>
    <row r="9" spans="2:14" ht="30.75" customHeight="1" x14ac:dyDescent="0.15">
      <c r="B9" s="118" t="s">
        <v>68</v>
      </c>
      <c r="C9" s="730" t="s">
        <v>93</v>
      </c>
      <c r="D9" s="730"/>
      <c r="E9" s="730"/>
      <c r="F9" s="730"/>
      <c r="G9" s="131" t="s">
        <v>233</v>
      </c>
      <c r="H9" s="731" t="s">
        <v>308</v>
      </c>
      <c r="I9" s="732"/>
      <c r="J9" s="17"/>
      <c r="K9" s="17"/>
      <c r="M9" s="18" t="s">
        <v>97</v>
      </c>
    </row>
    <row r="10" spans="2:14" ht="30.75" customHeight="1" x14ac:dyDescent="0.15">
      <c r="B10" s="118" t="s">
        <v>235</v>
      </c>
      <c r="C10" s="711" t="s">
        <v>325</v>
      </c>
      <c r="D10" s="711"/>
      <c r="E10" s="711"/>
      <c r="F10" s="711"/>
      <c r="G10" s="711"/>
      <c r="H10" s="711"/>
      <c r="I10" s="712"/>
      <c r="J10" s="19"/>
      <c r="K10" s="19"/>
      <c r="M10" s="18"/>
    </row>
    <row r="11" spans="2:14" ht="30.75" customHeight="1" x14ac:dyDescent="0.15">
      <c r="B11" s="118" t="s">
        <v>237</v>
      </c>
      <c r="C11" s="713" t="s">
        <v>238</v>
      </c>
      <c r="D11" s="713"/>
      <c r="E11" s="713"/>
      <c r="F11" s="713"/>
      <c r="G11" s="713"/>
      <c r="H11" s="713"/>
      <c r="I11" s="733"/>
      <c r="J11" s="15"/>
      <c r="K11" s="15"/>
      <c r="M11" s="18"/>
      <c r="N11" s="6" t="s">
        <v>102</v>
      </c>
    </row>
    <row r="12" spans="2:14" ht="30.75" customHeight="1" x14ac:dyDescent="0.15">
      <c r="B12" s="118" t="s">
        <v>239</v>
      </c>
      <c r="C12" s="734" t="s">
        <v>326</v>
      </c>
      <c r="D12" s="734"/>
      <c r="E12" s="734"/>
      <c r="F12" s="734"/>
      <c r="G12" s="131" t="s">
        <v>241</v>
      </c>
      <c r="H12" s="719" t="s">
        <v>106</v>
      </c>
      <c r="I12" s="720"/>
      <c r="J12" s="15"/>
      <c r="K12" s="15"/>
      <c r="M12" s="18" t="s">
        <v>107</v>
      </c>
      <c r="N12" s="6" t="s">
        <v>84</v>
      </c>
    </row>
    <row r="13" spans="2:14" ht="30.75" customHeight="1" x14ac:dyDescent="0.15">
      <c r="B13" s="118" t="s">
        <v>242</v>
      </c>
      <c r="C13" s="735" t="s">
        <v>327</v>
      </c>
      <c r="D13" s="735"/>
      <c r="E13" s="735"/>
      <c r="F13" s="735"/>
      <c r="G13" s="131" t="s">
        <v>244</v>
      </c>
      <c r="H13" s="713" t="s">
        <v>44</v>
      </c>
      <c r="I13" s="733"/>
      <c r="J13" s="15"/>
      <c r="K13" s="15"/>
      <c r="M13" s="18" t="s">
        <v>111</v>
      </c>
    </row>
    <row r="14" spans="2:14" ht="64.5" customHeight="1" x14ac:dyDescent="0.15">
      <c r="B14" s="118" t="s">
        <v>245</v>
      </c>
      <c r="C14" s="736" t="s">
        <v>328</v>
      </c>
      <c r="D14" s="736"/>
      <c r="E14" s="736"/>
      <c r="F14" s="736"/>
      <c r="G14" s="736"/>
      <c r="H14" s="736"/>
      <c r="I14" s="737"/>
      <c r="J14" s="19"/>
      <c r="K14" s="19"/>
      <c r="M14" s="18" t="s">
        <v>114</v>
      </c>
      <c r="N14" s="6"/>
    </row>
    <row r="15" spans="2:14" ht="30.75" customHeight="1" x14ac:dyDescent="0.15">
      <c r="B15" s="118" t="s">
        <v>247</v>
      </c>
      <c r="C15" s="726" t="s">
        <v>329</v>
      </c>
      <c r="D15" s="726"/>
      <c r="E15" s="726"/>
      <c r="F15" s="726"/>
      <c r="G15" s="726"/>
      <c r="H15" s="726"/>
      <c r="I15" s="727"/>
      <c r="J15" s="20"/>
      <c r="K15" s="20"/>
      <c r="M15" s="18" t="s">
        <v>118</v>
      </c>
      <c r="N15" s="6"/>
    </row>
    <row r="16" spans="2:14" ht="20.25" customHeight="1" x14ac:dyDescent="0.15">
      <c r="B16" s="118" t="s">
        <v>249</v>
      </c>
      <c r="C16" s="711" t="s">
        <v>330</v>
      </c>
      <c r="D16" s="711"/>
      <c r="E16" s="711"/>
      <c r="F16" s="711"/>
      <c r="G16" s="711"/>
      <c r="H16" s="711"/>
      <c r="I16" s="712"/>
      <c r="J16" s="21"/>
      <c r="K16" s="21"/>
      <c r="M16" s="18"/>
      <c r="N16" s="6"/>
    </row>
    <row r="17" spans="2:14" ht="30.75" customHeight="1" x14ac:dyDescent="0.15">
      <c r="B17" s="118" t="s">
        <v>251</v>
      </c>
      <c r="C17" s="713" t="s">
        <v>43</v>
      </c>
      <c r="D17" s="714"/>
      <c r="E17" s="714"/>
      <c r="F17" s="714"/>
      <c r="G17" s="714"/>
      <c r="H17" s="714"/>
      <c r="I17" s="715"/>
      <c r="J17" s="22"/>
      <c r="K17" s="22"/>
      <c r="M17" s="18" t="s">
        <v>106</v>
      </c>
      <c r="N17" s="6"/>
    </row>
    <row r="18" spans="2:14" ht="18" customHeight="1" x14ac:dyDescent="0.15">
      <c r="B18" s="590" t="s">
        <v>252</v>
      </c>
      <c r="C18" s="591" t="s">
        <v>253</v>
      </c>
      <c r="D18" s="591"/>
      <c r="E18" s="591"/>
      <c r="F18" s="592" t="s">
        <v>254</v>
      </c>
      <c r="G18" s="592"/>
      <c r="H18" s="592"/>
      <c r="I18" s="593"/>
      <c r="J18" s="23"/>
      <c r="K18" s="23"/>
      <c r="M18" s="18" t="s">
        <v>128</v>
      </c>
      <c r="N18" s="6"/>
    </row>
    <row r="19" spans="2:14" ht="39.75" customHeight="1" x14ac:dyDescent="0.15">
      <c r="B19" s="590"/>
      <c r="C19" s="711" t="s">
        <v>331</v>
      </c>
      <c r="D19" s="711"/>
      <c r="E19" s="711"/>
      <c r="F19" s="711" t="s">
        <v>332</v>
      </c>
      <c r="G19" s="711"/>
      <c r="H19" s="711"/>
      <c r="I19" s="712"/>
      <c r="J19" s="21"/>
      <c r="K19" s="21"/>
      <c r="M19" s="18" t="s">
        <v>132</v>
      </c>
      <c r="N19" s="6"/>
    </row>
    <row r="20" spans="2:14" ht="39.75" customHeight="1" x14ac:dyDescent="0.15">
      <c r="B20" s="118" t="s">
        <v>257</v>
      </c>
      <c r="C20" s="716" t="s">
        <v>43</v>
      </c>
      <c r="D20" s="717"/>
      <c r="E20" s="718"/>
      <c r="F20" s="719" t="s">
        <v>43</v>
      </c>
      <c r="G20" s="719"/>
      <c r="H20" s="719"/>
      <c r="I20" s="720"/>
      <c r="J20" s="15"/>
      <c r="K20" s="15"/>
      <c r="M20" s="18"/>
      <c r="N20" s="6"/>
    </row>
    <row r="21" spans="2:14" ht="42" customHeight="1" x14ac:dyDescent="0.15">
      <c r="B21" s="118" t="s">
        <v>258</v>
      </c>
      <c r="C21" s="721" t="s">
        <v>333</v>
      </c>
      <c r="D21" s="722"/>
      <c r="E21" s="723"/>
      <c r="F21" s="694" t="s">
        <v>334</v>
      </c>
      <c r="G21" s="695"/>
      <c r="H21" s="695"/>
      <c r="I21" s="696"/>
      <c r="J21" s="20"/>
      <c r="K21" s="20"/>
      <c r="M21" s="24"/>
      <c r="N21" s="6"/>
    </row>
    <row r="22" spans="2:14" ht="23.25" customHeight="1" x14ac:dyDescent="0.15">
      <c r="B22" s="118" t="s">
        <v>261</v>
      </c>
      <c r="C22" s="706">
        <v>44927</v>
      </c>
      <c r="D22" s="724"/>
      <c r="E22" s="725"/>
      <c r="F22" s="131" t="s">
        <v>262</v>
      </c>
      <c r="G22" s="261">
        <v>30</v>
      </c>
      <c r="H22" s="131" t="s">
        <v>263</v>
      </c>
      <c r="I22" s="262">
        <v>70</v>
      </c>
      <c r="J22" s="25"/>
      <c r="K22" s="25"/>
      <c r="M22" s="24"/>
    </row>
    <row r="23" spans="2:14" ht="27" customHeight="1" x14ac:dyDescent="0.15">
      <c r="B23" s="118" t="s">
        <v>264</v>
      </c>
      <c r="C23" s="706">
        <v>45291</v>
      </c>
      <c r="D23" s="695"/>
      <c r="E23" s="707"/>
      <c r="F23" s="131" t="s">
        <v>265</v>
      </c>
      <c r="G23" s="708">
        <v>0.15</v>
      </c>
      <c r="H23" s="709"/>
      <c r="I23" s="710"/>
      <c r="J23" s="26"/>
      <c r="K23" s="26"/>
      <c r="M23" s="24"/>
    </row>
    <row r="24" spans="2:14" ht="30.75" customHeight="1" x14ac:dyDescent="0.15">
      <c r="B24" s="205" t="s">
        <v>266</v>
      </c>
      <c r="C24" s="691" t="s">
        <v>118</v>
      </c>
      <c r="D24" s="692"/>
      <c r="E24" s="693"/>
      <c r="F24" s="206" t="s">
        <v>268</v>
      </c>
      <c r="G24" s="694" t="s">
        <v>269</v>
      </c>
      <c r="H24" s="695"/>
      <c r="I24" s="696"/>
      <c r="J24" s="23"/>
      <c r="K24" s="23"/>
      <c r="M24" s="24"/>
    </row>
    <row r="25" spans="2:14" ht="22.5" customHeight="1" x14ac:dyDescent="0.15">
      <c r="B25" s="639" t="s">
        <v>270</v>
      </c>
      <c r="C25" s="640"/>
      <c r="D25" s="640"/>
      <c r="E25" s="640"/>
      <c r="F25" s="640"/>
      <c r="G25" s="640"/>
      <c r="H25" s="640"/>
      <c r="I25" s="641"/>
      <c r="J25" s="40"/>
      <c r="K25" s="40"/>
      <c r="M25" s="24"/>
    </row>
    <row r="26" spans="2:14" ht="43.5" customHeight="1" x14ac:dyDescent="0.15">
      <c r="B26" s="100" t="s">
        <v>148</v>
      </c>
      <c r="C26" s="134" t="s">
        <v>271</v>
      </c>
      <c r="D26" s="134" t="s">
        <v>272</v>
      </c>
      <c r="E26" s="135" t="s">
        <v>273</v>
      </c>
      <c r="F26" s="134" t="s">
        <v>274</v>
      </c>
      <c r="G26" s="134" t="s">
        <v>275</v>
      </c>
      <c r="H26" s="135" t="s">
        <v>317</v>
      </c>
      <c r="I26" s="136" t="s">
        <v>277</v>
      </c>
      <c r="M26" s="24"/>
    </row>
    <row r="27" spans="2:14" ht="19.5" customHeight="1" x14ac:dyDescent="0.15">
      <c r="B27" s="101" t="s">
        <v>157</v>
      </c>
      <c r="C27" s="153">
        <f>+G23*8%</f>
        <v>1.2E-2</v>
      </c>
      <c r="D27" s="153">
        <v>1.2E-2</v>
      </c>
      <c r="E27" s="128">
        <f>D27/C27</f>
        <v>1</v>
      </c>
      <c r="F27" s="697">
        <f>SUM(C27:C38)</f>
        <v>0.15</v>
      </c>
      <c r="G27" s="700">
        <f>SUM(D27:D38)</f>
        <v>0.12</v>
      </c>
      <c r="H27" s="215">
        <f>+(D27*100%)/$G$23</f>
        <v>0.08</v>
      </c>
      <c r="I27" s="703">
        <f>G27+I22</f>
        <v>70.12</v>
      </c>
      <c r="M27" s="24"/>
    </row>
    <row r="28" spans="2:14" ht="19.5" customHeight="1" x14ac:dyDescent="0.15">
      <c r="B28" s="101" t="s">
        <v>158</v>
      </c>
      <c r="C28" s="153">
        <f>+G23*0%</f>
        <v>0</v>
      </c>
      <c r="D28" s="153">
        <v>0</v>
      </c>
      <c r="E28" s="128">
        <v>0</v>
      </c>
      <c r="F28" s="698"/>
      <c r="G28" s="701"/>
      <c r="H28" s="215">
        <f>+IF(D28="","",((D28*100%)/$G$23)+H27)</f>
        <v>0.08</v>
      </c>
      <c r="I28" s="704"/>
      <c r="M28" s="24"/>
    </row>
    <row r="29" spans="2:14" ht="19.5" customHeight="1" x14ac:dyDescent="0.15">
      <c r="B29" s="101" t="s">
        <v>159</v>
      </c>
      <c r="C29" s="153">
        <f>+G23*0%</f>
        <v>0</v>
      </c>
      <c r="D29" s="153">
        <v>0</v>
      </c>
      <c r="E29" s="128">
        <v>0</v>
      </c>
      <c r="F29" s="698"/>
      <c r="G29" s="701"/>
      <c r="H29" s="215">
        <f t="shared" ref="H29:H38" si="0">+IF(D29="","",((D29*100%)/$G$23)+H28)</f>
        <v>0.08</v>
      </c>
      <c r="I29" s="704"/>
      <c r="M29" s="24"/>
    </row>
    <row r="30" spans="2:14" ht="19.5" customHeight="1" x14ac:dyDescent="0.15">
      <c r="B30" s="101" t="s">
        <v>160</v>
      </c>
      <c r="C30" s="153">
        <f>+G23*0%</f>
        <v>0</v>
      </c>
      <c r="D30" s="153">
        <f t="shared" ref="D30:D35" si="1">+C30</f>
        <v>0</v>
      </c>
      <c r="E30" s="128">
        <v>0</v>
      </c>
      <c r="F30" s="698"/>
      <c r="G30" s="701"/>
      <c r="H30" s="215">
        <f t="shared" si="0"/>
        <v>0.08</v>
      </c>
      <c r="I30" s="704"/>
    </row>
    <row r="31" spans="2:14" ht="19.5" customHeight="1" x14ac:dyDescent="0.15">
      <c r="B31" s="101" t="s">
        <v>161</v>
      </c>
      <c r="C31" s="153">
        <f>+G23*30%</f>
        <v>4.4999999999999998E-2</v>
      </c>
      <c r="D31" s="153">
        <f t="shared" si="1"/>
        <v>4.4999999999999998E-2</v>
      </c>
      <c r="E31" s="128">
        <f t="shared" ref="E31:E38" si="2">D31/C31</f>
        <v>1</v>
      </c>
      <c r="F31" s="698"/>
      <c r="G31" s="701"/>
      <c r="H31" s="215">
        <f t="shared" si="0"/>
        <v>0.38</v>
      </c>
      <c r="I31" s="704"/>
    </row>
    <row r="32" spans="2:14" ht="19.5" customHeight="1" x14ac:dyDescent="0.15">
      <c r="B32" s="101" t="s">
        <v>162</v>
      </c>
      <c r="C32" s="153">
        <f>+G23*15%</f>
        <v>2.2499999999999999E-2</v>
      </c>
      <c r="D32" s="153">
        <f t="shared" si="1"/>
        <v>2.2499999999999999E-2</v>
      </c>
      <c r="E32" s="128">
        <f t="shared" si="2"/>
        <v>1</v>
      </c>
      <c r="F32" s="698"/>
      <c r="G32" s="701"/>
      <c r="H32" s="215">
        <f t="shared" si="0"/>
        <v>0.53</v>
      </c>
      <c r="I32" s="704"/>
    </row>
    <row r="33" spans="2:11" ht="19.5" customHeight="1" x14ac:dyDescent="0.15">
      <c r="B33" s="101" t="s">
        <v>163</v>
      </c>
      <c r="C33" s="153">
        <f>+G23*3%</f>
        <v>4.4999999999999997E-3</v>
      </c>
      <c r="D33" s="153">
        <f t="shared" si="1"/>
        <v>4.4999999999999997E-3</v>
      </c>
      <c r="E33" s="128">
        <f t="shared" si="2"/>
        <v>1</v>
      </c>
      <c r="F33" s="698"/>
      <c r="G33" s="701"/>
      <c r="H33" s="215">
        <f t="shared" si="0"/>
        <v>0.56000000000000005</v>
      </c>
      <c r="I33" s="704"/>
    </row>
    <row r="34" spans="2:11" ht="19.5" customHeight="1" x14ac:dyDescent="0.15">
      <c r="B34" s="101" t="s">
        <v>164</v>
      </c>
      <c r="C34" s="214">
        <f>+G23*3%</f>
        <v>4.4999999999999997E-3</v>
      </c>
      <c r="D34" s="214">
        <f t="shared" si="1"/>
        <v>4.4999999999999997E-3</v>
      </c>
      <c r="E34" s="128">
        <f t="shared" si="2"/>
        <v>1</v>
      </c>
      <c r="F34" s="698"/>
      <c r="G34" s="701"/>
      <c r="H34" s="215">
        <f t="shared" si="0"/>
        <v>0.59000000000000008</v>
      </c>
      <c r="I34" s="704"/>
    </row>
    <row r="35" spans="2:11" ht="19.5" customHeight="1" x14ac:dyDescent="0.15">
      <c r="B35" s="101" t="s">
        <v>165</v>
      </c>
      <c r="C35" s="214">
        <f>+G23*15%</f>
        <v>2.2499999999999999E-2</v>
      </c>
      <c r="D35" s="214">
        <f t="shared" si="1"/>
        <v>2.2499999999999999E-2</v>
      </c>
      <c r="E35" s="128">
        <f t="shared" si="2"/>
        <v>1</v>
      </c>
      <c r="F35" s="698"/>
      <c r="G35" s="701"/>
      <c r="H35" s="215">
        <f t="shared" si="0"/>
        <v>0.7400000000000001</v>
      </c>
      <c r="I35" s="704"/>
    </row>
    <row r="36" spans="2:11" ht="19.5" customHeight="1" x14ac:dyDescent="0.15">
      <c r="B36" s="101" t="s">
        <v>166</v>
      </c>
      <c r="C36" s="214">
        <f>+G23*3%</f>
        <v>4.4999999999999997E-3</v>
      </c>
      <c r="D36" s="214">
        <f>+C36</f>
        <v>4.4999999999999997E-3</v>
      </c>
      <c r="E36" s="128">
        <f t="shared" si="2"/>
        <v>1</v>
      </c>
      <c r="F36" s="698"/>
      <c r="G36" s="701"/>
      <c r="H36" s="215">
        <f t="shared" si="0"/>
        <v>0.77000000000000013</v>
      </c>
      <c r="I36" s="704"/>
    </row>
    <row r="37" spans="2:11" ht="19.5" customHeight="1" x14ac:dyDescent="0.15">
      <c r="B37" s="101" t="s">
        <v>167</v>
      </c>
      <c r="C37" s="214">
        <f>+G23*3%</f>
        <v>4.4999999999999997E-3</v>
      </c>
      <c r="D37" s="214">
        <f>+C37</f>
        <v>4.4999999999999997E-3</v>
      </c>
      <c r="E37" s="128">
        <f t="shared" si="2"/>
        <v>1</v>
      </c>
      <c r="F37" s="698"/>
      <c r="G37" s="701"/>
      <c r="H37" s="215">
        <f t="shared" si="0"/>
        <v>0.80000000000000016</v>
      </c>
      <c r="I37" s="704"/>
    </row>
    <row r="38" spans="2:11" ht="19.5" customHeight="1" x14ac:dyDescent="0.15">
      <c r="B38" s="101" t="s">
        <v>168</v>
      </c>
      <c r="C38" s="214">
        <f>+G23*20%</f>
        <v>0.03</v>
      </c>
      <c r="D38" s="214"/>
      <c r="E38" s="128">
        <f t="shared" si="2"/>
        <v>0</v>
      </c>
      <c r="F38" s="699"/>
      <c r="G38" s="702"/>
      <c r="H38" s="215" t="str">
        <f t="shared" si="0"/>
        <v/>
      </c>
      <c r="I38" s="705"/>
    </row>
    <row r="39" spans="2:11" ht="176.25" customHeight="1" x14ac:dyDescent="0.15">
      <c r="B39" s="119" t="s">
        <v>279</v>
      </c>
      <c r="C39" s="688" t="s">
        <v>475</v>
      </c>
      <c r="D39" s="689"/>
      <c r="E39" s="689"/>
      <c r="F39" s="689"/>
      <c r="G39" s="689"/>
      <c r="H39" s="689"/>
      <c r="I39" s="690"/>
    </row>
    <row r="40" spans="2:11" ht="34.5" customHeight="1" x14ac:dyDescent="0.15">
      <c r="B40" s="554"/>
      <c r="C40" s="555"/>
      <c r="D40" s="555"/>
      <c r="E40" s="555"/>
      <c r="F40" s="555"/>
      <c r="G40" s="555"/>
      <c r="H40" s="555"/>
      <c r="I40" s="556"/>
      <c r="J40" s="40"/>
      <c r="K40" s="40"/>
    </row>
    <row r="41" spans="2:11" ht="34.5" customHeight="1" x14ac:dyDescent="0.15">
      <c r="B41" s="557"/>
      <c r="C41" s="558"/>
      <c r="D41" s="558"/>
      <c r="E41" s="558"/>
      <c r="F41" s="558"/>
      <c r="G41" s="558"/>
      <c r="H41" s="558"/>
      <c r="I41" s="559"/>
      <c r="J41" s="28"/>
      <c r="K41" s="28"/>
    </row>
    <row r="42" spans="2:11" ht="34.5" customHeight="1" x14ac:dyDescent="0.15">
      <c r="B42" s="557"/>
      <c r="C42" s="558"/>
      <c r="D42" s="558"/>
      <c r="E42" s="558"/>
      <c r="F42" s="558"/>
      <c r="G42" s="558"/>
      <c r="H42" s="558"/>
      <c r="I42" s="559"/>
      <c r="J42" s="28"/>
      <c r="K42" s="28"/>
    </row>
    <row r="43" spans="2:11" ht="34.5" customHeight="1" x14ac:dyDescent="0.15">
      <c r="B43" s="557"/>
      <c r="C43" s="558"/>
      <c r="D43" s="558"/>
      <c r="E43" s="558"/>
      <c r="F43" s="558"/>
      <c r="G43" s="558"/>
      <c r="H43" s="558"/>
      <c r="I43" s="559"/>
      <c r="J43" s="28"/>
      <c r="K43" s="28"/>
    </row>
    <row r="44" spans="2:11" ht="34.5" customHeight="1" x14ac:dyDescent="0.15">
      <c r="B44" s="560"/>
      <c r="C44" s="561"/>
      <c r="D44" s="561"/>
      <c r="E44" s="561"/>
      <c r="F44" s="561"/>
      <c r="G44" s="561"/>
      <c r="H44" s="561"/>
      <c r="I44" s="562"/>
      <c r="J44" s="12"/>
      <c r="K44" s="12"/>
    </row>
    <row r="45" spans="2:11" ht="24.5" customHeight="1" x14ac:dyDescent="0.15">
      <c r="B45" s="672" t="s">
        <v>280</v>
      </c>
      <c r="C45" s="674" t="s">
        <v>335</v>
      </c>
      <c r="D45" s="674"/>
      <c r="E45" s="674"/>
      <c r="F45" s="675"/>
      <c r="G45" s="139"/>
      <c r="H45" s="140" t="s">
        <v>148</v>
      </c>
      <c r="I45" s="141" t="s">
        <v>282</v>
      </c>
      <c r="J45" s="12"/>
      <c r="K45" s="12"/>
    </row>
    <row r="46" spans="2:11" ht="85.25" customHeight="1" x14ac:dyDescent="0.15">
      <c r="B46" s="673"/>
      <c r="C46" s="676"/>
      <c r="D46" s="676"/>
      <c r="E46" s="676"/>
      <c r="F46" s="677"/>
      <c r="G46" s="148" t="s">
        <v>336</v>
      </c>
      <c r="H46" s="254" t="s">
        <v>337</v>
      </c>
      <c r="I46" s="304" t="s">
        <v>338</v>
      </c>
      <c r="J46" s="29">
        <f>8+8+4+2</f>
        <v>22</v>
      </c>
      <c r="K46" s="29"/>
    </row>
    <row r="47" spans="2:11" ht="85.25" customHeight="1" x14ac:dyDescent="0.15">
      <c r="B47" s="673"/>
      <c r="C47" s="676"/>
      <c r="D47" s="676"/>
      <c r="E47" s="676"/>
      <c r="F47" s="677"/>
      <c r="G47" s="148" t="s">
        <v>339</v>
      </c>
      <c r="H47" s="254" t="s">
        <v>340</v>
      </c>
      <c r="I47" s="304" t="s">
        <v>341</v>
      </c>
      <c r="J47" s="29"/>
      <c r="K47" s="29"/>
    </row>
    <row r="48" spans="2:11" ht="85.25" customHeight="1" x14ac:dyDescent="0.15">
      <c r="B48" s="673"/>
      <c r="C48" s="678"/>
      <c r="D48" s="678"/>
      <c r="E48" s="678"/>
      <c r="F48" s="679"/>
      <c r="G48" s="148" t="s">
        <v>342</v>
      </c>
      <c r="H48" s="300">
        <v>0</v>
      </c>
      <c r="I48" s="301">
        <v>10</v>
      </c>
      <c r="J48" s="29"/>
      <c r="K48" s="29"/>
    </row>
    <row r="49" spans="2:11" ht="32.25" customHeight="1" x14ac:dyDescent="0.15">
      <c r="B49" s="118" t="s">
        <v>292</v>
      </c>
      <c r="C49" s="682" t="s">
        <v>343</v>
      </c>
      <c r="D49" s="683"/>
      <c r="E49" s="683"/>
      <c r="F49" s="683"/>
      <c r="G49" s="683"/>
      <c r="H49" s="683"/>
      <c r="I49" s="684"/>
      <c r="J49" s="29"/>
      <c r="K49" s="29"/>
    </row>
    <row r="50" spans="2:11" ht="69" customHeight="1" x14ac:dyDescent="0.15">
      <c r="B50" s="120" t="s">
        <v>293</v>
      </c>
      <c r="C50" s="685" t="s">
        <v>344</v>
      </c>
      <c r="D50" s="686"/>
      <c r="E50" s="686"/>
      <c r="F50" s="686"/>
      <c r="G50" s="686"/>
      <c r="H50" s="686"/>
      <c r="I50" s="687"/>
      <c r="J50" s="29"/>
      <c r="K50" s="29"/>
    </row>
    <row r="51" spans="2:11" ht="22.5" customHeight="1" x14ac:dyDescent="0.15">
      <c r="B51" s="639" t="s">
        <v>295</v>
      </c>
      <c r="C51" s="640"/>
      <c r="D51" s="640"/>
      <c r="E51" s="640"/>
      <c r="F51" s="640"/>
      <c r="G51" s="640"/>
      <c r="H51" s="640"/>
      <c r="I51" s="641"/>
      <c r="J51" s="29"/>
      <c r="K51" s="29"/>
    </row>
    <row r="52" spans="2:11" ht="22.5" customHeight="1" x14ac:dyDescent="0.15">
      <c r="B52" s="529" t="s">
        <v>296</v>
      </c>
      <c r="C52" s="137" t="s">
        <v>297</v>
      </c>
      <c r="D52" s="531" t="s">
        <v>298</v>
      </c>
      <c r="E52" s="531"/>
      <c r="F52" s="531"/>
      <c r="G52" s="531" t="s">
        <v>299</v>
      </c>
      <c r="H52" s="531"/>
      <c r="I52" s="532"/>
      <c r="J52" s="30"/>
      <c r="K52" s="30"/>
    </row>
    <row r="53" spans="2:11" ht="30.75" customHeight="1" x14ac:dyDescent="0.15">
      <c r="B53" s="530"/>
      <c r="C53" s="211"/>
      <c r="D53" s="527"/>
      <c r="E53" s="527"/>
      <c r="F53" s="527"/>
      <c r="G53" s="527"/>
      <c r="H53" s="527"/>
      <c r="I53" s="528"/>
      <c r="J53" s="30"/>
      <c r="K53" s="30"/>
    </row>
    <row r="54" spans="2:11" ht="32.25" customHeight="1" x14ac:dyDescent="0.15">
      <c r="B54" s="121" t="s">
        <v>300</v>
      </c>
      <c r="C54" s="527" t="s">
        <v>345</v>
      </c>
      <c r="D54" s="527"/>
      <c r="E54" s="527"/>
      <c r="F54" s="527"/>
      <c r="G54" s="527"/>
      <c r="H54" s="527"/>
      <c r="I54" s="528"/>
      <c r="J54" s="32"/>
      <c r="K54" s="32"/>
    </row>
    <row r="55" spans="2:11" ht="28.5" customHeight="1" x14ac:dyDescent="0.15">
      <c r="B55" s="122" t="s">
        <v>302</v>
      </c>
      <c r="C55" s="680" t="s">
        <v>345</v>
      </c>
      <c r="D55" s="680"/>
      <c r="E55" s="680"/>
      <c r="F55" s="680"/>
      <c r="G55" s="680"/>
      <c r="H55" s="680"/>
      <c r="I55" s="681"/>
      <c r="J55" s="32"/>
      <c r="K55" s="32"/>
    </row>
    <row r="56" spans="2:11" ht="30" customHeight="1" x14ac:dyDescent="0.15">
      <c r="B56" s="120" t="s">
        <v>303</v>
      </c>
      <c r="C56" s="668" t="s">
        <v>346</v>
      </c>
      <c r="D56" s="669"/>
      <c r="E56" s="669"/>
      <c r="F56" s="669"/>
      <c r="G56" s="669"/>
      <c r="H56" s="669"/>
      <c r="I56" s="669"/>
      <c r="J56" s="33"/>
      <c r="K56" s="33"/>
    </row>
    <row r="57" spans="2:11" ht="31.5" customHeight="1" x14ac:dyDescent="0.15">
      <c r="B57" s="116" t="s">
        <v>305</v>
      </c>
      <c r="C57" s="668" t="s">
        <v>347</v>
      </c>
      <c r="D57" s="669"/>
      <c r="E57" s="669"/>
      <c r="F57" s="669"/>
      <c r="G57" s="669"/>
      <c r="H57" s="669"/>
      <c r="I57" s="669"/>
      <c r="J57" s="34"/>
      <c r="K57" s="34"/>
    </row>
    <row r="58" spans="2:11" ht="12.75" customHeight="1" x14ac:dyDescent="0.15">
      <c r="B58" s="123"/>
      <c r="C58" s="124"/>
      <c r="D58" s="124"/>
      <c r="E58" s="125"/>
      <c r="F58" s="125"/>
      <c r="G58" s="126"/>
      <c r="H58" s="127"/>
      <c r="I58" s="124"/>
      <c r="J58" s="34"/>
      <c r="K58" s="34"/>
    </row>
    <row r="59" spans="2:11" ht="13.25" customHeight="1" x14ac:dyDescent="0.15">
      <c r="B59" s="123"/>
      <c r="C59" s="124"/>
      <c r="D59" s="124"/>
      <c r="E59" s="125"/>
      <c r="F59" s="125"/>
      <c r="G59" s="126"/>
      <c r="H59" s="127"/>
      <c r="I59" s="124"/>
      <c r="J59" s="34"/>
      <c r="K59" s="34"/>
    </row>
    <row r="60" spans="2:11" ht="13.25" customHeight="1" x14ac:dyDescent="0.15">
      <c r="B60" s="123"/>
      <c r="C60" s="124"/>
      <c r="D60" s="124"/>
      <c r="E60" s="125"/>
      <c r="F60" s="125"/>
      <c r="G60" s="126"/>
      <c r="H60" s="127"/>
      <c r="I60" s="124"/>
      <c r="J60" s="34"/>
      <c r="K60" s="34"/>
    </row>
    <row r="61" spans="2:11" ht="13.25" customHeight="1" x14ac:dyDescent="0.15">
      <c r="B61" s="123"/>
      <c r="C61" s="124"/>
      <c r="D61" s="124"/>
      <c r="E61" s="125"/>
      <c r="F61" s="125"/>
      <c r="G61" s="126"/>
      <c r="H61" s="127"/>
      <c r="I61" s="124"/>
      <c r="J61" s="34"/>
      <c r="K61" s="34"/>
    </row>
    <row r="62" spans="2:11" ht="13.25" customHeight="1" x14ac:dyDescent="0.15">
      <c r="B62" s="123"/>
      <c r="C62" s="124"/>
      <c r="D62" s="124"/>
      <c r="E62" s="125"/>
      <c r="F62" s="125"/>
      <c r="G62" s="126"/>
      <c r="H62" s="127"/>
      <c r="I62" s="124"/>
      <c r="J62" s="34"/>
      <c r="K62" s="34"/>
    </row>
    <row r="63" spans="2:11" ht="25.5" customHeight="1" x14ac:dyDescent="0.15">
      <c r="B63" s="123"/>
      <c r="C63" s="124"/>
      <c r="D63" s="124"/>
      <c r="E63" s="125"/>
      <c r="F63" s="125"/>
      <c r="G63" s="126"/>
      <c r="H63" s="127"/>
      <c r="I63" s="124"/>
      <c r="J63" s="34"/>
      <c r="K63" s="34"/>
    </row>
    <row r="64" spans="2:11" ht="13.25" customHeight="1" x14ac:dyDescent="0.15"/>
    <row r="65" ht="13.25" customHeight="1" x14ac:dyDescent="0.15"/>
    <row r="66" ht="13.25" customHeight="1" x14ac:dyDescent="0.15"/>
    <row r="67" ht="13.25" customHeight="1" x14ac:dyDescent="0.15"/>
    <row r="68" ht="13.25" customHeight="1" x14ac:dyDescent="0.15"/>
    <row r="69" ht="13.25" customHeight="1" x14ac:dyDescent="0.15"/>
    <row r="70" ht="13.25" customHeight="1" x14ac:dyDescent="0.15"/>
    <row r="71" ht="13.25" customHeight="1" x14ac:dyDescent="0.15"/>
    <row r="72" ht="13.25" customHeight="1" x14ac:dyDescent="0.15"/>
    <row r="73" ht="13.25" customHeight="1" x14ac:dyDescent="0.15"/>
    <row r="74" ht="13.25" customHeight="1" x14ac:dyDescent="0.15"/>
    <row r="75" ht="13.25" customHeight="1" x14ac:dyDescent="0.15"/>
    <row r="76" ht="13.25" customHeight="1" x14ac:dyDescent="0.15"/>
    <row r="77" ht="13.25" customHeight="1" x14ac:dyDescent="0.15"/>
    <row r="78" ht="13.25" customHeight="1" x14ac:dyDescent="0.15"/>
    <row r="79" ht="13.25" customHeight="1" x14ac:dyDescent="0.15"/>
    <row r="80" ht="13.25" customHeight="1" x14ac:dyDescent="0.15"/>
  </sheetData>
  <sheetProtection algorithmName="SHA-512" hashValue="4/c31L+sC3KRQRPS+LVxNV73i+NqR8FLNZM9S7rs0nBiCAj64SqLcHwDaKVoAriOnx0zQvDKb3FdzF8gl9mCIQ==" saltValue="beZL6d8VOZePyosF87Tuvg==" spinCount="100000" sheet="1" objects="1" scenarios="1" selectLockedCells="1" selectUnlockedCell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24:E24"/>
    <mergeCell ref="G24:I24"/>
    <mergeCell ref="B25:I25"/>
    <mergeCell ref="F27:F38"/>
    <mergeCell ref="G27:G38"/>
    <mergeCell ref="I27:I38"/>
    <mergeCell ref="C56:I56"/>
    <mergeCell ref="C57:I57"/>
    <mergeCell ref="B45:B48"/>
    <mergeCell ref="C45:F48"/>
    <mergeCell ref="C55:I55"/>
    <mergeCell ref="C49:I49"/>
    <mergeCell ref="C50:I50"/>
    <mergeCell ref="C54:I54"/>
    <mergeCell ref="B51:I51"/>
    <mergeCell ref="B52:B53"/>
    <mergeCell ref="D52:F52"/>
    <mergeCell ref="G52:I52"/>
    <mergeCell ref="D53:F53"/>
    <mergeCell ref="G53:I53"/>
  </mergeCells>
  <dataValidations disablePrompts="1"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scale="34"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7174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73"/>
  <sheetViews>
    <sheetView view="pageBreakPreview" topLeftCell="B31" zoomScale="60" zoomScaleNormal="85" zoomScalePageLayoutView="85" workbookViewId="0">
      <selection activeCell="C39" sqref="C39:I39"/>
    </sheetView>
  </sheetViews>
  <sheetFormatPr baseColWidth="10" defaultColWidth="10.6640625" defaultRowHeight="13" x14ac:dyDescent="0.15"/>
  <cols>
    <col min="1" max="1" width="1" style="83" customWidth="1"/>
    <col min="2" max="2" width="25.5" style="114" customWidth="1"/>
    <col min="3" max="3" width="14.5" style="83" customWidth="1"/>
    <col min="4" max="4" width="20.1640625" style="83" customWidth="1"/>
    <col min="5" max="5" width="16.5" style="83" customWidth="1"/>
    <col min="6" max="6" width="35" style="83" customWidth="1"/>
    <col min="7" max="7" width="28.33203125" style="114" customWidth="1"/>
    <col min="8" max="9" width="13.83203125" style="83" customWidth="1"/>
    <col min="10" max="11" width="22.5" style="83" customWidth="1"/>
    <col min="12" max="24" width="10.6640625" style="81"/>
    <col min="25" max="16384" width="10.6640625" style="83"/>
  </cols>
  <sheetData>
    <row r="1" spans="2:14" ht="37.5" customHeight="1" x14ac:dyDescent="0.15">
      <c r="B1" s="619"/>
      <c r="C1" s="670" t="s">
        <v>1</v>
      </c>
      <c r="D1" s="670"/>
      <c r="E1" s="670"/>
      <c r="F1" s="670"/>
      <c r="G1" s="670"/>
      <c r="H1" s="670"/>
      <c r="I1" s="623"/>
      <c r="J1" s="80"/>
      <c r="K1" s="80"/>
      <c r="M1" s="82" t="s">
        <v>67</v>
      </c>
    </row>
    <row r="2" spans="2:14" ht="37.5" customHeight="1" x14ac:dyDescent="0.15">
      <c r="B2" s="620"/>
      <c r="C2" s="626" t="s">
        <v>218</v>
      </c>
      <c r="D2" s="626"/>
      <c r="E2" s="626"/>
      <c r="F2" s="626"/>
      <c r="G2" s="626"/>
      <c r="H2" s="626"/>
      <c r="I2" s="624"/>
      <c r="J2" s="80"/>
      <c r="K2" s="80"/>
      <c r="M2" s="82" t="s">
        <v>68</v>
      </c>
    </row>
    <row r="3" spans="2:14" ht="37.5" customHeight="1" thickBot="1" x14ac:dyDescent="0.2">
      <c r="B3" s="621"/>
      <c r="C3" s="627" t="s">
        <v>219</v>
      </c>
      <c r="D3" s="627"/>
      <c r="E3" s="627"/>
      <c r="F3" s="627" t="s">
        <v>220</v>
      </c>
      <c r="G3" s="627"/>
      <c r="H3" s="627"/>
      <c r="I3" s="625"/>
      <c r="J3" s="80"/>
      <c r="K3" s="80"/>
      <c r="M3" s="82" t="s">
        <v>70</v>
      </c>
    </row>
    <row r="4" spans="2:14" ht="23.25" customHeight="1" x14ac:dyDescent="0.15">
      <c r="B4" s="615" t="s">
        <v>221</v>
      </c>
      <c r="C4" s="616"/>
      <c r="D4" s="616"/>
      <c r="E4" s="616"/>
      <c r="F4" s="616"/>
      <c r="G4" s="616"/>
      <c r="H4" s="616"/>
      <c r="I4" s="617"/>
      <c r="J4" s="84"/>
      <c r="K4" s="84"/>
    </row>
    <row r="5" spans="2:14" ht="24" customHeight="1" x14ac:dyDescent="0.15">
      <c r="B5" s="533" t="s">
        <v>222</v>
      </c>
      <c r="C5" s="534"/>
      <c r="D5" s="534"/>
      <c r="E5" s="534"/>
      <c r="F5" s="534"/>
      <c r="G5" s="534"/>
      <c r="H5" s="534"/>
      <c r="I5" s="535"/>
      <c r="J5" s="85"/>
      <c r="K5" s="85"/>
      <c r="N5" s="86" t="s">
        <v>77</v>
      </c>
    </row>
    <row r="6" spans="2:14" ht="30.75" customHeight="1" x14ac:dyDescent="0.15">
      <c r="B6" s="118" t="s">
        <v>223</v>
      </c>
      <c r="C6" s="130">
        <v>5</v>
      </c>
      <c r="D6" s="618" t="s">
        <v>224</v>
      </c>
      <c r="E6" s="618"/>
      <c r="F6" s="585" t="s">
        <v>348</v>
      </c>
      <c r="G6" s="585"/>
      <c r="H6" s="585"/>
      <c r="I6" s="586"/>
      <c r="J6" s="87"/>
      <c r="K6" s="87"/>
      <c r="M6" s="82" t="s">
        <v>81</v>
      </c>
      <c r="N6" s="86" t="s">
        <v>82</v>
      </c>
    </row>
    <row r="7" spans="2:14" ht="30.75" customHeight="1" x14ac:dyDescent="0.15">
      <c r="B7" s="118" t="s">
        <v>226</v>
      </c>
      <c r="C7" s="130" t="s">
        <v>84</v>
      </c>
      <c r="D7" s="618" t="s">
        <v>227</v>
      </c>
      <c r="E7" s="618"/>
      <c r="F7" s="585" t="s">
        <v>349</v>
      </c>
      <c r="G7" s="585"/>
      <c r="H7" s="131" t="s">
        <v>229</v>
      </c>
      <c r="I7" s="132" t="s">
        <v>84</v>
      </c>
      <c r="J7" s="88"/>
      <c r="K7" s="88"/>
      <c r="M7" s="82" t="s">
        <v>88</v>
      </c>
      <c r="N7" s="86" t="s">
        <v>89</v>
      </c>
    </row>
    <row r="8" spans="2:14" ht="30.75" customHeight="1" x14ac:dyDescent="0.15">
      <c r="B8" s="118" t="s">
        <v>230</v>
      </c>
      <c r="C8" s="585" t="s">
        <v>231</v>
      </c>
      <c r="D8" s="585"/>
      <c r="E8" s="585"/>
      <c r="F8" s="585"/>
      <c r="G8" s="131" t="s">
        <v>232</v>
      </c>
      <c r="H8" s="608">
        <v>7550</v>
      </c>
      <c r="I8" s="609"/>
      <c r="J8" s="89"/>
      <c r="K8" s="89"/>
      <c r="M8" s="82" t="s">
        <v>93</v>
      </c>
      <c r="N8" s="86" t="s">
        <v>44</v>
      </c>
    </row>
    <row r="9" spans="2:14" ht="30.75" customHeight="1" x14ac:dyDescent="0.15">
      <c r="B9" s="118" t="s">
        <v>68</v>
      </c>
      <c r="C9" s="610" t="s">
        <v>81</v>
      </c>
      <c r="D9" s="610"/>
      <c r="E9" s="610"/>
      <c r="F9" s="610"/>
      <c r="G9" s="131" t="s">
        <v>233</v>
      </c>
      <c r="H9" s="611" t="s">
        <v>350</v>
      </c>
      <c r="I9" s="612"/>
      <c r="J9" s="90"/>
      <c r="K9" s="90"/>
      <c r="M9" s="91" t="s">
        <v>97</v>
      </c>
    </row>
    <row r="10" spans="2:14" ht="39" customHeight="1" x14ac:dyDescent="0.15">
      <c r="B10" s="118" t="s">
        <v>235</v>
      </c>
      <c r="C10" s="585" t="s">
        <v>351</v>
      </c>
      <c r="D10" s="585"/>
      <c r="E10" s="585"/>
      <c r="F10" s="585"/>
      <c r="G10" s="585"/>
      <c r="H10" s="585"/>
      <c r="I10" s="586"/>
      <c r="J10" s="92"/>
      <c r="K10" s="92"/>
      <c r="M10" s="91"/>
    </row>
    <row r="11" spans="2:14" ht="30.75" customHeight="1" x14ac:dyDescent="0.15">
      <c r="B11" s="118" t="s">
        <v>237</v>
      </c>
      <c r="C11" s="587" t="s">
        <v>352</v>
      </c>
      <c r="D11" s="587"/>
      <c r="E11" s="587"/>
      <c r="F11" s="587"/>
      <c r="G11" s="587"/>
      <c r="H11" s="587"/>
      <c r="I11" s="613"/>
      <c r="J11" s="88"/>
      <c r="K11" s="88"/>
      <c r="M11" s="91"/>
      <c r="N11" s="86" t="s">
        <v>102</v>
      </c>
    </row>
    <row r="12" spans="2:14" ht="30.75" customHeight="1" x14ac:dyDescent="0.15">
      <c r="B12" s="118" t="s">
        <v>239</v>
      </c>
      <c r="C12" s="606" t="s">
        <v>353</v>
      </c>
      <c r="D12" s="606"/>
      <c r="E12" s="606"/>
      <c r="F12" s="606"/>
      <c r="G12" s="131" t="s">
        <v>241</v>
      </c>
      <c r="H12" s="597" t="s">
        <v>106</v>
      </c>
      <c r="I12" s="598"/>
      <c r="J12" s="88"/>
      <c r="K12" s="88"/>
      <c r="M12" s="91" t="s">
        <v>107</v>
      </c>
      <c r="N12" s="86" t="s">
        <v>84</v>
      </c>
    </row>
    <row r="13" spans="2:14" ht="30.75" customHeight="1" x14ac:dyDescent="0.15">
      <c r="B13" s="118" t="s">
        <v>242</v>
      </c>
      <c r="C13" s="614" t="s">
        <v>243</v>
      </c>
      <c r="D13" s="614"/>
      <c r="E13" s="614"/>
      <c r="F13" s="614"/>
      <c r="G13" s="131" t="s">
        <v>244</v>
      </c>
      <c r="H13" s="587" t="s">
        <v>77</v>
      </c>
      <c r="I13" s="613"/>
      <c r="J13" s="88"/>
      <c r="K13" s="88"/>
      <c r="M13" s="91" t="s">
        <v>111</v>
      </c>
    </row>
    <row r="14" spans="2:14" ht="30" customHeight="1" x14ac:dyDescent="0.15">
      <c r="B14" s="118" t="s">
        <v>245</v>
      </c>
      <c r="C14" s="784" t="s">
        <v>354</v>
      </c>
      <c r="D14" s="785"/>
      <c r="E14" s="785"/>
      <c r="F14" s="785"/>
      <c r="G14" s="785"/>
      <c r="H14" s="785"/>
      <c r="I14" s="786"/>
      <c r="J14" s="92"/>
      <c r="K14" s="92"/>
      <c r="M14" s="91" t="s">
        <v>114</v>
      </c>
      <c r="N14" s="86"/>
    </row>
    <row r="15" spans="2:14" ht="30.75" customHeight="1" x14ac:dyDescent="0.15">
      <c r="B15" s="118" t="s">
        <v>247</v>
      </c>
      <c r="C15" s="606" t="s">
        <v>248</v>
      </c>
      <c r="D15" s="606"/>
      <c r="E15" s="606"/>
      <c r="F15" s="606"/>
      <c r="G15" s="606"/>
      <c r="H15" s="606"/>
      <c r="I15" s="607"/>
      <c r="J15" s="93"/>
      <c r="K15" s="93"/>
      <c r="M15" s="91" t="s">
        <v>118</v>
      </c>
      <c r="N15" s="86"/>
    </row>
    <row r="16" spans="2:14" ht="20.25" customHeight="1" x14ac:dyDescent="0.15">
      <c r="B16" s="118" t="s">
        <v>249</v>
      </c>
      <c r="C16" s="585" t="s">
        <v>355</v>
      </c>
      <c r="D16" s="585"/>
      <c r="E16" s="585"/>
      <c r="F16" s="585"/>
      <c r="G16" s="585"/>
      <c r="H16" s="585"/>
      <c r="I16" s="586"/>
      <c r="J16" s="94"/>
      <c r="K16" s="94"/>
      <c r="M16" s="91"/>
      <c r="N16" s="86"/>
    </row>
    <row r="17" spans="2:14" ht="30.75" customHeight="1" x14ac:dyDescent="0.15">
      <c r="B17" s="118" t="s">
        <v>251</v>
      </c>
      <c r="C17" s="587" t="s">
        <v>43</v>
      </c>
      <c r="D17" s="588"/>
      <c r="E17" s="588"/>
      <c r="F17" s="588"/>
      <c r="G17" s="588"/>
      <c r="H17" s="588"/>
      <c r="I17" s="589"/>
      <c r="J17" s="95"/>
      <c r="K17" s="95"/>
      <c r="M17" s="91" t="s">
        <v>106</v>
      </c>
      <c r="N17" s="86"/>
    </row>
    <row r="18" spans="2:14" ht="18" customHeight="1" x14ac:dyDescent="0.15">
      <c r="B18" s="590" t="s">
        <v>252</v>
      </c>
      <c r="C18" s="591" t="s">
        <v>253</v>
      </c>
      <c r="D18" s="591"/>
      <c r="E18" s="591"/>
      <c r="F18" s="592" t="s">
        <v>254</v>
      </c>
      <c r="G18" s="592"/>
      <c r="H18" s="592"/>
      <c r="I18" s="593"/>
      <c r="J18" s="96"/>
      <c r="K18" s="96"/>
      <c r="M18" s="91" t="s">
        <v>128</v>
      </c>
      <c r="N18" s="86"/>
    </row>
    <row r="19" spans="2:14" ht="39.75" customHeight="1" x14ac:dyDescent="0.15">
      <c r="B19" s="590"/>
      <c r="C19" s="585" t="s">
        <v>356</v>
      </c>
      <c r="D19" s="585"/>
      <c r="E19" s="585"/>
      <c r="F19" s="585" t="s">
        <v>357</v>
      </c>
      <c r="G19" s="585"/>
      <c r="H19" s="585"/>
      <c r="I19" s="586"/>
      <c r="J19" s="94"/>
      <c r="K19" s="94"/>
      <c r="M19" s="91" t="s">
        <v>132</v>
      </c>
      <c r="N19" s="86"/>
    </row>
    <row r="20" spans="2:14" ht="39.75" customHeight="1" x14ac:dyDescent="0.15">
      <c r="B20" s="118" t="s">
        <v>257</v>
      </c>
      <c r="C20" s="594" t="s">
        <v>358</v>
      </c>
      <c r="D20" s="595"/>
      <c r="E20" s="596"/>
      <c r="F20" s="597" t="s">
        <v>358</v>
      </c>
      <c r="G20" s="597"/>
      <c r="H20" s="597"/>
      <c r="I20" s="598"/>
      <c r="J20" s="88"/>
      <c r="K20" s="88"/>
      <c r="M20" s="91"/>
      <c r="N20" s="86"/>
    </row>
    <row r="21" spans="2:14" ht="361.25" customHeight="1" x14ac:dyDescent="0.15">
      <c r="B21" s="118" t="s">
        <v>258</v>
      </c>
      <c r="C21" s="776" t="s">
        <v>359</v>
      </c>
      <c r="D21" s="777"/>
      <c r="E21" s="778"/>
      <c r="F21" s="779" t="s">
        <v>360</v>
      </c>
      <c r="G21" s="780"/>
      <c r="H21" s="780"/>
      <c r="I21" s="781"/>
      <c r="J21" s="93"/>
      <c r="K21" s="93"/>
      <c r="M21" s="97"/>
      <c r="N21" s="86"/>
    </row>
    <row r="22" spans="2:14" ht="23.25" customHeight="1" x14ac:dyDescent="0.15">
      <c r="B22" s="118" t="s">
        <v>261</v>
      </c>
      <c r="C22" s="775">
        <v>44927</v>
      </c>
      <c r="D22" s="782"/>
      <c r="E22" s="783"/>
      <c r="F22" s="131" t="s">
        <v>262</v>
      </c>
      <c r="G22" s="263">
        <v>0.3</v>
      </c>
      <c r="H22" s="131" t="s">
        <v>263</v>
      </c>
      <c r="I22" s="264">
        <v>0.7</v>
      </c>
      <c r="J22" s="98"/>
      <c r="K22" s="98"/>
      <c r="M22" s="97"/>
    </row>
    <row r="23" spans="2:14" ht="27" customHeight="1" x14ac:dyDescent="0.15">
      <c r="B23" s="118" t="s">
        <v>264</v>
      </c>
      <c r="C23" s="775">
        <v>45291</v>
      </c>
      <c r="D23" s="540"/>
      <c r="E23" s="662"/>
      <c r="F23" s="131" t="s">
        <v>265</v>
      </c>
      <c r="G23" s="539">
        <v>0.2</v>
      </c>
      <c r="H23" s="540"/>
      <c r="I23" s="541"/>
      <c r="J23" s="99"/>
      <c r="K23" s="99"/>
      <c r="M23" s="97"/>
    </row>
    <row r="24" spans="2:14" ht="30.75" customHeight="1" x14ac:dyDescent="0.15">
      <c r="B24" s="205" t="s">
        <v>266</v>
      </c>
      <c r="C24" s="764" t="s">
        <v>267</v>
      </c>
      <c r="D24" s="765"/>
      <c r="E24" s="766"/>
      <c r="F24" s="206" t="s">
        <v>268</v>
      </c>
      <c r="G24" s="539" t="s">
        <v>269</v>
      </c>
      <c r="H24" s="540"/>
      <c r="I24" s="541"/>
      <c r="J24" s="96"/>
      <c r="K24" s="96"/>
      <c r="M24" s="97"/>
    </row>
    <row r="25" spans="2:14" ht="22.5" customHeight="1" x14ac:dyDescent="0.15">
      <c r="B25" s="533" t="s">
        <v>270</v>
      </c>
      <c r="C25" s="534"/>
      <c r="D25" s="534"/>
      <c r="E25" s="534"/>
      <c r="F25" s="534"/>
      <c r="G25" s="534"/>
      <c r="H25" s="534"/>
      <c r="I25" s="535"/>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15.5" customHeight="1" x14ac:dyDescent="0.15">
      <c r="B27" s="100" t="s">
        <v>278</v>
      </c>
      <c r="C27" s="208">
        <f>0.0833333333333333*$G$23</f>
        <v>1.6666666666666659E-2</v>
      </c>
      <c r="D27" s="208">
        <f>C27</f>
        <v>1.6666666666666659E-2</v>
      </c>
      <c r="E27" s="128">
        <f>D27/C27</f>
        <v>1</v>
      </c>
      <c r="F27" s="645">
        <f>SUM(C27:C38)</f>
        <v>0.19999999999999993</v>
      </c>
      <c r="G27" s="645">
        <f>SUM(D27:D38)</f>
        <v>0.18333333333333326</v>
      </c>
      <c r="H27" s="216">
        <f>+(D27*100%)/$G$23</f>
        <v>8.3333333333333287E-2</v>
      </c>
      <c r="I27" s="648">
        <f>G27+I22</f>
        <v>0.88333333333333319</v>
      </c>
      <c r="J27" s="94">
        <v>8.3333333333333301E-2</v>
      </c>
      <c r="K27" s="94"/>
      <c r="M27" s="97"/>
    </row>
    <row r="28" spans="2:14" ht="15.5" customHeight="1" x14ac:dyDescent="0.15">
      <c r="B28" s="100" t="s">
        <v>158</v>
      </c>
      <c r="C28" s="208">
        <f t="shared" ref="C28:C38" si="0">0.0833333333333333*$G$23</f>
        <v>1.6666666666666659E-2</v>
      </c>
      <c r="D28" s="208">
        <f>C28</f>
        <v>1.6666666666666659E-2</v>
      </c>
      <c r="E28" s="128">
        <f>D28/C28</f>
        <v>1</v>
      </c>
      <c r="F28" s="646"/>
      <c r="G28" s="646"/>
      <c r="H28" s="216">
        <f>+IF(D28="","",((D28*100%)/$G$23)+H27)</f>
        <v>0.16666666666666657</v>
      </c>
      <c r="I28" s="649"/>
      <c r="J28" s="94"/>
      <c r="K28" s="94"/>
      <c r="M28" s="97"/>
    </row>
    <row r="29" spans="2:14" ht="15.5" customHeight="1" x14ac:dyDescent="0.15">
      <c r="B29" s="100" t="s">
        <v>159</v>
      </c>
      <c r="C29" s="208">
        <f t="shared" si="0"/>
        <v>1.6666666666666659E-2</v>
      </c>
      <c r="D29" s="208">
        <f t="shared" ref="D29:D34" si="1">+C29</f>
        <v>1.6666666666666659E-2</v>
      </c>
      <c r="E29" s="128">
        <f>D29/C29</f>
        <v>1</v>
      </c>
      <c r="F29" s="646"/>
      <c r="G29" s="646"/>
      <c r="H29" s="216">
        <f>+IF(D29="","",((D29*100%)/$G$23)+H28)</f>
        <v>0.24999999999999986</v>
      </c>
      <c r="I29" s="649"/>
      <c r="J29" s="94"/>
      <c r="K29" s="94"/>
      <c r="M29" s="97"/>
    </row>
    <row r="30" spans="2:14" ht="15.5" customHeight="1" x14ac:dyDescent="0.15">
      <c r="B30" s="100" t="s">
        <v>160</v>
      </c>
      <c r="C30" s="208">
        <f t="shared" si="0"/>
        <v>1.6666666666666659E-2</v>
      </c>
      <c r="D30" s="208">
        <f t="shared" si="1"/>
        <v>1.6666666666666659E-2</v>
      </c>
      <c r="E30" s="128">
        <f t="shared" ref="E30:E31" si="2">D30/C30</f>
        <v>1</v>
      </c>
      <c r="F30" s="646"/>
      <c r="G30" s="646"/>
      <c r="H30" s="216">
        <f t="shared" ref="H30:H38" si="3">+IF(D30="","",((D30*100%)/$G$23)+H29)</f>
        <v>0.33333333333333315</v>
      </c>
      <c r="I30" s="649"/>
      <c r="J30" s="94"/>
      <c r="K30" s="94"/>
      <c r="M30" s="97"/>
    </row>
    <row r="31" spans="2:14" ht="15.5" customHeight="1" x14ac:dyDescent="0.15">
      <c r="B31" s="100" t="s">
        <v>161</v>
      </c>
      <c r="C31" s="208">
        <f t="shared" si="0"/>
        <v>1.6666666666666659E-2</v>
      </c>
      <c r="D31" s="208">
        <f t="shared" si="1"/>
        <v>1.6666666666666659E-2</v>
      </c>
      <c r="E31" s="128">
        <f t="shared" si="2"/>
        <v>1</v>
      </c>
      <c r="F31" s="646"/>
      <c r="G31" s="646"/>
      <c r="H31" s="216">
        <f t="shared" si="3"/>
        <v>0.41666666666666641</v>
      </c>
      <c r="I31" s="649"/>
      <c r="J31" s="94"/>
      <c r="K31" s="94"/>
      <c r="M31" s="97"/>
    </row>
    <row r="32" spans="2:14" ht="15.5" customHeight="1" x14ac:dyDescent="0.15">
      <c r="B32" s="100" t="s">
        <v>162</v>
      </c>
      <c r="C32" s="208">
        <f t="shared" si="0"/>
        <v>1.6666666666666659E-2</v>
      </c>
      <c r="D32" s="208">
        <f t="shared" si="1"/>
        <v>1.6666666666666659E-2</v>
      </c>
      <c r="E32" s="128">
        <f>D32/C32</f>
        <v>1</v>
      </c>
      <c r="F32" s="646"/>
      <c r="G32" s="646"/>
      <c r="H32" s="216">
        <f t="shared" si="3"/>
        <v>0.49999999999999967</v>
      </c>
      <c r="I32" s="649"/>
      <c r="J32" s="94"/>
      <c r="K32" s="94"/>
      <c r="M32" s="97"/>
    </row>
    <row r="33" spans="2:12" ht="19.5" customHeight="1" x14ac:dyDescent="0.15">
      <c r="B33" s="100" t="s">
        <v>163</v>
      </c>
      <c r="C33" s="208">
        <f t="shared" si="0"/>
        <v>1.6666666666666659E-2</v>
      </c>
      <c r="D33" s="208">
        <f t="shared" si="1"/>
        <v>1.6666666666666659E-2</v>
      </c>
      <c r="E33" s="128">
        <f t="shared" ref="E33:E38" si="4">D33/C33</f>
        <v>1</v>
      </c>
      <c r="F33" s="646"/>
      <c r="G33" s="646"/>
      <c r="H33" s="216">
        <f t="shared" si="3"/>
        <v>0.58333333333333293</v>
      </c>
      <c r="I33" s="649"/>
      <c r="J33" s="102"/>
      <c r="K33" s="102"/>
    </row>
    <row r="34" spans="2:12" ht="19.5" customHeight="1" x14ac:dyDescent="0.15">
      <c r="B34" s="100" t="s">
        <v>164</v>
      </c>
      <c r="C34" s="208">
        <f t="shared" si="0"/>
        <v>1.6666666666666659E-2</v>
      </c>
      <c r="D34" s="208">
        <f t="shared" si="1"/>
        <v>1.6666666666666659E-2</v>
      </c>
      <c r="E34" s="128">
        <f t="shared" si="4"/>
        <v>1</v>
      </c>
      <c r="F34" s="646"/>
      <c r="G34" s="646"/>
      <c r="H34" s="216">
        <f t="shared" si="3"/>
        <v>0.66666666666666619</v>
      </c>
      <c r="I34" s="649"/>
      <c r="J34" s="102"/>
      <c r="K34" s="102"/>
    </row>
    <row r="35" spans="2:12" ht="19.5" customHeight="1" x14ac:dyDescent="0.15">
      <c r="B35" s="100" t="s">
        <v>165</v>
      </c>
      <c r="C35" s="208">
        <f t="shared" si="0"/>
        <v>1.6666666666666659E-2</v>
      </c>
      <c r="D35" s="208">
        <f>+C35</f>
        <v>1.6666666666666659E-2</v>
      </c>
      <c r="E35" s="128">
        <f t="shared" si="4"/>
        <v>1</v>
      </c>
      <c r="F35" s="646"/>
      <c r="G35" s="646"/>
      <c r="H35" s="216">
        <f t="shared" si="3"/>
        <v>0.74999999999999944</v>
      </c>
      <c r="I35" s="649"/>
      <c r="J35" s="102"/>
      <c r="K35" s="102"/>
    </row>
    <row r="36" spans="2:12" ht="19.5" customHeight="1" x14ac:dyDescent="0.15">
      <c r="B36" s="100" t="s">
        <v>166</v>
      </c>
      <c r="C36" s="208">
        <f t="shared" si="0"/>
        <v>1.6666666666666659E-2</v>
      </c>
      <c r="D36" s="208">
        <f>+C36</f>
        <v>1.6666666666666659E-2</v>
      </c>
      <c r="E36" s="128">
        <f t="shared" si="4"/>
        <v>1</v>
      </c>
      <c r="F36" s="646"/>
      <c r="G36" s="646"/>
      <c r="H36" s="216">
        <f t="shared" si="3"/>
        <v>0.8333333333333327</v>
      </c>
      <c r="I36" s="649"/>
      <c r="J36" s="102"/>
      <c r="K36" s="102"/>
    </row>
    <row r="37" spans="2:12" ht="19.5" customHeight="1" x14ac:dyDescent="0.15">
      <c r="B37" s="100" t="s">
        <v>167</v>
      </c>
      <c r="C37" s="208">
        <f t="shared" si="0"/>
        <v>1.6666666666666659E-2</v>
      </c>
      <c r="D37" s="208">
        <f>+C37</f>
        <v>1.6666666666666659E-2</v>
      </c>
      <c r="E37" s="128">
        <f t="shared" si="4"/>
        <v>1</v>
      </c>
      <c r="F37" s="646"/>
      <c r="G37" s="646"/>
      <c r="H37" s="216">
        <f t="shared" si="3"/>
        <v>0.91666666666666596</v>
      </c>
      <c r="I37" s="649"/>
      <c r="J37" s="102"/>
      <c r="K37" s="102"/>
    </row>
    <row r="38" spans="2:12" ht="19.5" customHeight="1" x14ac:dyDescent="0.15">
      <c r="B38" s="100" t="s">
        <v>168</v>
      </c>
      <c r="C38" s="208">
        <f t="shared" si="0"/>
        <v>1.6666666666666659E-2</v>
      </c>
      <c r="D38" s="208"/>
      <c r="E38" s="128">
        <f t="shared" si="4"/>
        <v>0</v>
      </c>
      <c r="F38" s="647"/>
      <c r="G38" s="647"/>
      <c r="H38" s="216" t="str">
        <f t="shared" si="3"/>
        <v/>
      </c>
      <c r="I38" s="650"/>
      <c r="J38" s="102"/>
      <c r="K38" s="102"/>
    </row>
    <row r="39" spans="2:12" ht="187.25" customHeight="1" x14ac:dyDescent="0.15">
      <c r="B39" s="119" t="s">
        <v>279</v>
      </c>
      <c r="C39" s="767" t="s">
        <v>476</v>
      </c>
      <c r="D39" s="768"/>
      <c r="E39" s="768"/>
      <c r="F39" s="768"/>
      <c r="G39" s="768"/>
      <c r="H39" s="768"/>
      <c r="I39" s="769"/>
      <c r="J39" s="103"/>
      <c r="K39" s="103"/>
    </row>
    <row r="40" spans="2:12" ht="47.75" customHeight="1" x14ac:dyDescent="0.15">
      <c r="B40" s="554"/>
      <c r="C40" s="555"/>
      <c r="D40" s="555"/>
      <c r="E40" s="555"/>
      <c r="F40" s="555"/>
      <c r="G40" s="555"/>
      <c r="H40" s="555"/>
      <c r="I40" s="556"/>
      <c r="J40" s="85"/>
      <c r="K40" s="85"/>
    </row>
    <row r="41" spans="2:12" ht="47.75" customHeight="1" x14ac:dyDescent="0.15">
      <c r="B41" s="557"/>
      <c r="C41" s="558"/>
      <c r="D41" s="558"/>
      <c r="E41" s="558"/>
      <c r="F41" s="558"/>
      <c r="G41" s="558"/>
      <c r="H41" s="558"/>
      <c r="I41" s="559"/>
      <c r="J41" s="103"/>
      <c r="K41" s="103"/>
    </row>
    <row r="42" spans="2:12" ht="47.75" customHeight="1" x14ac:dyDescent="0.15">
      <c r="B42" s="557"/>
      <c r="C42" s="558"/>
      <c r="D42" s="558"/>
      <c r="E42" s="558"/>
      <c r="F42" s="558"/>
      <c r="G42" s="558"/>
      <c r="H42" s="558"/>
      <c r="I42" s="559"/>
      <c r="J42" s="103"/>
      <c r="K42" s="103"/>
    </row>
    <row r="43" spans="2:12" ht="47.75" customHeight="1" x14ac:dyDescent="0.15">
      <c r="B43" s="557"/>
      <c r="C43" s="558"/>
      <c r="D43" s="558"/>
      <c r="E43" s="558"/>
      <c r="F43" s="558"/>
      <c r="G43" s="558"/>
      <c r="H43" s="558"/>
      <c r="I43" s="559"/>
      <c r="J43" s="103"/>
      <c r="K43" s="103"/>
    </row>
    <row r="44" spans="2:12" ht="47.75" customHeight="1" x14ac:dyDescent="0.15">
      <c r="B44" s="560"/>
      <c r="C44" s="561"/>
      <c r="D44" s="561"/>
      <c r="E44" s="561"/>
      <c r="F44" s="561"/>
      <c r="G44" s="561"/>
      <c r="H44" s="561"/>
      <c r="I44" s="562"/>
      <c r="J44" s="84"/>
      <c r="K44" s="84"/>
    </row>
    <row r="45" spans="2:12" ht="47.75" customHeight="1" x14ac:dyDescent="0.15">
      <c r="B45" s="143"/>
      <c r="C45" s="151"/>
      <c r="D45" s="144"/>
      <c r="E45" s="144"/>
      <c r="F45" s="144"/>
      <c r="G45" s="144"/>
      <c r="H45" s="144"/>
      <c r="I45" s="144"/>
      <c r="J45" s="84"/>
      <c r="K45" s="84"/>
    </row>
    <row r="46" spans="2:12" ht="52.5" customHeight="1" x14ac:dyDescent="0.15">
      <c r="B46" s="773" t="s">
        <v>280</v>
      </c>
      <c r="C46" s="747" t="s">
        <v>361</v>
      </c>
      <c r="D46" s="748"/>
      <c r="E46" s="748"/>
      <c r="F46" s="749"/>
      <c r="G46" s="145"/>
      <c r="H46" s="140" t="s">
        <v>148</v>
      </c>
      <c r="I46" s="141" t="s">
        <v>282</v>
      </c>
      <c r="J46" s="104"/>
      <c r="K46" s="104"/>
    </row>
    <row r="47" spans="2:12" ht="70.5" customHeight="1" x14ac:dyDescent="0.15">
      <c r="B47" s="774"/>
      <c r="C47" s="750"/>
      <c r="D47" s="751"/>
      <c r="E47" s="751"/>
      <c r="F47" s="752"/>
      <c r="G47" s="258" t="s">
        <v>362</v>
      </c>
      <c r="H47" s="256">
        <v>14</v>
      </c>
      <c r="I47" s="297">
        <v>253</v>
      </c>
      <c r="J47" s="288" t="str">
        <f>CONCATENATE(G47,H47," ")</f>
        <v xml:space="preserve">Actos administrativos, conceptos juridicos y respuestas a derechos de petición:14 </v>
      </c>
      <c r="K47" s="288"/>
      <c r="L47" s="81" t="str">
        <f>CONCATENATE(J47,J48,J49,J51,J52,J53,J54,J55,J56)</f>
        <v xml:space="preserve">Actos administrativos, conceptos juridicos y respuestas a derechos de petición:14 Tutelas y demandas respondidas:4 Diligencias judiciales atendidas:135 Orientaciones juridicas a la ciudadanía88 Contratos elaborados:2 Novedades contractuales:82 Derechos de petición respondidos, PQR, Requerimientos:47 Liquidaciones efectuadas3 Autos interlocutorios:20 </v>
      </c>
    </row>
    <row r="48" spans="2:12" ht="70.5" customHeight="1" x14ac:dyDescent="0.15">
      <c r="B48" s="774"/>
      <c r="C48" s="750"/>
      <c r="D48" s="751"/>
      <c r="E48" s="751"/>
      <c r="F48" s="752"/>
      <c r="G48" s="258" t="s">
        <v>363</v>
      </c>
      <c r="H48" s="298">
        <v>4</v>
      </c>
      <c r="I48" s="299">
        <v>31</v>
      </c>
      <c r="J48" s="288" t="str">
        <f t="shared" ref="J48:J58" si="5">CONCATENATE(G48,H48," ")</f>
        <v xml:space="preserve">Tutelas y demandas respondidas:4 </v>
      </c>
      <c r="K48" s="288"/>
    </row>
    <row r="49" spans="2:24" ht="70.5" customHeight="1" x14ac:dyDescent="0.15">
      <c r="B49" s="774"/>
      <c r="C49" s="750"/>
      <c r="D49" s="751"/>
      <c r="E49" s="751"/>
      <c r="F49" s="752"/>
      <c r="G49" s="258" t="s">
        <v>364</v>
      </c>
      <c r="H49" s="319">
        <v>135</v>
      </c>
      <c r="I49" s="313">
        <v>1314</v>
      </c>
      <c r="J49" s="288" t="str">
        <f t="shared" si="5"/>
        <v xml:space="preserve">Diligencias judiciales atendidas:135 </v>
      </c>
      <c r="K49" s="288"/>
    </row>
    <row r="50" spans="2:24" ht="70.5" customHeight="1" x14ac:dyDescent="0.15">
      <c r="B50" s="774"/>
      <c r="C50" s="750"/>
      <c r="D50" s="751"/>
      <c r="E50" s="751"/>
      <c r="F50" s="752"/>
      <c r="G50" s="258" t="s">
        <v>365</v>
      </c>
      <c r="H50" s="298">
        <v>4</v>
      </c>
      <c r="I50" s="299">
        <v>23</v>
      </c>
      <c r="J50" s="288" t="str">
        <f t="shared" si="5"/>
        <v xml:space="preserve">socialización y capacitación juridica a la ciudadanía4 </v>
      </c>
      <c r="K50" s="288"/>
      <c r="X50" s="83"/>
    </row>
    <row r="51" spans="2:24" ht="70.5" customHeight="1" x14ac:dyDescent="0.15">
      <c r="B51" s="774"/>
      <c r="C51" s="750"/>
      <c r="D51" s="751"/>
      <c r="E51" s="751"/>
      <c r="F51" s="752"/>
      <c r="G51" s="258" t="s">
        <v>366</v>
      </c>
      <c r="H51" s="298">
        <v>88</v>
      </c>
      <c r="I51" s="299">
        <v>956</v>
      </c>
      <c r="J51" s="288" t="str">
        <f t="shared" si="5"/>
        <v xml:space="preserve">Orientaciones juridicas a la ciudadanía88 </v>
      </c>
      <c r="K51" s="288"/>
    </row>
    <row r="52" spans="2:24" ht="60.75" customHeight="1" x14ac:dyDescent="0.15">
      <c r="B52" s="774"/>
      <c r="C52" s="755" t="s">
        <v>367</v>
      </c>
      <c r="D52" s="756"/>
      <c r="E52" s="756"/>
      <c r="F52" s="757"/>
      <c r="G52" s="287" t="s">
        <v>368</v>
      </c>
      <c r="H52" s="254">
        <v>2</v>
      </c>
      <c r="I52" s="304">
        <v>349</v>
      </c>
      <c r="J52" s="288" t="str">
        <f t="shared" si="5"/>
        <v xml:space="preserve">Contratos elaborados:2 </v>
      </c>
      <c r="K52" s="288"/>
    </row>
    <row r="53" spans="2:24" ht="60.75" customHeight="1" x14ac:dyDescent="0.15">
      <c r="B53" s="774"/>
      <c r="C53" s="758"/>
      <c r="D53" s="759"/>
      <c r="E53" s="759"/>
      <c r="F53" s="760"/>
      <c r="G53" s="286" t="s">
        <v>369</v>
      </c>
      <c r="H53" s="300">
        <v>82</v>
      </c>
      <c r="I53" s="313">
        <v>334</v>
      </c>
      <c r="J53" s="288" t="str">
        <f t="shared" si="5"/>
        <v xml:space="preserve">Novedades contractuales:82 </v>
      </c>
      <c r="K53" s="288"/>
    </row>
    <row r="54" spans="2:24" ht="60.75" customHeight="1" x14ac:dyDescent="0.15">
      <c r="B54" s="774"/>
      <c r="C54" s="758"/>
      <c r="D54" s="759"/>
      <c r="E54" s="759"/>
      <c r="F54" s="760"/>
      <c r="G54" s="286" t="s">
        <v>370</v>
      </c>
      <c r="H54" s="300">
        <v>47</v>
      </c>
      <c r="I54" s="301">
        <v>841</v>
      </c>
      <c r="J54" s="288" t="str">
        <f t="shared" si="5"/>
        <v xml:space="preserve">Derechos de petición respondidos, PQR, Requerimientos:47 </v>
      </c>
      <c r="K54" s="288"/>
    </row>
    <row r="55" spans="2:24" ht="60.75" customHeight="1" x14ac:dyDescent="0.15">
      <c r="B55" s="774"/>
      <c r="C55" s="761"/>
      <c r="D55" s="762"/>
      <c r="E55" s="762"/>
      <c r="F55" s="763"/>
      <c r="G55" s="286" t="s">
        <v>371</v>
      </c>
      <c r="H55" s="300">
        <v>3</v>
      </c>
      <c r="I55" s="301">
        <v>110</v>
      </c>
      <c r="J55" s="288" t="str">
        <f t="shared" si="5"/>
        <v xml:space="preserve">Liquidaciones efectuadas3 </v>
      </c>
      <c r="K55" s="288"/>
    </row>
    <row r="56" spans="2:24" ht="81.5" customHeight="1" x14ac:dyDescent="0.15">
      <c r="B56" s="774"/>
      <c r="C56" s="738" t="s">
        <v>372</v>
      </c>
      <c r="D56" s="739"/>
      <c r="E56" s="739"/>
      <c r="F56" s="740"/>
      <c r="G56" s="258" t="s">
        <v>373</v>
      </c>
      <c r="H56" s="254">
        <v>20</v>
      </c>
      <c r="I56" s="304">
        <v>83</v>
      </c>
      <c r="J56" s="288" t="str">
        <f t="shared" si="5"/>
        <v xml:space="preserve">Autos interlocutorios:20 </v>
      </c>
      <c r="K56" s="293"/>
    </row>
    <row r="57" spans="2:24" ht="119" customHeight="1" x14ac:dyDescent="0.15">
      <c r="B57" s="774"/>
      <c r="C57" s="741"/>
      <c r="D57" s="742"/>
      <c r="E57" s="742"/>
      <c r="F57" s="743"/>
      <c r="G57" s="258" t="s">
        <v>374</v>
      </c>
      <c r="H57" s="300">
        <v>5</v>
      </c>
      <c r="I57" s="301">
        <v>33</v>
      </c>
      <c r="J57" s="288" t="str">
        <f t="shared" si="5"/>
        <v xml:space="preserve">Derechos de petición respondidos:5 </v>
      </c>
      <c r="K57" s="293"/>
    </row>
    <row r="58" spans="2:24" ht="104.25" customHeight="1" x14ac:dyDescent="0.15">
      <c r="B58" s="774"/>
      <c r="C58" s="744"/>
      <c r="D58" s="745"/>
      <c r="E58" s="745"/>
      <c r="F58" s="746"/>
      <c r="G58" s="258" t="s">
        <v>375</v>
      </c>
      <c r="H58" s="300">
        <v>3</v>
      </c>
      <c r="I58" s="301">
        <v>44</v>
      </c>
      <c r="J58" s="288" t="str">
        <f t="shared" si="5"/>
        <v xml:space="preserve">Autos de sustanciación 3 </v>
      </c>
      <c r="K58" s="293"/>
    </row>
    <row r="59" spans="2:24" ht="65" customHeight="1" x14ac:dyDescent="0.15">
      <c r="B59" s="142" t="s">
        <v>292</v>
      </c>
      <c r="C59" s="770" t="s">
        <v>376</v>
      </c>
      <c r="D59" s="771"/>
      <c r="E59" s="771"/>
      <c r="F59" s="771"/>
      <c r="G59" s="771"/>
      <c r="H59" s="771"/>
      <c r="I59" s="772"/>
      <c r="J59" s="294"/>
      <c r="K59" s="104"/>
    </row>
    <row r="60" spans="2:24" ht="86" customHeight="1" x14ac:dyDescent="0.15">
      <c r="B60" s="120" t="s">
        <v>293</v>
      </c>
      <c r="C60" s="770" t="s">
        <v>377</v>
      </c>
      <c r="D60" s="771"/>
      <c r="E60" s="771"/>
      <c r="F60" s="771"/>
      <c r="G60" s="771"/>
      <c r="H60" s="771"/>
      <c r="I60" s="772"/>
      <c r="J60" s="104"/>
      <c r="K60" s="104"/>
    </row>
    <row r="61" spans="2:24" ht="22.5" customHeight="1" x14ac:dyDescent="0.15">
      <c r="B61" s="533" t="s">
        <v>295</v>
      </c>
      <c r="C61" s="534"/>
      <c r="D61" s="534"/>
      <c r="E61" s="534"/>
      <c r="F61" s="534"/>
      <c r="G61" s="534"/>
      <c r="H61" s="534"/>
      <c r="I61" s="535"/>
      <c r="J61" s="104"/>
      <c r="K61" s="104"/>
    </row>
    <row r="62" spans="2:24" ht="22.5" customHeight="1" x14ac:dyDescent="0.15">
      <c r="B62" s="529" t="s">
        <v>296</v>
      </c>
      <c r="C62" s="137" t="s">
        <v>297</v>
      </c>
      <c r="D62" s="531" t="s">
        <v>298</v>
      </c>
      <c r="E62" s="531"/>
      <c r="F62" s="531"/>
      <c r="G62" s="531" t="s">
        <v>299</v>
      </c>
      <c r="H62" s="531"/>
      <c r="I62" s="532"/>
      <c r="J62" s="105"/>
      <c r="K62" s="105"/>
    </row>
    <row r="63" spans="2:24" ht="30.75" customHeight="1" x14ac:dyDescent="0.15">
      <c r="B63" s="530"/>
      <c r="C63" s="138"/>
      <c r="D63" s="527"/>
      <c r="E63" s="527"/>
      <c r="F63" s="527"/>
      <c r="G63" s="527"/>
      <c r="H63" s="527"/>
      <c r="I63" s="528"/>
      <c r="J63" s="105"/>
      <c r="K63" s="105"/>
    </row>
    <row r="64" spans="2:24" ht="32.25" customHeight="1" x14ac:dyDescent="0.15">
      <c r="B64" s="121" t="s">
        <v>300</v>
      </c>
      <c r="C64" s="753" t="s">
        <v>378</v>
      </c>
      <c r="D64" s="753"/>
      <c r="E64" s="753"/>
      <c r="F64" s="753"/>
      <c r="G64" s="753"/>
      <c r="H64" s="753"/>
      <c r="I64" s="754"/>
      <c r="J64" s="106"/>
      <c r="K64" s="106"/>
    </row>
    <row r="65" spans="2:11" ht="28.5" customHeight="1" x14ac:dyDescent="0.15">
      <c r="B65" s="122" t="s">
        <v>302</v>
      </c>
      <c r="C65" s="753" t="s">
        <v>378</v>
      </c>
      <c r="D65" s="753"/>
      <c r="E65" s="753"/>
      <c r="F65" s="753"/>
      <c r="G65" s="753"/>
      <c r="H65" s="753"/>
      <c r="I65" s="754"/>
      <c r="J65" s="106"/>
      <c r="K65" s="106"/>
    </row>
    <row r="66" spans="2:11" ht="30" customHeight="1" x14ac:dyDescent="0.15">
      <c r="B66" s="120" t="s">
        <v>303</v>
      </c>
      <c r="C66" s="753" t="s">
        <v>379</v>
      </c>
      <c r="D66" s="753"/>
      <c r="E66" s="753"/>
      <c r="F66" s="753"/>
      <c r="G66" s="753"/>
      <c r="H66" s="753"/>
      <c r="I66" s="754"/>
      <c r="J66" s="107"/>
      <c r="K66" s="107"/>
    </row>
    <row r="67" spans="2:11" ht="31.5" customHeight="1" x14ac:dyDescent="0.15">
      <c r="B67" s="116" t="s">
        <v>305</v>
      </c>
      <c r="C67" s="753" t="s">
        <v>380</v>
      </c>
      <c r="D67" s="753"/>
      <c r="E67" s="753"/>
      <c r="F67" s="753"/>
      <c r="G67" s="753"/>
      <c r="H67" s="753"/>
      <c r="I67" s="754"/>
      <c r="J67" s="108"/>
      <c r="K67" s="108"/>
    </row>
    <row r="68" spans="2:11" x14ac:dyDescent="0.15">
      <c r="B68" s="109"/>
      <c r="C68" s="110"/>
      <c r="D68" s="110"/>
      <c r="E68" s="111"/>
      <c r="F68" s="111"/>
      <c r="G68" s="117"/>
      <c r="H68" s="113"/>
      <c r="I68" s="110"/>
      <c r="J68" s="108"/>
      <c r="K68" s="108"/>
    </row>
    <row r="69" spans="2:11" x14ac:dyDescent="0.15">
      <c r="B69" s="109"/>
      <c r="C69" s="110"/>
      <c r="D69" s="110"/>
      <c r="E69" s="111"/>
      <c r="F69" s="111"/>
      <c r="G69" s="117"/>
      <c r="H69" s="113"/>
      <c r="I69" s="110"/>
      <c r="J69" s="108"/>
      <c r="K69" s="108"/>
    </row>
    <row r="70" spans="2:11" x14ac:dyDescent="0.15">
      <c r="B70" s="109"/>
      <c r="C70" s="110"/>
      <c r="D70" s="110"/>
      <c r="E70" s="111"/>
      <c r="F70" s="111"/>
      <c r="G70" s="117"/>
      <c r="H70" s="113"/>
      <c r="I70" s="110"/>
      <c r="J70" s="108"/>
      <c r="K70" s="108"/>
    </row>
    <row r="71" spans="2:11" x14ac:dyDescent="0.15">
      <c r="B71" s="109"/>
      <c r="C71" s="110"/>
      <c r="D71" s="110"/>
      <c r="E71" s="111"/>
      <c r="F71" s="111"/>
      <c r="G71" s="117"/>
      <c r="H71" s="113"/>
      <c r="I71" s="110"/>
      <c r="J71" s="108"/>
      <c r="K71" s="108"/>
    </row>
    <row r="72" spans="2:11" x14ac:dyDescent="0.15">
      <c r="B72" s="109"/>
      <c r="C72" s="110"/>
      <c r="D72" s="110"/>
      <c r="E72" s="111"/>
      <c r="F72" s="111"/>
      <c r="G72" s="117"/>
      <c r="H72" s="113"/>
      <c r="I72" s="110"/>
      <c r="J72" s="108"/>
      <c r="K72" s="108"/>
    </row>
    <row r="73" spans="2:11" ht="25.5" customHeight="1" x14ac:dyDescent="0.15">
      <c r="B73" s="109"/>
      <c r="C73" s="110"/>
      <c r="D73" s="110"/>
      <c r="E73" s="111"/>
      <c r="F73" s="111"/>
      <c r="G73" s="117"/>
      <c r="H73" s="113"/>
      <c r="I73" s="110"/>
      <c r="J73" s="108"/>
      <c r="K73" s="108"/>
    </row>
  </sheetData>
  <sheetProtection algorithmName="SHA-512" hashValue="EPMobJ5YPaVVJ+o6ag+w7j6Sf0T3XfOTS9yuwsCikJd6UWkts+POPTcgzqphnjCXGpFCbrtouhB2JZbs2W/0hQ==" saltValue="r/QSi/kRuU4NSrSaSI7TQQ==" spinCount="100000" sheet="1" objects="1" scenarios="1" selectLockedCells="1" selectUnlockedCells="1"/>
  <mergeCells count="6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39:I39"/>
    <mergeCell ref="B40:I44"/>
    <mergeCell ref="C59:I59"/>
    <mergeCell ref="C60:I60"/>
    <mergeCell ref="B46:B58"/>
    <mergeCell ref="C24:E24"/>
    <mergeCell ref="G24:I24"/>
    <mergeCell ref="B25:I25"/>
    <mergeCell ref="F27:F38"/>
    <mergeCell ref="G27:G38"/>
    <mergeCell ref="I27:I38"/>
    <mergeCell ref="B61:I61"/>
    <mergeCell ref="C56:F58"/>
    <mergeCell ref="C46:F51"/>
    <mergeCell ref="C67:I67"/>
    <mergeCell ref="B62:B63"/>
    <mergeCell ref="D62:F62"/>
    <mergeCell ref="G62:I62"/>
    <mergeCell ref="D63:F63"/>
    <mergeCell ref="G63:I63"/>
    <mergeCell ref="C64:I64"/>
    <mergeCell ref="C65:I65"/>
    <mergeCell ref="C66:I66"/>
    <mergeCell ref="C52:F55"/>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scale="22"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O113"/>
  <sheetViews>
    <sheetView view="pageBreakPreview" topLeftCell="B19" zoomScale="80" zoomScaleNormal="85" zoomScaleSheetLayoutView="80" zoomScalePageLayoutView="85" workbookViewId="0">
      <selection activeCell="C39" sqref="C39:I39"/>
    </sheetView>
  </sheetViews>
  <sheetFormatPr baseColWidth="10" defaultColWidth="10.6640625" defaultRowHeight="13" x14ac:dyDescent="0.15"/>
  <cols>
    <col min="1" max="1" width="1" style="83" customWidth="1"/>
    <col min="2" max="2" width="25.5" style="114" customWidth="1"/>
    <col min="3" max="6" width="30.83203125" style="83" customWidth="1"/>
    <col min="7" max="7" width="24.33203125" style="114" customWidth="1"/>
    <col min="8" max="8" width="24.5" style="83" customWidth="1"/>
    <col min="9" max="9" width="27" style="83" customWidth="1"/>
    <col min="10" max="10" width="11.6640625" style="81" bestFit="1" customWidth="1"/>
    <col min="11" max="12" width="10.6640625" style="81"/>
    <col min="13" max="13" width="11.5" style="81" bestFit="1" customWidth="1"/>
    <col min="14" max="15" width="10.6640625" style="81"/>
    <col min="16" max="16384" width="10.6640625" style="83"/>
  </cols>
  <sheetData>
    <row r="1" spans="2:9" ht="37.5" customHeight="1" x14ac:dyDescent="0.15">
      <c r="B1" s="619"/>
      <c r="C1" s="670" t="s">
        <v>1</v>
      </c>
      <c r="D1" s="670"/>
      <c r="E1" s="670"/>
      <c r="F1" s="670"/>
      <c r="G1" s="670"/>
      <c r="H1" s="670"/>
      <c r="I1" s="623"/>
    </row>
    <row r="2" spans="2:9" ht="37.5" customHeight="1" x14ac:dyDescent="0.15">
      <c r="B2" s="620"/>
      <c r="C2" s="626" t="s">
        <v>218</v>
      </c>
      <c r="D2" s="626"/>
      <c r="E2" s="626"/>
      <c r="F2" s="626"/>
      <c r="G2" s="626"/>
      <c r="H2" s="626"/>
      <c r="I2" s="624"/>
    </row>
    <row r="3" spans="2:9" ht="37.5" customHeight="1" thickBot="1" x14ac:dyDescent="0.2">
      <c r="B3" s="621"/>
      <c r="C3" s="627" t="s">
        <v>219</v>
      </c>
      <c r="D3" s="627"/>
      <c r="E3" s="627"/>
      <c r="F3" s="627" t="s">
        <v>220</v>
      </c>
      <c r="G3" s="627"/>
      <c r="H3" s="627"/>
      <c r="I3" s="625"/>
    </row>
    <row r="4" spans="2:9" ht="23.25" customHeight="1" x14ac:dyDescent="0.15">
      <c r="B4" s="615" t="s">
        <v>221</v>
      </c>
      <c r="C4" s="616"/>
      <c r="D4" s="616"/>
      <c r="E4" s="616"/>
      <c r="F4" s="616"/>
      <c r="G4" s="616"/>
      <c r="H4" s="616"/>
      <c r="I4" s="617"/>
    </row>
    <row r="5" spans="2:9" ht="24" customHeight="1" x14ac:dyDescent="0.15">
      <c r="B5" s="533" t="s">
        <v>222</v>
      </c>
      <c r="C5" s="534"/>
      <c r="D5" s="534"/>
      <c r="E5" s="534"/>
      <c r="F5" s="534"/>
      <c r="G5" s="534"/>
      <c r="H5" s="534"/>
      <c r="I5" s="535"/>
    </row>
    <row r="6" spans="2:9" ht="30.75" customHeight="1" x14ac:dyDescent="0.15">
      <c r="B6" s="118" t="s">
        <v>223</v>
      </c>
      <c r="C6" s="130">
        <v>6</v>
      </c>
      <c r="D6" s="618" t="s">
        <v>224</v>
      </c>
      <c r="E6" s="618"/>
      <c r="F6" s="585" t="s">
        <v>381</v>
      </c>
      <c r="G6" s="585"/>
      <c r="H6" s="585"/>
      <c r="I6" s="586"/>
    </row>
    <row r="7" spans="2:9" ht="30.75" customHeight="1" x14ac:dyDescent="0.15">
      <c r="B7" s="118" t="s">
        <v>226</v>
      </c>
      <c r="C7" s="130" t="s">
        <v>84</v>
      </c>
      <c r="D7" s="618" t="s">
        <v>227</v>
      </c>
      <c r="E7" s="618"/>
      <c r="F7" s="585" t="s">
        <v>382</v>
      </c>
      <c r="G7" s="585"/>
      <c r="H7" s="131" t="s">
        <v>229</v>
      </c>
      <c r="I7" s="132" t="s">
        <v>84</v>
      </c>
    </row>
    <row r="8" spans="2:9" ht="30.75" customHeight="1" x14ac:dyDescent="0.15">
      <c r="B8" s="118" t="s">
        <v>230</v>
      </c>
      <c r="C8" s="585" t="s">
        <v>231</v>
      </c>
      <c r="D8" s="585"/>
      <c r="E8" s="585"/>
      <c r="F8" s="585"/>
      <c r="G8" s="131" t="s">
        <v>232</v>
      </c>
      <c r="H8" s="608">
        <v>7550</v>
      </c>
      <c r="I8" s="609"/>
    </row>
    <row r="9" spans="2:9" ht="30.75" customHeight="1" x14ac:dyDescent="0.15">
      <c r="B9" s="118" t="s">
        <v>68</v>
      </c>
      <c r="C9" s="610" t="s">
        <v>81</v>
      </c>
      <c r="D9" s="610"/>
      <c r="E9" s="610"/>
      <c r="F9" s="610"/>
      <c r="G9" s="131" t="s">
        <v>233</v>
      </c>
      <c r="H9" s="611" t="s">
        <v>383</v>
      </c>
      <c r="I9" s="612"/>
    </row>
    <row r="10" spans="2:9" ht="75.75" customHeight="1" x14ac:dyDescent="0.15">
      <c r="B10" s="118" t="s">
        <v>235</v>
      </c>
      <c r="C10" s="585" t="s">
        <v>384</v>
      </c>
      <c r="D10" s="585"/>
      <c r="E10" s="585"/>
      <c r="F10" s="585"/>
      <c r="G10" s="585"/>
      <c r="H10" s="585"/>
      <c r="I10" s="586"/>
    </row>
    <row r="11" spans="2:9" ht="30.75" customHeight="1" x14ac:dyDescent="0.15">
      <c r="B11" s="118" t="s">
        <v>237</v>
      </c>
      <c r="C11" s="587" t="s">
        <v>352</v>
      </c>
      <c r="D11" s="587"/>
      <c r="E11" s="587"/>
      <c r="F11" s="587"/>
      <c r="G11" s="587"/>
      <c r="H11" s="587"/>
      <c r="I11" s="613"/>
    </row>
    <row r="12" spans="2:9" ht="30.75" customHeight="1" x14ac:dyDescent="0.15">
      <c r="B12" s="118" t="s">
        <v>239</v>
      </c>
      <c r="C12" s="585" t="s">
        <v>385</v>
      </c>
      <c r="D12" s="585"/>
      <c r="E12" s="585"/>
      <c r="F12" s="585"/>
      <c r="G12" s="131" t="s">
        <v>241</v>
      </c>
      <c r="H12" s="597" t="s">
        <v>106</v>
      </c>
      <c r="I12" s="598"/>
    </row>
    <row r="13" spans="2:9" ht="30.75" customHeight="1" x14ac:dyDescent="0.15">
      <c r="B13" s="118" t="s">
        <v>242</v>
      </c>
      <c r="C13" s="614" t="s">
        <v>386</v>
      </c>
      <c r="D13" s="614"/>
      <c r="E13" s="614"/>
      <c r="F13" s="614"/>
      <c r="G13" s="131" t="s">
        <v>244</v>
      </c>
      <c r="H13" s="587" t="s">
        <v>77</v>
      </c>
      <c r="I13" s="613"/>
    </row>
    <row r="14" spans="2:9" ht="30" customHeight="1" x14ac:dyDescent="0.15">
      <c r="B14" s="118" t="s">
        <v>245</v>
      </c>
      <c r="C14" s="801" t="s">
        <v>387</v>
      </c>
      <c r="D14" s="801"/>
      <c r="E14" s="801"/>
      <c r="F14" s="801"/>
      <c r="G14" s="801"/>
      <c r="H14" s="801"/>
      <c r="I14" s="802"/>
    </row>
    <row r="15" spans="2:9" ht="30.75" customHeight="1" x14ac:dyDescent="0.15">
      <c r="B15" s="118" t="s">
        <v>247</v>
      </c>
      <c r="C15" s="606" t="s">
        <v>329</v>
      </c>
      <c r="D15" s="606"/>
      <c r="E15" s="606"/>
      <c r="F15" s="606"/>
      <c r="G15" s="606"/>
      <c r="H15" s="606"/>
      <c r="I15" s="607"/>
    </row>
    <row r="16" spans="2:9" ht="20.25" customHeight="1" x14ac:dyDescent="0.15">
      <c r="B16" s="118" t="s">
        <v>249</v>
      </c>
      <c r="C16" s="585" t="s">
        <v>388</v>
      </c>
      <c r="D16" s="585"/>
      <c r="E16" s="585"/>
      <c r="F16" s="585"/>
      <c r="G16" s="585"/>
      <c r="H16" s="585"/>
      <c r="I16" s="586"/>
    </row>
    <row r="17" spans="2:10" ht="30.75" customHeight="1" x14ac:dyDescent="0.15">
      <c r="B17" s="118" t="s">
        <v>251</v>
      </c>
      <c r="C17" s="587" t="s">
        <v>56</v>
      </c>
      <c r="D17" s="588"/>
      <c r="E17" s="588"/>
      <c r="F17" s="588"/>
      <c r="G17" s="588"/>
      <c r="H17" s="588"/>
      <c r="I17" s="589"/>
    </row>
    <row r="18" spans="2:10" ht="18" customHeight="1" x14ac:dyDescent="0.15">
      <c r="B18" s="590" t="s">
        <v>252</v>
      </c>
      <c r="C18" s="591" t="s">
        <v>253</v>
      </c>
      <c r="D18" s="591"/>
      <c r="E18" s="591"/>
      <c r="F18" s="592" t="s">
        <v>254</v>
      </c>
      <c r="G18" s="592"/>
      <c r="H18" s="592"/>
      <c r="I18" s="593"/>
    </row>
    <row r="19" spans="2:10" ht="39.75" customHeight="1" x14ac:dyDescent="0.15">
      <c r="B19" s="590"/>
      <c r="C19" s="539" t="s">
        <v>389</v>
      </c>
      <c r="D19" s="540"/>
      <c r="E19" s="662"/>
      <c r="F19" s="585" t="str">
        <f>C19</f>
        <v>Actividades que se ejecutaron para la implementación de los procesos transversales</v>
      </c>
      <c r="G19" s="585"/>
      <c r="H19" s="585"/>
      <c r="I19" s="586"/>
    </row>
    <row r="20" spans="2:10" ht="39.75" customHeight="1" x14ac:dyDescent="0.15">
      <c r="B20" s="118" t="s">
        <v>257</v>
      </c>
      <c r="C20" s="539" t="s">
        <v>390</v>
      </c>
      <c r="D20" s="540"/>
      <c r="E20" s="662"/>
      <c r="F20" s="585" t="str">
        <f>C20</f>
        <v>Cantidad de actividades que se ejecutaron para la implementación de los procesos transversales</v>
      </c>
      <c r="G20" s="585"/>
      <c r="H20" s="585"/>
      <c r="I20" s="586"/>
    </row>
    <row r="21" spans="2:10" ht="30" customHeight="1" x14ac:dyDescent="0.15">
      <c r="B21" s="118" t="s">
        <v>258</v>
      </c>
      <c r="C21" s="663"/>
      <c r="D21" s="664"/>
      <c r="E21" s="665"/>
      <c r="F21" s="539"/>
      <c r="G21" s="540"/>
      <c r="H21" s="540"/>
      <c r="I21" s="541"/>
    </row>
    <row r="22" spans="2:10" ht="23.25" customHeight="1" x14ac:dyDescent="0.15">
      <c r="B22" s="118" t="s">
        <v>261</v>
      </c>
      <c r="C22" s="775">
        <v>44927</v>
      </c>
      <c r="D22" s="782"/>
      <c r="E22" s="783"/>
      <c r="F22" s="131" t="s">
        <v>262</v>
      </c>
      <c r="G22" s="207">
        <v>0.3</v>
      </c>
      <c r="H22" s="131" t="s">
        <v>263</v>
      </c>
      <c r="I22" s="133">
        <v>0.7</v>
      </c>
    </row>
    <row r="23" spans="2:10" ht="27" customHeight="1" x14ac:dyDescent="0.15">
      <c r="B23" s="118" t="s">
        <v>264</v>
      </c>
      <c r="C23" s="775">
        <v>45291</v>
      </c>
      <c r="D23" s="540"/>
      <c r="E23" s="662"/>
      <c r="F23" s="131" t="s">
        <v>265</v>
      </c>
      <c r="G23" s="798">
        <v>0.2</v>
      </c>
      <c r="H23" s="799"/>
      <c r="I23" s="800"/>
    </row>
    <row r="24" spans="2:10" ht="30.75" customHeight="1" x14ac:dyDescent="0.15">
      <c r="B24" s="205" t="s">
        <v>266</v>
      </c>
      <c r="C24" s="764" t="s">
        <v>267</v>
      </c>
      <c r="D24" s="765"/>
      <c r="E24" s="766"/>
      <c r="F24" s="206" t="s">
        <v>268</v>
      </c>
      <c r="G24" s="539" t="s">
        <v>269</v>
      </c>
      <c r="H24" s="540"/>
      <c r="I24" s="541"/>
    </row>
    <row r="25" spans="2:10" ht="22.5" customHeight="1" x14ac:dyDescent="0.15">
      <c r="B25" s="533" t="s">
        <v>270</v>
      </c>
      <c r="C25" s="534"/>
      <c r="D25" s="534"/>
      <c r="E25" s="534"/>
      <c r="F25" s="534"/>
      <c r="G25" s="534"/>
      <c r="H25" s="534"/>
      <c r="I25" s="535"/>
    </row>
    <row r="26" spans="2:10" ht="43.5" customHeight="1" x14ac:dyDescent="0.15">
      <c r="B26" s="100" t="s">
        <v>148</v>
      </c>
      <c r="C26" s="134" t="s">
        <v>271</v>
      </c>
      <c r="D26" s="134" t="s">
        <v>272</v>
      </c>
      <c r="E26" s="135" t="s">
        <v>273</v>
      </c>
      <c r="F26" s="134" t="s">
        <v>274</v>
      </c>
      <c r="G26" s="134" t="s">
        <v>275</v>
      </c>
      <c r="H26" s="135" t="s">
        <v>276</v>
      </c>
      <c r="I26" s="136" t="s">
        <v>277</v>
      </c>
    </row>
    <row r="27" spans="2:10" ht="15.5" customHeight="1" x14ac:dyDescent="0.15">
      <c r="B27" s="100" t="s">
        <v>278</v>
      </c>
      <c r="C27" s="152">
        <f>0.0833333333333333*$G$23</f>
        <v>1.6666666666666659E-2</v>
      </c>
      <c r="D27" s="152">
        <v>1.6666666666666659E-2</v>
      </c>
      <c r="E27" s="128">
        <f>D27/C27</f>
        <v>1</v>
      </c>
      <c r="F27" s="789">
        <f>SUM(C27:C38)</f>
        <v>0.19999999999999993</v>
      </c>
      <c r="G27" s="792">
        <f>SUM(D27:D38)</f>
        <v>0.18333333333333326</v>
      </c>
      <c r="H27" s="217">
        <f>+(D27*100%)/$G$23</f>
        <v>8.3333333333333287E-2</v>
      </c>
      <c r="I27" s="795">
        <f>G27+I22</f>
        <v>0.88333333333333319</v>
      </c>
    </row>
    <row r="28" spans="2:10" ht="15.5" customHeight="1" x14ac:dyDescent="0.15">
      <c r="B28" s="100" t="s">
        <v>158</v>
      </c>
      <c r="C28" s="152">
        <f t="shared" ref="C28:D38" si="0">0.0833333333333333*$G$23</f>
        <v>1.6666666666666659E-2</v>
      </c>
      <c r="D28" s="152">
        <f t="shared" si="0"/>
        <v>1.6666666666666659E-2</v>
      </c>
      <c r="E28" s="128">
        <f t="shared" ref="E28:E31" si="1">D28/C28</f>
        <v>1</v>
      </c>
      <c r="F28" s="790"/>
      <c r="G28" s="793"/>
      <c r="H28" s="217">
        <f>+IF(D28="","",((D28*100%)/$G$23)+H27)</f>
        <v>0.16666666666666657</v>
      </c>
      <c r="I28" s="796"/>
    </row>
    <row r="29" spans="2:10" ht="15.5" customHeight="1" x14ac:dyDescent="0.15">
      <c r="B29" s="100" t="s">
        <v>159</v>
      </c>
      <c r="C29" s="152">
        <f t="shared" si="0"/>
        <v>1.6666666666666659E-2</v>
      </c>
      <c r="D29" s="152">
        <f t="shared" ref="D29:D34" si="2">+C29</f>
        <v>1.6666666666666659E-2</v>
      </c>
      <c r="E29" s="128">
        <f t="shared" si="1"/>
        <v>1</v>
      </c>
      <c r="F29" s="790"/>
      <c r="G29" s="793"/>
      <c r="H29" s="217">
        <f t="shared" ref="H29:H38" si="3">+IF(D29="","",((D29*100%)/$G$23)+H28)</f>
        <v>0.24999999999999986</v>
      </c>
      <c r="I29" s="796"/>
    </row>
    <row r="30" spans="2:10" ht="15.5" customHeight="1" x14ac:dyDescent="0.15">
      <c r="B30" s="100" t="s">
        <v>160</v>
      </c>
      <c r="C30" s="152">
        <f t="shared" si="0"/>
        <v>1.6666666666666659E-2</v>
      </c>
      <c r="D30" s="152">
        <f t="shared" si="2"/>
        <v>1.6666666666666659E-2</v>
      </c>
      <c r="E30" s="128">
        <f t="shared" si="1"/>
        <v>1</v>
      </c>
      <c r="F30" s="790"/>
      <c r="G30" s="793"/>
      <c r="H30" s="217">
        <f t="shared" si="3"/>
        <v>0.33333333333333315</v>
      </c>
      <c r="I30" s="796"/>
    </row>
    <row r="31" spans="2:10" ht="15.5" customHeight="1" x14ac:dyDescent="0.15">
      <c r="B31" s="100" t="s">
        <v>161</v>
      </c>
      <c r="C31" s="152">
        <f t="shared" si="0"/>
        <v>1.6666666666666659E-2</v>
      </c>
      <c r="D31" s="152">
        <f t="shared" si="2"/>
        <v>1.6666666666666659E-2</v>
      </c>
      <c r="E31" s="128">
        <f t="shared" si="1"/>
        <v>1</v>
      </c>
      <c r="F31" s="790"/>
      <c r="G31" s="793"/>
      <c r="H31" s="217">
        <f t="shared" si="3"/>
        <v>0.41666666666666641</v>
      </c>
      <c r="I31" s="796"/>
      <c r="J31" s="255"/>
    </row>
    <row r="32" spans="2:10" ht="15.5" customHeight="1" x14ac:dyDescent="0.15">
      <c r="B32" s="100" t="s">
        <v>162</v>
      </c>
      <c r="C32" s="152">
        <f t="shared" si="0"/>
        <v>1.6666666666666659E-2</v>
      </c>
      <c r="D32" s="152">
        <f t="shared" si="2"/>
        <v>1.6666666666666659E-2</v>
      </c>
      <c r="E32" s="128">
        <f>D32/C32</f>
        <v>1</v>
      </c>
      <c r="F32" s="790"/>
      <c r="G32" s="793"/>
      <c r="H32" s="217">
        <f t="shared" si="3"/>
        <v>0.49999999999999967</v>
      </c>
      <c r="I32" s="796"/>
    </row>
    <row r="33" spans="2:12" ht="19.5" customHeight="1" x14ac:dyDescent="0.15">
      <c r="B33" s="100" t="s">
        <v>163</v>
      </c>
      <c r="C33" s="152">
        <f t="shared" si="0"/>
        <v>1.6666666666666659E-2</v>
      </c>
      <c r="D33" s="152">
        <f t="shared" si="2"/>
        <v>1.6666666666666659E-2</v>
      </c>
      <c r="E33" s="128">
        <f t="shared" ref="E33:E38" si="4">D33/C33</f>
        <v>1</v>
      </c>
      <c r="F33" s="790"/>
      <c r="G33" s="793"/>
      <c r="H33" s="217">
        <f t="shared" si="3"/>
        <v>0.58333333333333293</v>
      </c>
      <c r="I33" s="796"/>
      <c r="J33" s="255"/>
    </row>
    <row r="34" spans="2:12" ht="19.5" customHeight="1" x14ac:dyDescent="0.15">
      <c r="B34" s="100" t="s">
        <v>164</v>
      </c>
      <c r="C34" s="152">
        <f t="shared" si="0"/>
        <v>1.6666666666666659E-2</v>
      </c>
      <c r="D34" s="152">
        <f t="shared" si="2"/>
        <v>1.6666666666666659E-2</v>
      </c>
      <c r="E34" s="128">
        <f t="shared" si="4"/>
        <v>1</v>
      </c>
      <c r="F34" s="790"/>
      <c r="G34" s="793"/>
      <c r="H34" s="217">
        <f t="shared" si="3"/>
        <v>0.66666666666666619</v>
      </c>
      <c r="I34" s="796"/>
      <c r="J34" s="255"/>
    </row>
    <row r="35" spans="2:12" ht="19.5" customHeight="1" x14ac:dyDescent="0.15">
      <c r="B35" s="100" t="s">
        <v>165</v>
      </c>
      <c r="C35" s="152">
        <f t="shared" si="0"/>
        <v>1.6666666666666659E-2</v>
      </c>
      <c r="D35" s="152">
        <f>+C35</f>
        <v>1.6666666666666659E-2</v>
      </c>
      <c r="E35" s="128">
        <f t="shared" si="4"/>
        <v>1</v>
      </c>
      <c r="F35" s="790"/>
      <c r="G35" s="793"/>
      <c r="H35" s="217">
        <f t="shared" si="3"/>
        <v>0.74999999999999944</v>
      </c>
      <c r="I35" s="796"/>
      <c r="J35" s="255"/>
    </row>
    <row r="36" spans="2:12" ht="19.5" customHeight="1" x14ac:dyDescent="0.15">
      <c r="B36" s="100" t="s">
        <v>166</v>
      </c>
      <c r="C36" s="152">
        <f t="shared" si="0"/>
        <v>1.6666666666666659E-2</v>
      </c>
      <c r="D36" s="152">
        <f>+C36</f>
        <v>1.6666666666666659E-2</v>
      </c>
      <c r="E36" s="128">
        <f t="shared" si="4"/>
        <v>1</v>
      </c>
      <c r="F36" s="790"/>
      <c r="G36" s="793"/>
      <c r="H36" s="217">
        <f t="shared" si="3"/>
        <v>0.8333333333333327</v>
      </c>
      <c r="I36" s="796"/>
    </row>
    <row r="37" spans="2:12" ht="19.5" customHeight="1" x14ac:dyDescent="0.15">
      <c r="B37" s="100" t="s">
        <v>167</v>
      </c>
      <c r="C37" s="152">
        <f t="shared" si="0"/>
        <v>1.6666666666666659E-2</v>
      </c>
      <c r="D37" s="152">
        <f>+C37</f>
        <v>1.6666666666666659E-2</v>
      </c>
      <c r="E37" s="128">
        <f t="shared" si="4"/>
        <v>1</v>
      </c>
      <c r="F37" s="790"/>
      <c r="G37" s="793"/>
      <c r="H37" s="217">
        <f t="shared" si="3"/>
        <v>0.91666666666666596</v>
      </c>
      <c r="I37" s="796"/>
      <c r="J37" s="255"/>
    </row>
    <row r="38" spans="2:12" ht="19.5" customHeight="1" x14ac:dyDescent="0.15">
      <c r="B38" s="100" t="s">
        <v>168</v>
      </c>
      <c r="C38" s="152">
        <f t="shared" si="0"/>
        <v>1.6666666666666659E-2</v>
      </c>
      <c r="D38" s="152"/>
      <c r="E38" s="128">
        <f t="shared" si="4"/>
        <v>0</v>
      </c>
      <c r="F38" s="791"/>
      <c r="G38" s="794"/>
      <c r="H38" s="217" t="str">
        <f t="shared" si="3"/>
        <v/>
      </c>
      <c r="I38" s="797"/>
      <c r="K38" s="255"/>
    </row>
    <row r="39" spans="2:12" ht="117.5" customHeight="1" x14ac:dyDescent="0.15">
      <c r="B39" s="119" t="s">
        <v>279</v>
      </c>
      <c r="C39" s="787" t="s">
        <v>477</v>
      </c>
      <c r="D39" s="787"/>
      <c r="E39" s="787"/>
      <c r="F39" s="787"/>
      <c r="G39" s="787"/>
      <c r="H39" s="787"/>
      <c r="I39" s="788"/>
    </row>
    <row r="40" spans="2:12" ht="57" customHeight="1" x14ac:dyDescent="0.15">
      <c r="B40" s="554"/>
      <c r="C40" s="555"/>
      <c r="D40" s="555"/>
      <c r="E40" s="555"/>
      <c r="F40" s="555"/>
      <c r="G40" s="555"/>
      <c r="H40" s="555"/>
      <c r="I40" s="556"/>
    </row>
    <row r="41" spans="2:12" ht="57" customHeight="1" x14ac:dyDescent="0.15">
      <c r="B41" s="557"/>
      <c r="C41" s="558"/>
      <c r="D41" s="558"/>
      <c r="E41" s="558"/>
      <c r="F41" s="558"/>
      <c r="G41" s="558"/>
      <c r="H41" s="558"/>
      <c r="I41" s="559"/>
    </row>
    <row r="42" spans="2:12" ht="57" customHeight="1" x14ac:dyDescent="0.15">
      <c r="B42" s="557"/>
      <c r="C42" s="558"/>
      <c r="D42" s="558"/>
      <c r="E42" s="558"/>
      <c r="F42" s="558"/>
      <c r="G42" s="558"/>
      <c r="H42" s="558"/>
      <c r="I42" s="559"/>
    </row>
    <row r="43" spans="2:12" ht="57" customHeight="1" x14ac:dyDescent="0.15">
      <c r="B43" s="557"/>
      <c r="C43" s="558"/>
      <c r="D43" s="558"/>
      <c r="E43" s="558"/>
      <c r="F43" s="558"/>
      <c r="G43" s="558"/>
      <c r="H43" s="558"/>
      <c r="I43" s="559"/>
    </row>
    <row r="44" spans="2:12" ht="57" customHeight="1" x14ac:dyDescent="0.15">
      <c r="B44" s="560"/>
      <c r="C44" s="561"/>
      <c r="D44" s="561"/>
      <c r="E44" s="561"/>
      <c r="F44" s="561"/>
      <c r="G44" s="561"/>
      <c r="H44" s="561"/>
      <c r="I44" s="562"/>
    </row>
    <row r="45" spans="2:12" ht="23.25" customHeight="1" x14ac:dyDescent="0.15">
      <c r="B45" s="672" t="s">
        <v>280</v>
      </c>
      <c r="C45" s="850"/>
      <c r="D45" s="851"/>
      <c r="E45" s="851"/>
      <c r="F45" s="851"/>
      <c r="G45" s="851"/>
      <c r="H45" s="146" t="s">
        <v>148</v>
      </c>
      <c r="I45" s="147" t="s">
        <v>282</v>
      </c>
    </row>
    <row r="46" spans="2:12" ht="54" customHeight="1" x14ac:dyDescent="0.15">
      <c r="B46" s="673"/>
      <c r="C46" s="738" t="s">
        <v>480</v>
      </c>
      <c r="D46" s="739"/>
      <c r="E46" s="739"/>
      <c r="F46" s="739"/>
      <c r="G46" s="258" t="s">
        <v>391</v>
      </c>
      <c r="H46" s="296">
        <v>1116</v>
      </c>
      <c r="I46" s="320">
        <v>11974</v>
      </c>
      <c r="J46" s="81" t="str">
        <f t="shared" ref="J46:J62" si="5">CONCATENATE(G46," ",H46)</f>
        <v>PQRS recibidas:  1116</v>
      </c>
    </row>
    <row r="47" spans="2:12" ht="70.5" customHeight="1" x14ac:dyDescent="0.15">
      <c r="B47" s="673"/>
      <c r="C47" s="741"/>
      <c r="D47" s="742"/>
      <c r="E47" s="742"/>
      <c r="F47" s="742"/>
      <c r="G47" s="258" t="s">
        <v>392</v>
      </c>
      <c r="H47" s="306">
        <v>0.64</v>
      </c>
      <c r="I47" s="307">
        <v>0.68</v>
      </c>
      <c r="J47" s="81" t="str">
        <f t="shared" si="5"/>
        <v>Satisfacción ciudadana: 0.64</v>
      </c>
    </row>
    <row r="48" spans="2:12" ht="70.5" customHeight="1" x14ac:dyDescent="0.15">
      <c r="B48" s="673"/>
      <c r="C48" s="741"/>
      <c r="D48" s="742"/>
      <c r="E48" s="742"/>
      <c r="F48" s="742"/>
      <c r="G48" s="258" t="s">
        <v>393</v>
      </c>
      <c r="H48" s="300">
        <v>2322</v>
      </c>
      <c r="I48" s="301">
        <v>24601</v>
      </c>
      <c r="J48" s="81" t="str">
        <f t="shared" si="5"/>
        <v>Asesorías dadas: 2322</v>
      </c>
      <c r="L48" s="81" t="str">
        <f>CONCATENATE(J46,J48,J49,J50,J51,J53,J55,J57,J65)</f>
        <v>PQRS recibidas:  1116Asesorías dadas: 2322Capacitaciones: 5Actividades de bienestar: 9Actividades del PASST: 10Vehículos asignados: 25Mantenimientos realizados 5Gestión de residuos peligrosos 9Revisiones de expedientes o intervenciones 14726</v>
      </c>
    </row>
    <row r="49" spans="2:13" ht="171.75" customHeight="1" x14ac:dyDescent="0.15">
      <c r="B49" s="673"/>
      <c r="C49" s="821" t="s">
        <v>394</v>
      </c>
      <c r="D49" s="822"/>
      <c r="E49" s="822"/>
      <c r="F49" s="823"/>
      <c r="G49" s="258" t="s">
        <v>395</v>
      </c>
      <c r="H49" s="254">
        <v>5</v>
      </c>
      <c r="I49" s="304">
        <v>107</v>
      </c>
      <c r="J49" s="81" t="str">
        <f t="shared" si="5"/>
        <v>Capacitaciones: 5</v>
      </c>
    </row>
    <row r="50" spans="2:13" ht="129.75" customHeight="1" x14ac:dyDescent="0.15">
      <c r="B50" s="673"/>
      <c r="C50" s="824"/>
      <c r="D50" s="825"/>
      <c r="E50" s="825"/>
      <c r="F50" s="826"/>
      <c r="G50" s="258" t="s">
        <v>396</v>
      </c>
      <c r="H50" s="300">
        <v>9</v>
      </c>
      <c r="I50" s="301">
        <v>100</v>
      </c>
      <c r="J50" s="81" t="str">
        <f t="shared" si="5"/>
        <v>Actividades de bienestar: 9</v>
      </c>
    </row>
    <row r="51" spans="2:13" ht="69.75" customHeight="1" x14ac:dyDescent="0.15">
      <c r="B51" s="673"/>
      <c r="C51" s="824"/>
      <c r="D51" s="825"/>
      <c r="E51" s="825"/>
      <c r="F51" s="826"/>
      <c r="G51" s="258" t="s">
        <v>397</v>
      </c>
      <c r="H51" s="300">
        <v>10</v>
      </c>
      <c r="I51" s="301">
        <v>111</v>
      </c>
      <c r="J51" s="81" t="str">
        <f t="shared" si="5"/>
        <v>Actividades del PASST: 10</v>
      </c>
    </row>
    <row r="52" spans="2:13" ht="66.75" customHeight="1" x14ac:dyDescent="0.15">
      <c r="B52" s="673"/>
      <c r="C52" s="834" t="s">
        <v>398</v>
      </c>
      <c r="D52" s="835"/>
      <c r="E52" s="835"/>
      <c r="F52" s="836"/>
      <c r="G52" s="258" t="s">
        <v>399</v>
      </c>
      <c r="H52" s="254" t="s">
        <v>400</v>
      </c>
      <c r="I52" s="254" t="s">
        <v>401</v>
      </c>
      <c r="J52" s="81" t="str">
        <f t="shared" si="5"/>
        <v>Ingresos, salidas y traslados: 
16 ingresos, 68 salidas, 1 reintegros 7 traslados,  0 compras, 0 bajas</v>
      </c>
    </row>
    <row r="53" spans="2:13" ht="66.75" customHeight="1" x14ac:dyDescent="0.15">
      <c r="B53" s="673"/>
      <c r="C53" s="837"/>
      <c r="D53" s="838"/>
      <c r="E53" s="838"/>
      <c r="F53" s="839"/>
      <c r="G53" s="258" t="s">
        <v>402</v>
      </c>
      <c r="H53" s="254">
        <v>25</v>
      </c>
      <c r="I53" s="254">
        <v>1525</v>
      </c>
      <c r="J53" s="81" t="str">
        <f t="shared" si="5"/>
        <v>Vehículos asignados: 25</v>
      </c>
    </row>
    <row r="54" spans="2:13" ht="66.75" customHeight="1" x14ac:dyDescent="0.15">
      <c r="B54" s="673"/>
      <c r="C54" s="837"/>
      <c r="D54" s="838"/>
      <c r="E54" s="838"/>
      <c r="F54" s="839"/>
      <c r="G54" s="258" t="s">
        <v>403</v>
      </c>
      <c r="H54" s="256">
        <v>5</v>
      </c>
      <c r="I54" s="256">
        <v>67</v>
      </c>
      <c r="J54" s="81" t="str">
        <f t="shared" si="5"/>
        <v>Proveedores gestionados: 5</v>
      </c>
    </row>
    <row r="55" spans="2:13" ht="66.75" customHeight="1" x14ac:dyDescent="0.15">
      <c r="B55" s="673"/>
      <c r="C55" s="840"/>
      <c r="D55" s="841"/>
      <c r="E55" s="841"/>
      <c r="F55" s="842"/>
      <c r="G55" s="258" t="s">
        <v>404</v>
      </c>
      <c r="H55" s="254">
        <v>5</v>
      </c>
      <c r="I55" s="254">
        <v>90</v>
      </c>
      <c r="J55" s="81" t="str">
        <f t="shared" si="5"/>
        <v>Mantenimientos realizados 5</v>
      </c>
    </row>
    <row r="56" spans="2:13" ht="57.75" customHeight="1" x14ac:dyDescent="0.15">
      <c r="B56" s="673"/>
      <c r="C56" s="827" t="s">
        <v>405</v>
      </c>
      <c r="D56" s="828"/>
      <c r="E56" s="828"/>
      <c r="F56" s="829"/>
      <c r="G56" s="258" t="s">
        <v>406</v>
      </c>
      <c r="H56" s="254">
        <v>2</v>
      </c>
      <c r="I56" s="254">
        <v>22</v>
      </c>
      <c r="J56" s="81" t="str">
        <f t="shared" si="5"/>
        <v>Actividades de saneamiento (Poda y fumigación): 2</v>
      </c>
    </row>
    <row r="57" spans="2:13" ht="57.75" customHeight="1" x14ac:dyDescent="0.15">
      <c r="B57" s="673"/>
      <c r="C57" s="830"/>
      <c r="D57" s="831"/>
      <c r="E57" s="831"/>
      <c r="F57" s="832"/>
      <c r="G57" s="258" t="s">
        <v>407</v>
      </c>
      <c r="H57" s="254">
        <v>9</v>
      </c>
      <c r="I57" s="254">
        <v>85</v>
      </c>
      <c r="J57" s="81" t="str">
        <f t="shared" si="5"/>
        <v>Gestión de residuos peligrosos 9</v>
      </c>
    </row>
    <row r="58" spans="2:13" ht="81.75" customHeight="1" x14ac:dyDescent="0.15">
      <c r="B58" s="673"/>
      <c r="C58" s="830"/>
      <c r="D58" s="831"/>
      <c r="E58" s="831"/>
      <c r="F58" s="832"/>
      <c r="G58" s="258" t="s">
        <v>408</v>
      </c>
      <c r="H58" s="254">
        <v>2</v>
      </c>
      <c r="I58" s="254">
        <v>13</v>
      </c>
      <c r="J58" s="81" t="str">
        <f t="shared" si="5"/>
        <v>Gestión de residuos reciclables 2</v>
      </c>
    </row>
    <row r="59" spans="2:13" ht="57.75" customHeight="1" x14ac:dyDescent="0.15">
      <c r="B59" s="673"/>
      <c r="C59" s="830"/>
      <c r="D59" s="831"/>
      <c r="E59" s="831"/>
      <c r="F59" s="832"/>
      <c r="G59" s="258" t="s">
        <v>409</v>
      </c>
      <c r="H59" s="254">
        <v>1</v>
      </c>
      <c r="I59" s="254">
        <v>16</v>
      </c>
      <c r="J59" s="81" t="str">
        <f t="shared" si="5"/>
        <v>Actividades de movilidad sostenible: 1</v>
      </c>
    </row>
    <row r="60" spans="2:13" ht="54.75" customHeight="1" x14ac:dyDescent="0.15">
      <c r="B60" s="673"/>
      <c r="C60" s="833" t="s">
        <v>410</v>
      </c>
      <c r="D60" s="833"/>
      <c r="E60" s="833"/>
      <c r="F60" s="833"/>
      <c r="G60" s="295" t="s">
        <v>411</v>
      </c>
      <c r="H60" s="296" t="s">
        <v>412</v>
      </c>
      <c r="I60" s="296" t="s">
        <v>413</v>
      </c>
      <c r="J60" s="81" t="str">
        <f t="shared" si="5"/>
        <v>CDP Y CRP expedidos: CRP: 94
CDP: 58</v>
      </c>
    </row>
    <row r="61" spans="2:13" ht="54.75" customHeight="1" x14ac:dyDescent="0.15">
      <c r="B61" s="673"/>
      <c r="C61" s="833"/>
      <c r="D61" s="833"/>
      <c r="E61" s="833"/>
      <c r="F61" s="833"/>
      <c r="G61" s="295" t="s">
        <v>414</v>
      </c>
      <c r="H61" s="296" t="s">
        <v>415</v>
      </c>
      <c r="I61" s="296" t="s">
        <v>416</v>
      </c>
      <c r="J61" s="81" t="str">
        <f t="shared" si="5"/>
        <v>Giros por pospre realizados: 595 giros</v>
      </c>
    </row>
    <row r="62" spans="2:13" ht="54.75" customHeight="1" x14ac:dyDescent="0.15">
      <c r="B62" s="673"/>
      <c r="C62" s="833"/>
      <c r="D62" s="833"/>
      <c r="E62" s="833"/>
      <c r="F62" s="833"/>
      <c r="G62" s="310" t="s">
        <v>417</v>
      </c>
      <c r="H62" s="311" t="s">
        <v>418</v>
      </c>
      <c r="I62" s="312" t="s">
        <v>419</v>
      </c>
      <c r="J62" s="81" t="str">
        <f t="shared" si="5"/>
        <v>Operaciones contables: 545 operaciones contables</v>
      </c>
    </row>
    <row r="63" spans="2:13" ht="48" customHeight="1" x14ac:dyDescent="0.15">
      <c r="B63" s="673"/>
      <c r="C63" s="843" t="s">
        <v>420</v>
      </c>
      <c r="D63" s="844"/>
      <c r="E63" s="844"/>
      <c r="F63" s="845"/>
      <c r="G63" s="258" t="s">
        <v>421</v>
      </c>
      <c r="H63" s="259">
        <v>1</v>
      </c>
      <c r="I63" s="260">
        <v>25</v>
      </c>
      <c r="J63" s="81" t="str">
        <f t="shared" ref="J63:J65" si="6">CONCATENATE(G63," ",H63)</f>
        <v>Transferencias documentales realizadas 1</v>
      </c>
      <c r="K63" s="318"/>
      <c r="L63" s="318"/>
      <c r="M63" s="318"/>
    </row>
    <row r="64" spans="2:13" ht="48" customHeight="1" x14ac:dyDescent="0.15">
      <c r="B64" s="673"/>
      <c r="C64" s="846"/>
      <c r="D64" s="844"/>
      <c r="E64" s="844"/>
      <c r="F64" s="845"/>
      <c r="G64" s="258" t="s">
        <v>422</v>
      </c>
      <c r="H64" s="259">
        <v>2</v>
      </c>
      <c r="I64" s="260">
        <v>73</v>
      </c>
      <c r="J64" s="81" t="str">
        <f t="shared" si="6"/>
        <v>Capacitaciones realizadas: 2</v>
      </c>
      <c r="K64" s="268"/>
      <c r="L64" s="268"/>
      <c r="M64" s="268"/>
    </row>
    <row r="65" spans="2:13" ht="48" customHeight="1" x14ac:dyDescent="0.15">
      <c r="B65" s="820"/>
      <c r="C65" s="847"/>
      <c r="D65" s="848"/>
      <c r="E65" s="848"/>
      <c r="F65" s="849"/>
      <c r="G65" s="258" t="s">
        <v>423</v>
      </c>
      <c r="H65" s="311">
        <v>14726</v>
      </c>
      <c r="I65" s="311">
        <v>47396</v>
      </c>
      <c r="J65" s="81" t="str">
        <f t="shared" si="6"/>
        <v>Revisiones de expedientes o intervenciones 14726</v>
      </c>
      <c r="K65" s="268"/>
      <c r="L65" s="268"/>
      <c r="M65" s="268"/>
    </row>
    <row r="66" spans="2:13" ht="36" customHeight="1" x14ac:dyDescent="0.15">
      <c r="B66" s="156" t="s">
        <v>292</v>
      </c>
      <c r="C66" s="817" t="s">
        <v>46</v>
      </c>
      <c r="D66" s="818"/>
      <c r="E66" s="818"/>
      <c r="F66" s="818"/>
      <c r="G66" s="818"/>
      <c r="H66" s="818"/>
      <c r="I66" s="819"/>
      <c r="J66" s="267"/>
      <c r="K66" s="268"/>
      <c r="L66" s="268"/>
      <c r="M66" s="268"/>
    </row>
    <row r="67" spans="2:13" ht="79.5" customHeight="1" x14ac:dyDescent="0.15">
      <c r="B67" s="120" t="s">
        <v>293</v>
      </c>
      <c r="C67" s="817" t="s">
        <v>424</v>
      </c>
      <c r="D67" s="818"/>
      <c r="E67" s="818"/>
      <c r="F67" s="818"/>
      <c r="G67" s="818"/>
      <c r="H67" s="818"/>
      <c r="I67" s="819"/>
      <c r="J67" s="269"/>
      <c r="K67" s="270"/>
      <c r="L67" s="270"/>
      <c r="M67" s="270"/>
    </row>
    <row r="68" spans="2:13" ht="22.5" customHeight="1" x14ac:dyDescent="0.15">
      <c r="B68" s="533" t="s">
        <v>295</v>
      </c>
      <c r="C68" s="534"/>
      <c r="D68" s="534"/>
      <c r="E68" s="534"/>
      <c r="F68" s="534"/>
      <c r="G68" s="534"/>
      <c r="H68" s="534"/>
      <c r="I68" s="535"/>
    </row>
    <row r="69" spans="2:13" ht="22.5" customHeight="1" x14ac:dyDescent="0.15">
      <c r="B69" s="529" t="s">
        <v>296</v>
      </c>
      <c r="C69" s="137" t="s">
        <v>297</v>
      </c>
      <c r="D69" s="531" t="s">
        <v>298</v>
      </c>
      <c r="E69" s="531"/>
      <c r="F69" s="531"/>
      <c r="G69" s="531" t="s">
        <v>299</v>
      </c>
      <c r="H69" s="531"/>
      <c r="I69" s="532"/>
    </row>
    <row r="70" spans="2:13" ht="30.75" customHeight="1" x14ac:dyDescent="0.15">
      <c r="B70" s="530"/>
      <c r="C70" s="138"/>
      <c r="D70" s="527"/>
      <c r="E70" s="527"/>
      <c r="F70" s="527"/>
      <c r="G70" s="527"/>
      <c r="H70" s="527"/>
      <c r="I70" s="528"/>
    </row>
    <row r="71" spans="2:13" ht="32.25" customHeight="1" x14ac:dyDescent="0.15">
      <c r="B71" s="121" t="s">
        <v>300</v>
      </c>
      <c r="C71" s="813" t="s">
        <v>425</v>
      </c>
      <c r="D71" s="813"/>
      <c r="E71" s="813"/>
      <c r="F71" s="813"/>
      <c r="G71" s="813"/>
      <c r="H71" s="813"/>
      <c r="I71" s="814"/>
    </row>
    <row r="72" spans="2:13" ht="28.5" customHeight="1" x14ac:dyDescent="0.15">
      <c r="B72" s="122" t="s">
        <v>302</v>
      </c>
      <c r="C72" s="813" t="s">
        <v>425</v>
      </c>
      <c r="D72" s="813"/>
      <c r="E72" s="813"/>
      <c r="F72" s="813"/>
      <c r="G72" s="813"/>
      <c r="H72" s="813"/>
      <c r="I72" s="814"/>
    </row>
    <row r="73" spans="2:13" ht="30" customHeight="1" x14ac:dyDescent="0.15">
      <c r="B73" s="120" t="s">
        <v>303</v>
      </c>
      <c r="C73" s="815" t="s">
        <v>426</v>
      </c>
      <c r="D73" s="815"/>
      <c r="E73" s="815"/>
      <c r="F73" s="815"/>
      <c r="G73" s="815"/>
      <c r="H73" s="815"/>
      <c r="I73" s="816"/>
    </row>
    <row r="74" spans="2:13" ht="31.5" customHeight="1" thickBot="1" x14ac:dyDescent="0.2">
      <c r="B74" s="116" t="s">
        <v>305</v>
      </c>
      <c r="C74" s="810" t="s">
        <v>427</v>
      </c>
      <c r="D74" s="811"/>
      <c r="E74" s="811"/>
      <c r="F74" s="811"/>
      <c r="G74" s="811"/>
      <c r="H74" s="811"/>
      <c r="I74" s="812"/>
    </row>
    <row r="75" spans="2:13" ht="13.25" customHeight="1" x14ac:dyDescent="0.15">
      <c r="B75" s="109"/>
      <c r="C75" s="110"/>
      <c r="D75" s="110"/>
      <c r="E75" s="111"/>
      <c r="F75" s="111"/>
      <c r="G75" s="117"/>
      <c r="H75" s="113"/>
      <c r="I75" s="110"/>
    </row>
    <row r="76" spans="2:13" ht="13.25" customHeight="1" x14ac:dyDescent="0.15">
      <c r="B76" s="807"/>
      <c r="C76" s="807"/>
      <c r="D76" s="807"/>
      <c r="E76" s="807"/>
      <c r="F76" s="807"/>
      <c r="G76" s="807"/>
      <c r="H76" s="807"/>
      <c r="I76" s="807"/>
    </row>
    <row r="77" spans="2:13" ht="13.25" customHeight="1" x14ac:dyDescent="0.15">
      <c r="B77" s="807"/>
      <c r="C77" s="807"/>
      <c r="D77" s="807"/>
      <c r="E77" s="807"/>
      <c r="F77" s="807"/>
      <c r="G77" s="807"/>
      <c r="H77" s="807"/>
      <c r="I77" s="807"/>
    </row>
    <row r="78" spans="2:13" ht="13.25" customHeight="1" x14ac:dyDescent="0.15">
      <c r="B78" s="807"/>
      <c r="C78" s="807"/>
      <c r="D78" s="807"/>
      <c r="E78" s="807"/>
      <c r="F78" s="807"/>
      <c r="G78" s="807"/>
      <c r="H78" s="807"/>
      <c r="I78" s="807"/>
    </row>
    <row r="79" spans="2:13" ht="13.25" customHeight="1" x14ac:dyDescent="0.15">
      <c r="B79" s="109"/>
      <c r="C79" s="110"/>
      <c r="D79" s="110"/>
      <c r="E79" s="111"/>
      <c r="F79" s="111"/>
      <c r="G79" s="117"/>
      <c r="H79" s="113"/>
      <c r="I79" s="110"/>
    </row>
    <row r="80" spans="2:13" ht="25.5" customHeight="1" x14ac:dyDescent="0.15">
      <c r="B80" s="109"/>
      <c r="C80" s="110"/>
      <c r="D80" s="110"/>
      <c r="E80" s="111"/>
      <c r="F80" s="111"/>
      <c r="G80" s="117"/>
      <c r="H80" s="113"/>
      <c r="I80" s="110"/>
    </row>
    <row r="81" ht="13.25" customHeight="1" x14ac:dyDescent="0.15"/>
    <row r="82" ht="13.25" customHeight="1" x14ac:dyDescent="0.15"/>
    <row r="83" ht="13.25" customHeight="1" x14ac:dyDescent="0.15"/>
    <row r="84" ht="13.25" customHeight="1" x14ac:dyDescent="0.15"/>
    <row r="85" ht="13.25" customHeight="1" x14ac:dyDescent="0.15"/>
    <row r="86" ht="13.25" customHeight="1" x14ac:dyDescent="0.15"/>
    <row r="87" ht="13.25" customHeight="1" x14ac:dyDescent="0.15"/>
    <row r="88" ht="13.25" customHeight="1" x14ac:dyDescent="0.15"/>
    <row r="89" ht="13.25" customHeight="1" x14ac:dyDescent="0.15"/>
    <row r="90" ht="13.25" customHeight="1" x14ac:dyDescent="0.15"/>
    <row r="91" ht="13.25" customHeight="1" x14ac:dyDescent="0.15"/>
    <row r="109" spans="6:9" ht="12.75" customHeight="1" x14ac:dyDescent="0.15">
      <c r="F109" s="808"/>
      <c r="G109" s="809"/>
      <c r="H109" s="809"/>
      <c r="I109" s="809"/>
    </row>
    <row r="110" spans="6:9" ht="12.75" customHeight="1" x14ac:dyDescent="0.15">
      <c r="F110" s="803"/>
      <c r="G110" s="804"/>
      <c r="H110" s="804"/>
      <c r="I110" s="804"/>
    </row>
    <row r="111" spans="6:9" ht="12.75" customHeight="1" x14ac:dyDescent="0.15">
      <c r="F111" s="803"/>
      <c r="G111" s="804"/>
      <c r="H111" s="804"/>
      <c r="I111" s="804"/>
    </row>
    <row r="112" spans="6:9" ht="12.75" customHeight="1" x14ac:dyDescent="0.15">
      <c r="F112" s="803"/>
      <c r="G112" s="804"/>
      <c r="H112" s="804"/>
      <c r="I112" s="804"/>
    </row>
    <row r="113" spans="6:9" ht="12.75" customHeight="1" x14ac:dyDescent="0.15">
      <c r="F113" s="805"/>
      <c r="G113" s="806"/>
      <c r="H113" s="806"/>
      <c r="I113" s="806"/>
    </row>
  </sheetData>
  <sheetProtection algorithmName="SHA-512" hashValue="ROHrwJpC9FGFA4zhPuM/uj/kM4Oa7fjnmxVsBADvIV0YfkV71M8u8RP+noO+VI34BRMZz2L2WohyDx+BtOuqhA==" saltValue="7xDQBm8SU0g2PzTci0ezfw==" spinCount="100000" sheet="1" objects="1" scenarios="1" selectLockedCells="1" selectUnlockedCells="1"/>
  <mergeCells count="72">
    <mergeCell ref="B68:I68"/>
    <mergeCell ref="C73:I73"/>
    <mergeCell ref="C67:I67"/>
    <mergeCell ref="C66:I66"/>
    <mergeCell ref="B45:B65"/>
    <mergeCell ref="C46:F48"/>
    <mergeCell ref="C49:F51"/>
    <mergeCell ref="C56:F59"/>
    <mergeCell ref="C60:F62"/>
    <mergeCell ref="C52:F55"/>
    <mergeCell ref="C63:F65"/>
    <mergeCell ref="C45:G45"/>
    <mergeCell ref="C74:I74"/>
    <mergeCell ref="B69:B70"/>
    <mergeCell ref="D69:F69"/>
    <mergeCell ref="G69:I69"/>
    <mergeCell ref="D70:F70"/>
    <mergeCell ref="G70:I70"/>
    <mergeCell ref="C71:I71"/>
    <mergeCell ref="C72:I72"/>
    <mergeCell ref="F110:I110"/>
    <mergeCell ref="F111:I111"/>
    <mergeCell ref="F112:I112"/>
    <mergeCell ref="F113:I113"/>
    <mergeCell ref="B76:I78"/>
    <mergeCell ref="F109:I10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C39:I39"/>
    <mergeCell ref="B40:I44"/>
    <mergeCell ref="C24:E24"/>
    <mergeCell ref="G24:I24"/>
    <mergeCell ref="B25:I25"/>
    <mergeCell ref="F27:F38"/>
    <mergeCell ref="G27:G38"/>
    <mergeCell ref="I27:I38"/>
  </mergeCells>
  <dataValidations count="1">
    <dataValidation type="list" allowBlank="1" showInputMessage="1" showErrorMessage="1" sqref="C24:E24 C7 I7 H12:I13 C9:F9" xr:uid="{00000000-0002-0000-0700-000000000000}">
      <formula1>#REF!</formula1>
    </dataValidation>
  </dataValidations>
  <pageMargins left="0.7" right="0.7" top="0.75" bottom="0.75" header="0.3" footer="0.3"/>
  <pageSetup scale="21"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843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X65"/>
  <sheetViews>
    <sheetView tabSelected="1" view="pageBreakPreview" topLeftCell="B48" zoomScale="85" zoomScaleNormal="85" zoomScaleSheetLayoutView="85" zoomScalePageLayoutView="85" workbookViewId="0">
      <selection activeCell="C51" sqref="C51:I51"/>
    </sheetView>
  </sheetViews>
  <sheetFormatPr baseColWidth="10" defaultColWidth="10.6640625" defaultRowHeight="13" x14ac:dyDescent="0.15"/>
  <cols>
    <col min="1" max="1" width="1" style="83" customWidth="1"/>
    <col min="2" max="2" width="25.5" style="114" customWidth="1"/>
    <col min="3" max="3" width="14.5" style="83" customWidth="1"/>
    <col min="4" max="4" width="14.6640625" style="83" customWidth="1"/>
    <col min="5" max="5" width="16.5" style="83" customWidth="1"/>
    <col min="6" max="6" width="25" style="83" customWidth="1"/>
    <col min="7" max="7" width="22" style="114" customWidth="1"/>
    <col min="8" max="9" width="17.6640625" style="83" customWidth="1"/>
    <col min="10" max="11" width="22.5" style="83" customWidth="1"/>
    <col min="12" max="24" width="10.6640625" style="81"/>
    <col min="25" max="16384" width="10.6640625" style="83"/>
  </cols>
  <sheetData>
    <row r="1" spans="2:14" ht="37.5" customHeight="1" x14ac:dyDescent="0.15">
      <c r="B1" s="619"/>
      <c r="C1" s="670" t="s">
        <v>1</v>
      </c>
      <c r="D1" s="670"/>
      <c r="E1" s="670"/>
      <c r="F1" s="670"/>
      <c r="G1" s="670"/>
      <c r="H1" s="670"/>
      <c r="I1" s="623"/>
      <c r="J1" s="80"/>
      <c r="K1" s="80"/>
      <c r="M1" s="82" t="s">
        <v>67</v>
      </c>
    </row>
    <row r="2" spans="2:14" ht="37.5" customHeight="1" x14ac:dyDescent="0.15">
      <c r="B2" s="620"/>
      <c r="C2" s="626" t="s">
        <v>218</v>
      </c>
      <c r="D2" s="626"/>
      <c r="E2" s="626"/>
      <c r="F2" s="626"/>
      <c r="G2" s="626"/>
      <c r="H2" s="626"/>
      <c r="I2" s="624"/>
      <c r="J2" s="80"/>
      <c r="K2" s="80"/>
      <c r="M2" s="82" t="s">
        <v>68</v>
      </c>
    </row>
    <row r="3" spans="2:14" ht="37.5" customHeight="1" thickBot="1" x14ac:dyDescent="0.2">
      <c r="B3" s="621"/>
      <c r="C3" s="627" t="s">
        <v>219</v>
      </c>
      <c r="D3" s="627"/>
      <c r="E3" s="627"/>
      <c r="F3" s="627" t="s">
        <v>220</v>
      </c>
      <c r="G3" s="627"/>
      <c r="H3" s="627"/>
      <c r="I3" s="625"/>
      <c r="J3" s="80"/>
      <c r="K3" s="80"/>
      <c r="M3" s="82"/>
    </row>
    <row r="4" spans="2:14" ht="23.25" customHeight="1" x14ac:dyDescent="0.15">
      <c r="B4" s="615" t="s">
        <v>221</v>
      </c>
      <c r="C4" s="616"/>
      <c r="D4" s="616"/>
      <c r="E4" s="616"/>
      <c r="F4" s="616"/>
      <c r="G4" s="616"/>
      <c r="H4" s="616"/>
      <c r="I4" s="617"/>
      <c r="J4" s="84"/>
      <c r="K4" s="84"/>
    </row>
    <row r="5" spans="2:14" ht="24" customHeight="1" x14ac:dyDescent="0.15">
      <c r="B5" s="533" t="s">
        <v>222</v>
      </c>
      <c r="C5" s="534"/>
      <c r="D5" s="534"/>
      <c r="E5" s="534"/>
      <c r="F5" s="534"/>
      <c r="G5" s="534"/>
      <c r="H5" s="534"/>
      <c r="I5" s="535"/>
      <c r="J5" s="85"/>
      <c r="K5" s="85"/>
      <c r="N5" s="86"/>
    </row>
    <row r="6" spans="2:14" ht="46.25" customHeight="1" x14ac:dyDescent="0.15">
      <c r="B6" s="118" t="s">
        <v>223</v>
      </c>
      <c r="C6" s="130">
        <v>7</v>
      </c>
      <c r="D6" s="618" t="s">
        <v>224</v>
      </c>
      <c r="E6" s="618"/>
      <c r="F6" s="585" t="s">
        <v>428</v>
      </c>
      <c r="G6" s="585"/>
      <c r="H6" s="585"/>
      <c r="I6" s="586"/>
      <c r="J6" s="87"/>
      <c r="K6" s="87"/>
      <c r="M6" s="82"/>
      <c r="N6" s="86"/>
    </row>
    <row r="7" spans="2:14" ht="30.75" customHeight="1" x14ac:dyDescent="0.15">
      <c r="B7" s="118" t="s">
        <v>226</v>
      </c>
      <c r="C7" s="130" t="s">
        <v>84</v>
      </c>
      <c r="D7" s="618" t="s">
        <v>227</v>
      </c>
      <c r="E7" s="618"/>
      <c r="F7" s="585" t="s">
        <v>429</v>
      </c>
      <c r="G7" s="585"/>
      <c r="H7" s="131" t="s">
        <v>229</v>
      </c>
      <c r="I7" s="132" t="s">
        <v>84</v>
      </c>
      <c r="J7" s="88"/>
      <c r="K7" s="88"/>
      <c r="M7" s="82"/>
      <c r="N7" s="86"/>
    </row>
    <row r="8" spans="2:14" ht="30.75" customHeight="1" x14ac:dyDescent="0.15">
      <c r="B8" s="118" t="s">
        <v>230</v>
      </c>
      <c r="C8" s="585" t="s">
        <v>231</v>
      </c>
      <c r="D8" s="585"/>
      <c r="E8" s="585"/>
      <c r="F8" s="585"/>
      <c r="G8" s="131" t="s">
        <v>232</v>
      </c>
      <c r="H8" s="608">
        <v>7550</v>
      </c>
      <c r="I8" s="609"/>
      <c r="J8" s="89"/>
      <c r="K8" s="89"/>
      <c r="M8" s="82"/>
      <c r="N8" s="86"/>
    </row>
    <row r="9" spans="2:14" ht="30.75" customHeight="1" x14ac:dyDescent="0.15">
      <c r="B9" s="118" t="s">
        <v>68</v>
      </c>
      <c r="C9" s="610" t="s">
        <v>81</v>
      </c>
      <c r="D9" s="610"/>
      <c r="E9" s="610"/>
      <c r="F9" s="610"/>
      <c r="G9" s="131" t="s">
        <v>233</v>
      </c>
      <c r="H9" s="611" t="s">
        <v>430</v>
      </c>
      <c r="I9" s="612"/>
      <c r="J9" s="90"/>
      <c r="K9" s="90"/>
      <c r="M9" s="91"/>
    </row>
    <row r="10" spans="2:14" ht="59" customHeight="1" x14ac:dyDescent="0.15">
      <c r="B10" s="118" t="s">
        <v>235</v>
      </c>
      <c r="C10" s="585" t="s">
        <v>431</v>
      </c>
      <c r="D10" s="585"/>
      <c r="E10" s="585"/>
      <c r="F10" s="585"/>
      <c r="G10" s="585"/>
      <c r="H10" s="585"/>
      <c r="I10" s="586"/>
      <c r="J10" s="92"/>
      <c r="K10" s="92"/>
      <c r="M10" s="91"/>
    </row>
    <row r="11" spans="2:14" ht="30.75" customHeight="1" x14ac:dyDescent="0.15">
      <c r="B11" s="118" t="s">
        <v>237</v>
      </c>
      <c r="C11" s="587" t="s">
        <v>352</v>
      </c>
      <c r="D11" s="587"/>
      <c r="E11" s="587"/>
      <c r="F11" s="587"/>
      <c r="G11" s="587"/>
      <c r="H11" s="587"/>
      <c r="I11" s="613"/>
      <c r="J11" s="88"/>
      <c r="K11" s="88"/>
      <c r="M11" s="91"/>
      <c r="N11" s="86"/>
    </row>
    <row r="12" spans="2:14" ht="30.75" customHeight="1" x14ac:dyDescent="0.15">
      <c r="B12" s="118" t="s">
        <v>239</v>
      </c>
      <c r="C12" s="606" t="s">
        <v>432</v>
      </c>
      <c r="D12" s="606"/>
      <c r="E12" s="606"/>
      <c r="F12" s="606"/>
      <c r="G12" s="131" t="s">
        <v>241</v>
      </c>
      <c r="H12" s="597" t="s">
        <v>106</v>
      </c>
      <c r="I12" s="598"/>
      <c r="J12" s="88"/>
      <c r="K12" s="88"/>
      <c r="M12" s="91"/>
      <c r="N12" s="86"/>
    </row>
    <row r="13" spans="2:14" ht="30.75" customHeight="1" x14ac:dyDescent="0.15">
      <c r="B13" s="118" t="s">
        <v>242</v>
      </c>
      <c r="C13" s="614" t="s">
        <v>243</v>
      </c>
      <c r="D13" s="614"/>
      <c r="E13" s="614"/>
      <c r="F13" s="614"/>
      <c r="G13" s="131" t="s">
        <v>244</v>
      </c>
      <c r="H13" s="587" t="s">
        <v>77</v>
      </c>
      <c r="I13" s="613"/>
      <c r="J13" s="88"/>
      <c r="K13" s="88"/>
      <c r="M13" s="91"/>
    </row>
    <row r="14" spans="2:14" ht="30" customHeight="1" x14ac:dyDescent="0.15">
      <c r="B14" s="118" t="s">
        <v>245</v>
      </c>
      <c r="C14" s="606" t="s">
        <v>433</v>
      </c>
      <c r="D14" s="606"/>
      <c r="E14" s="606"/>
      <c r="F14" s="606"/>
      <c r="G14" s="606"/>
      <c r="H14" s="606"/>
      <c r="I14" s="607"/>
      <c r="J14" s="92"/>
      <c r="K14" s="92"/>
      <c r="M14" s="91"/>
      <c r="N14" s="86"/>
    </row>
    <row r="15" spans="2:14" ht="30.75" customHeight="1" x14ac:dyDescent="0.15">
      <c r="B15" s="118" t="s">
        <v>247</v>
      </c>
      <c r="C15" s="606" t="s">
        <v>434</v>
      </c>
      <c r="D15" s="606"/>
      <c r="E15" s="606"/>
      <c r="F15" s="606"/>
      <c r="G15" s="606"/>
      <c r="H15" s="606"/>
      <c r="I15" s="607"/>
      <c r="J15" s="93"/>
      <c r="K15" s="93"/>
      <c r="M15" s="91"/>
      <c r="N15" s="86"/>
    </row>
    <row r="16" spans="2:14" ht="42.5" customHeight="1" x14ac:dyDescent="0.15">
      <c r="B16" s="118" t="s">
        <v>249</v>
      </c>
      <c r="C16" s="585" t="s">
        <v>435</v>
      </c>
      <c r="D16" s="585"/>
      <c r="E16" s="585"/>
      <c r="F16" s="585"/>
      <c r="G16" s="585"/>
      <c r="H16" s="585"/>
      <c r="I16" s="586"/>
      <c r="J16" s="94"/>
      <c r="K16" s="94"/>
      <c r="M16" s="91"/>
      <c r="N16" s="86"/>
    </row>
    <row r="17" spans="2:14" ht="30.75" customHeight="1" x14ac:dyDescent="0.15">
      <c r="B17" s="118" t="s">
        <v>251</v>
      </c>
      <c r="C17" s="587" t="s">
        <v>43</v>
      </c>
      <c r="D17" s="588"/>
      <c r="E17" s="588"/>
      <c r="F17" s="588"/>
      <c r="G17" s="588"/>
      <c r="H17" s="588"/>
      <c r="I17" s="589"/>
      <c r="J17" s="95"/>
      <c r="K17" s="95"/>
      <c r="M17" s="91"/>
      <c r="N17" s="86"/>
    </row>
    <row r="18" spans="2:14" ht="18" customHeight="1" x14ac:dyDescent="0.15">
      <c r="B18" s="590" t="s">
        <v>252</v>
      </c>
      <c r="C18" s="591" t="s">
        <v>253</v>
      </c>
      <c r="D18" s="591"/>
      <c r="E18" s="591"/>
      <c r="F18" s="592" t="s">
        <v>254</v>
      </c>
      <c r="G18" s="592"/>
      <c r="H18" s="592"/>
      <c r="I18" s="593"/>
      <c r="J18" s="96"/>
      <c r="K18" s="96"/>
      <c r="M18" s="91"/>
      <c r="N18" s="86"/>
    </row>
    <row r="19" spans="2:14" ht="39.75" customHeight="1" x14ac:dyDescent="0.15">
      <c r="B19" s="590"/>
      <c r="C19" s="539" t="s">
        <v>389</v>
      </c>
      <c r="D19" s="540"/>
      <c r="E19" s="662"/>
      <c r="F19" s="585" t="str">
        <f>C19</f>
        <v>Actividades que se ejecutaron para la implementación de los procesos transversales</v>
      </c>
      <c r="G19" s="585"/>
      <c r="H19" s="585"/>
      <c r="I19" s="586"/>
      <c r="J19" s="94"/>
      <c r="K19" s="94"/>
      <c r="M19" s="91"/>
      <c r="N19" s="86"/>
    </row>
    <row r="20" spans="2:14" ht="39.75" customHeight="1" x14ac:dyDescent="0.15">
      <c r="B20" s="118" t="s">
        <v>257</v>
      </c>
      <c r="C20" s="539" t="s">
        <v>390</v>
      </c>
      <c r="D20" s="540"/>
      <c r="E20" s="662"/>
      <c r="F20" s="585" t="str">
        <f>C20</f>
        <v>Cantidad de actividades que se ejecutaron para la implementación de los procesos transversales</v>
      </c>
      <c r="G20" s="585"/>
      <c r="H20" s="585"/>
      <c r="I20" s="586"/>
      <c r="J20" s="88"/>
      <c r="K20" s="88"/>
      <c r="M20" s="91"/>
      <c r="N20" s="86"/>
    </row>
    <row r="21" spans="2:14" ht="27" customHeight="1" x14ac:dyDescent="0.15">
      <c r="B21" s="118" t="s">
        <v>258</v>
      </c>
      <c r="C21" s="539" t="s">
        <v>43</v>
      </c>
      <c r="D21" s="540"/>
      <c r="E21" s="662"/>
      <c r="F21" s="539" t="s">
        <v>43</v>
      </c>
      <c r="G21" s="540"/>
      <c r="H21" s="540"/>
      <c r="I21" s="541"/>
      <c r="J21" s="93"/>
      <c r="K21" s="93"/>
      <c r="M21" s="97"/>
      <c r="N21" s="86"/>
    </row>
    <row r="22" spans="2:14" ht="23.25" customHeight="1" x14ac:dyDescent="0.15">
      <c r="B22" s="118" t="s">
        <v>261</v>
      </c>
      <c r="C22" s="579">
        <v>44927</v>
      </c>
      <c r="D22" s="604"/>
      <c r="E22" s="605"/>
      <c r="F22" s="131" t="s">
        <v>262</v>
      </c>
      <c r="G22" s="263">
        <v>0.31</v>
      </c>
      <c r="H22" s="266" t="s">
        <v>263</v>
      </c>
      <c r="I22" s="265">
        <v>0.8</v>
      </c>
      <c r="K22" s="98"/>
      <c r="M22" s="97"/>
    </row>
    <row r="23" spans="2:14" ht="27" customHeight="1" x14ac:dyDescent="0.15">
      <c r="B23" s="118" t="s">
        <v>264</v>
      </c>
      <c r="C23" s="579">
        <v>45291</v>
      </c>
      <c r="D23" s="580"/>
      <c r="E23" s="581"/>
      <c r="F23" s="131" t="s">
        <v>265</v>
      </c>
      <c r="G23" s="539">
        <v>0.08</v>
      </c>
      <c r="H23" s="540"/>
      <c r="I23" s="541"/>
      <c r="J23" s="99"/>
      <c r="K23" s="99"/>
      <c r="M23" s="97"/>
    </row>
    <row r="24" spans="2:14" ht="30.75" customHeight="1" x14ac:dyDescent="0.15">
      <c r="B24" s="205" t="s">
        <v>266</v>
      </c>
      <c r="C24" s="536" t="s">
        <v>267</v>
      </c>
      <c r="D24" s="537"/>
      <c r="E24" s="538"/>
      <c r="F24" s="206" t="s">
        <v>268</v>
      </c>
      <c r="G24" s="539" t="s">
        <v>46</v>
      </c>
      <c r="H24" s="540"/>
      <c r="I24" s="541"/>
      <c r="K24" s="96"/>
      <c r="M24" s="97"/>
    </row>
    <row r="25" spans="2:14" ht="22.5" customHeight="1" x14ac:dyDescent="0.15">
      <c r="B25" s="533" t="s">
        <v>270</v>
      </c>
      <c r="C25" s="534"/>
      <c r="D25" s="534"/>
      <c r="E25" s="534"/>
      <c r="F25" s="534"/>
      <c r="G25" s="534"/>
      <c r="H25" s="534"/>
      <c r="I25" s="535"/>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15.5" customHeight="1" x14ac:dyDescent="0.15">
      <c r="B27" s="100" t="s">
        <v>278</v>
      </c>
      <c r="C27" s="291">
        <f>0.0833333333333333*$G$23</f>
        <v>6.6666666666666645E-3</v>
      </c>
      <c r="D27" s="291">
        <f>+C27</f>
        <v>6.6666666666666645E-3</v>
      </c>
      <c r="E27" s="292">
        <f>+D27/C27</f>
        <v>1</v>
      </c>
      <c r="F27" s="645">
        <f>SUM(C27:C38)</f>
        <v>0.08</v>
      </c>
      <c r="G27" s="645">
        <f>SUM(D27:D38)</f>
        <v>7.1333333333333374E-2</v>
      </c>
      <c r="H27" s="215">
        <f>+(D27*100%)/$G$23</f>
        <v>8.3333333333333301E-2</v>
      </c>
      <c r="I27" s="703">
        <f>G27+I22</f>
        <v>0.8713333333333334</v>
      </c>
      <c r="J27" s="94"/>
      <c r="K27" s="94"/>
      <c r="M27" s="97"/>
    </row>
    <row r="28" spans="2:14" ht="15.5" customHeight="1" x14ac:dyDescent="0.15">
      <c r="B28" s="100" t="s">
        <v>158</v>
      </c>
      <c r="C28" s="291">
        <f t="shared" ref="C28:C38" si="0">0.0833333333333333*$G$23</f>
        <v>6.6666666666666645E-3</v>
      </c>
      <c r="D28" s="291">
        <f>C28</f>
        <v>6.6666666666666645E-3</v>
      </c>
      <c r="E28" s="292">
        <f t="shared" ref="E28:E38" si="1">+D28/C28</f>
        <v>1</v>
      </c>
      <c r="F28" s="646"/>
      <c r="G28" s="646"/>
      <c r="H28" s="215">
        <f>+IF(D28="","",((D28*100%)/$G$23)+H27)</f>
        <v>0.1666666666666666</v>
      </c>
      <c r="I28" s="704"/>
      <c r="J28" s="94"/>
      <c r="K28" s="94"/>
      <c r="M28" s="97"/>
    </row>
    <row r="29" spans="2:14" ht="15.5" customHeight="1" x14ac:dyDescent="0.15">
      <c r="B29" s="100" t="s">
        <v>159</v>
      </c>
      <c r="C29" s="291">
        <f t="shared" si="0"/>
        <v>6.6666666666666645E-3</v>
      </c>
      <c r="D29" s="291">
        <f>+C29</f>
        <v>6.6666666666666645E-3</v>
      </c>
      <c r="E29" s="292">
        <f t="shared" si="1"/>
        <v>1</v>
      </c>
      <c r="F29" s="646"/>
      <c r="G29" s="646"/>
      <c r="H29" s="215">
        <f>+IF(D29="","",((D29*100%)/$G$23)+H28)</f>
        <v>0.24999999999999989</v>
      </c>
      <c r="I29" s="704"/>
      <c r="J29" s="94"/>
      <c r="K29" s="94"/>
      <c r="M29" s="97"/>
    </row>
    <row r="30" spans="2:14" ht="15.5" customHeight="1" x14ac:dyDescent="0.15">
      <c r="B30" s="100" t="s">
        <v>160</v>
      </c>
      <c r="C30" s="291">
        <f t="shared" si="0"/>
        <v>6.6666666666666645E-3</v>
      </c>
      <c r="D30" s="291">
        <f>+C30</f>
        <v>6.6666666666666645E-3</v>
      </c>
      <c r="E30" s="292">
        <f t="shared" si="1"/>
        <v>1</v>
      </c>
      <c r="F30" s="646"/>
      <c r="G30" s="646"/>
      <c r="H30" s="215">
        <f t="shared" ref="H30:H38" si="2">+IF(D30="","",((D30*100%)/$G$23)+H29)</f>
        <v>0.3333333333333332</v>
      </c>
      <c r="I30" s="704"/>
      <c r="J30" s="94"/>
      <c r="K30" s="94"/>
      <c r="M30" s="97"/>
    </row>
    <row r="31" spans="2:14" ht="15.5" customHeight="1" x14ac:dyDescent="0.15">
      <c r="B31" s="100" t="s">
        <v>161</v>
      </c>
      <c r="C31" s="291">
        <f t="shared" si="0"/>
        <v>6.6666666666666645E-3</v>
      </c>
      <c r="D31" s="291">
        <f>+C31</f>
        <v>6.6666666666666645E-3</v>
      </c>
      <c r="E31" s="292">
        <f t="shared" si="1"/>
        <v>1</v>
      </c>
      <c r="F31" s="646"/>
      <c r="G31" s="646"/>
      <c r="H31" s="215">
        <f t="shared" si="2"/>
        <v>0.41666666666666652</v>
      </c>
      <c r="I31" s="704"/>
      <c r="J31" s="94"/>
      <c r="K31" s="94"/>
      <c r="M31" s="97"/>
    </row>
    <row r="32" spans="2:14" ht="15.5" customHeight="1" x14ac:dyDescent="0.15">
      <c r="B32" s="100" t="s">
        <v>162</v>
      </c>
      <c r="C32" s="291">
        <f t="shared" si="0"/>
        <v>6.6666666666666645E-3</v>
      </c>
      <c r="D32" s="291">
        <f>+C32</f>
        <v>6.6666666666666645E-3</v>
      </c>
      <c r="E32" s="292">
        <f t="shared" si="1"/>
        <v>1</v>
      </c>
      <c r="F32" s="646"/>
      <c r="G32" s="646"/>
      <c r="H32" s="215">
        <f t="shared" si="2"/>
        <v>0.49999999999999983</v>
      </c>
      <c r="I32" s="704"/>
      <c r="J32" s="129"/>
      <c r="K32" s="94"/>
      <c r="M32" s="97"/>
    </row>
    <row r="33" spans="2:11" ht="19.5" customHeight="1" x14ac:dyDescent="0.15">
      <c r="B33" s="100" t="s">
        <v>163</v>
      </c>
      <c r="C33" s="291">
        <f t="shared" si="0"/>
        <v>6.6666666666666645E-3</v>
      </c>
      <c r="D33" s="291">
        <v>4.6666666666667078E-3</v>
      </c>
      <c r="E33" s="292">
        <f t="shared" si="1"/>
        <v>0.70000000000000639</v>
      </c>
      <c r="F33" s="646"/>
      <c r="G33" s="646"/>
      <c r="H33" s="215">
        <f t="shared" si="2"/>
        <v>0.55833333333333368</v>
      </c>
      <c r="I33" s="704"/>
      <c r="J33" s="305"/>
      <c r="K33" s="102"/>
    </row>
    <row r="34" spans="2:11" ht="19.5" customHeight="1" x14ac:dyDescent="0.15">
      <c r="B34" s="100" t="s">
        <v>164</v>
      </c>
      <c r="C34" s="291">
        <f t="shared" si="0"/>
        <v>6.6666666666666645E-3</v>
      </c>
      <c r="D34" s="291">
        <f>+C34</f>
        <v>6.6666666666666645E-3</v>
      </c>
      <c r="E34" s="292">
        <f t="shared" si="1"/>
        <v>1</v>
      </c>
      <c r="F34" s="646"/>
      <c r="G34" s="646"/>
      <c r="H34" s="215">
        <f t="shared" si="2"/>
        <v>0.64166666666666694</v>
      </c>
      <c r="I34" s="704"/>
      <c r="J34" s="102"/>
      <c r="K34" s="102"/>
    </row>
    <row r="35" spans="2:11" ht="19.5" customHeight="1" x14ac:dyDescent="0.15">
      <c r="B35" s="100" t="s">
        <v>165</v>
      </c>
      <c r="C35" s="291">
        <f t="shared" si="0"/>
        <v>6.6666666666666645E-3</v>
      </c>
      <c r="D35" s="291">
        <f>+C35</f>
        <v>6.6666666666666645E-3</v>
      </c>
      <c r="E35" s="292">
        <f>+D35/C35</f>
        <v>1</v>
      </c>
      <c r="F35" s="646"/>
      <c r="G35" s="646"/>
      <c r="H35" s="215">
        <f t="shared" si="2"/>
        <v>0.7250000000000002</v>
      </c>
      <c r="I35" s="704"/>
      <c r="J35" s="102"/>
      <c r="K35" s="102"/>
    </row>
    <row r="36" spans="2:11" ht="19.5" customHeight="1" x14ac:dyDescent="0.15">
      <c r="B36" s="100" t="s">
        <v>166</v>
      </c>
      <c r="C36" s="291">
        <f t="shared" si="0"/>
        <v>6.6666666666666645E-3</v>
      </c>
      <c r="D36" s="291">
        <f>+C36</f>
        <v>6.6666666666666645E-3</v>
      </c>
      <c r="E36" s="292">
        <f t="shared" si="1"/>
        <v>1</v>
      </c>
      <c r="F36" s="646"/>
      <c r="G36" s="646"/>
      <c r="H36" s="215">
        <f t="shared" si="2"/>
        <v>0.80833333333333346</v>
      </c>
      <c r="I36" s="704"/>
      <c r="J36" s="102"/>
      <c r="K36" s="102"/>
    </row>
    <row r="37" spans="2:11" ht="19.5" customHeight="1" x14ac:dyDescent="0.15">
      <c r="B37" s="100" t="s">
        <v>167</v>
      </c>
      <c r="C37" s="291">
        <f t="shared" si="0"/>
        <v>6.6666666666666645E-3</v>
      </c>
      <c r="D37" s="291">
        <f>+C37</f>
        <v>6.6666666666666645E-3</v>
      </c>
      <c r="E37" s="292">
        <f t="shared" si="1"/>
        <v>1</v>
      </c>
      <c r="F37" s="646"/>
      <c r="G37" s="646"/>
      <c r="H37" s="215">
        <f t="shared" si="2"/>
        <v>0.89166666666666672</v>
      </c>
      <c r="I37" s="704"/>
      <c r="J37" s="102"/>
      <c r="K37" s="102"/>
    </row>
    <row r="38" spans="2:11" ht="19.5" customHeight="1" x14ac:dyDescent="0.15">
      <c r="B38" s="100" t="s">
        <v>168</v>
      </c>
      <c r="C38" s="291">
        <f t="shared" si="0"/>
        <v>6.6666666666666645E-3</v>
      </c>
      <c r="D38" s="291"/>
      <c r="E38" s="292">
        <f t="shared" si="1"/>
        <v>0</v>
      </c>
      <c r="F38" s="647"/>
      <c r="G38" s="647"/>
      <c r="H38" s="215" t="str">
        <f t="shared" si="2"/>
        <v/>
      </c>
      <c r="I38" s="705"/>
      <c r="J38" s="102"/>
      <c r="K38" s="102"/>
    </row>
    <row r="39" spans="2:11" ht="141.5" customHeight="1" x14ac:dyDescent="0.15">
      <c r="B39" s="119" t="s">
        <v>279</v>
      </c>
      <c r="C39" s="858" t="s">
        <v>478</v>
      </c>
      <c r="D39" s="859"/>
      <c r="E39" s="859"/>
      <c r="F39" s="859"/>
      <c r="G39" s="859"/>
      <c r="H39" s="859"/>
      <c r="I39" s="860"/>
      <c r="J39" s="103"/>
      <c r="K39" s="103"/>
    </row>
    <row r="40" spans="2:11" ht="34.5" customHeight="1" x14ac:dyDescent="0.15">
      <c r="B40" s="554"/>
      <c r="C40" s="555"/>
      <c r="D40" s="555"/>
      <c r="E40" s="555"/>
      <c r="F40" s="555"/>
      <c r="G40" s="555"/>
      <c r="H40" s="555"/>
      <c r="I40" s="556"/>
      <c r="J40" s="85"/>
      <c r="K40" s="85"/>
    </row>
    <row r="41" spans="2:11" ht="34.5" customHeight="1" x14ac:dyDescent="0.15">
      <c r="B41" s="557"/>
      <c r="C41" s="558"/>
      <c r="D41" s="558"/>
      <c r="E41" s="558"/>
      <c r="F41" s="558"/>
      <c r="G41" s="558"/>
      <c r="H41" s="558"/>
      <c r="I41" s="559"/>
      <c r="J41" s="103"/>
      <c r="K41" s="103"/>
    </row>
    <row r="42" spans="2:11" ht="34.5" customHeight="1" x14ac:dyDescent="0.15">
      <c r="B42" s="557"/>
      <c r="C42" s="558"/>
      <c r="D42" s="558"/>
      <c r="E42" s="558"/>
      <c r="F42" s="558"/>
      <c r="G42" s="558"/>
      <c r="H42" s="558"/>
      <c r="I42" s="559"/>
      <c r="J42" s="103"/>
      <c r="K42" s="103"/>
    </row>
    <row r="43" spans="2:11" ht="34.5" customHeight="1" x14ac:dyDescent="0.15">
      <c r="B43" s="557"/>
      <c r="C43" s="558"/>
      <c r="D43" s="558"/>
      <c r="E43" s="558"/>
      <c r="F43" s="558"/>
      <c r="G43" s="558"/>
      <c r="H43" s="558"/>
      <c r="I43" s="559"/>
      <c r="J43" s="103"/>
      <c r="K43" s="103"/>
    </row>
    <row r="44" spans="2:11" ht="34.5" customHeight="1" x14ac:dyDescent="0.15">
      <c r="B44" s="560"/>
      <c r="C44" s="561"/>
      <c r="D44" s="561"/>
      <c r="E44" s="561"/>
      <c r="F44" s="561"/>
      <c r="G44" s="561"/>
      <c r="H44" s="561"/>
      <c r="I44" s="562"/>
      <c r="J44" s="84"/>
      <c r="K44" s="84"/>
    </row>
    <row r="45" spans="2:11" ht="34.5" customHeight="1" x14ac:dyDescent="0.15">
      <c r="B45" s="149"/>
      <c r="C45" s="150" t="s">
        <v>436</v>
      </c>
      <c r="D45" s="143"/>
      <c r="E45" s="143"/>
      <c r="F45" s="143"/>
      <c r="G45" s="144"/>
      <c r="H45" s="144"/>
      <c r="I45" s="144"/>
      <c r="J45" s="84"/>
      <c r="K45" s="84"/>
    </row>
    <row r="46" spans="2:11" ht="62" customHeight="1" x14ac:dyDescent="0.15">
      <c r="B46" s="567" t="s">
        <v>280</v>
      </c>
      <c r="C46" s="864" t="s">
        <v>437</v>
      </c>
      <c r="D46" s="864"/>
      <c r="E46" s="864"/>
      <c r="F46" s="864"/>
      <c r="G46" s="282"/>
      <c r="H46" s="283" t="s">
        <v>438</v>
      </c>
      <c r="I46" s="284" t="s">
        <v>439</v>
      </c>
      <c r="J46" s="104"/>
      <c r="K46" s="104"/>
    </row>
    <row r="47" spans="2:11" ht="62" customHeight="1" x14ac:dyDescent="0.15">
      <c r="B47" s="568"/>
      <c r="C47" s="864"/>
      <c r="D47" s="864"/>
      <c r="E47" s="864"/>
      <c r="F47" s="864"/>
      <c r="G47" s="285" t="s">
        <v>440</v>
      </c>
      <c r="H47" s="256">
        <v>79</v>
      </c>
      <c r="I47" s="297">
        <v>1149</v>
      </c>
      <c r="J47" s="104" t="str">
        <f>CONCATENATE(G47,H47,G48,H48,G49,H49)</f>
        <v>Solicitudes gestionadas por la mesa de servicios:79Actividades de Seguridad de la información:4Publicaciones realizadas en sitios web:20</v>
      </c>
      <c r="K47" s="104"/>
    </row>
    <row r="48" spans="2:11" ht="62" customHeight="1" x14ac:dyDescent="0.15">
      <c r="B48" s="568"/>
      <c r="C48" s="864"/>
      <c r="D48" s="864"/>
      <c r="E48" s="864"/>
      <c r="F48" s="864"/>
      <c r="G48" s="285" t="s">
        <v>441</v>
      </c>
      <c r="H48" s="298">
        <v>4</v>
      </c>
      <c r="I48" s="299">
        <v>25</v>
      </c>
      <c r="J48" s="104"/>
      <c r="K48" s="104"/>
    </row>
    <row r="49" spans="2:11" ht="62" customHeight="1" x14ac:dyDescent="0.15">
      <c r="B49" s="568"/>
      <c r="C49" s="864"/>
      <c r="D49" s="864"/>
      <c r="E49" s="864"/>
      <c r="F49" s="864"/>
      <c r="G49" s="317" t="s">
        <v>442</v>
      </c>
      <c r="H49" s="302">
        <v>20</v>
      </c>
      <c r="I49" s="303">
        <v>444</v>
      </c>
      <c r="J49" s="104"/>
      <c r="K49" s="104"/>
    </row>
    <row r="50" spans="2:11" ht="82.25" customHeight="1" x14ac:dyDescent="0.15">
      <c r="B50" s="118" t="s">
        <v>292</v>
      </c>
      <c r="C50" s="863" t="s">
        <v>443</v>
      </c>
      <c r="D50" s="863"/>
      <c r="E50" s="863"/>
      <c r="F50" s="863"/>
      <c r="G50" s="863"/>
      <c r="H50" s="863"/>
      <c r="I50" s="863"/>
      <c r="J50" s="104"/>
      <c r="K50" s="104"/>
    </row>
    <row r="51" spans="2:11" ht="90" customHeight="1" x14ac:dyDescent="0.15">
      <c r="B51" s="120" t="s">
        <v>293</v>
      </c>
      <c r="C51" s="861" t="s">
        <v>444</v>
      </c>
      <c r="D51" s="862"/>
      <c r="E51" s="862"/>
      <c r="F51" s="862"/>
      <c r="G51" s="862"/>
      <c r="H51" s="862"/>
      <c r="I51" s="862"/>
      <c r="J51" s="104"/>
      <c r="K51" s="104"/>
    </row>
    <row r="52" spans="2:11" ht="22.5" customHeight="1" x14ac:dyDescent="0.15">
      <c r="B52" s="533" t="s">
        <v>295</v>
      </c>
      <c r="C52" s="534"/>
      <c r="D52" s="534"/>
      <c r="E52" s="534"/>
      <c r="F52" s="534"/>
      <c r="G52" s="534"/>
      <c r="H52" s="534"/>
      <c r="I52" s="535"/>
      <c r="J52" s="104"/>
      <c r="K52" s="104"/>
    </row>
    <row r="53" spans="2:11" ht="22.5" customHeight="1" x14ac:dyDescent="0.15">
      <c r="B53" s="529" t="s">
        <v>296</v>
      </c>
      <c r="C53" s="137" t="s">
        <v>297</v>
      </c>
      <c r="D53" s="531" t="s">
        <v>298</v>
      </c>
      <c r="E53" s="531"/>
      <c r="F53" s="531"/>
      <c r="G53" s="531" t="s">
        <v>299</v>
      </c>
      <c r="H53" s="531"/>
      <c r="I53" s="532"/>
      <c r="J53" s="105"/>
      <c r="K53" s="105"/>
    </row>
    <row r="54" spans="2:11" ht="30.75" customHeight="1" x14ac:dyDescent="0.15">
      <c r="B54" s="530"/>
      <c r="C54" s="218"/>
      <c r="D54" s="753"/>
      <c r="E54" s="753"/>
      <c r="F54" s="753"/>
      <c r="G54" s="753"/>
      <c r="H54" s="753"/>
      <c r="I54" s="754"/>
      <c r="J54" s="105"/>
      <c r="K54" s="105"/>
    </row>
    <row r="55" spans="2:11" ht="32.25" customHeight="1" x14ac:dyDescent="0.15">
      <c r="B55" s="121" t="s">
        <v>300</v>
      </c>
      <c r="C55" s="753" t="s">
        <v>445</v>
      </c>
      <c r="D55" s="753"/>
      <c r="E55" s="753"/>
      <c r="F55" s="753"/>
      <c r="G55" s="753"/>
      <c r="H55" s="753"/>
      <c r="I55" s="754"/>
      <c r="J55" s="106"/>
      <c r="K55" s="106"/>
    </row>
    <row r="56" spans="2:11" ht="28.5" customHeight="1" x14ac:dyDescent="0.15">
      <c r="B56" s="122" t="s">
        <v>302</v>
      </c>
      <c r="C56" s="753" t="s">
        <v>445</v>
      </c>
      <c r="D56" s="753"/>
      <c r="E56" s="753"/>
      <c r="F56" s="753"/>
      <c r="G56" s="753"/>
      <c r="H56" s="753"/>
      <c r="I56" s="754"/>
      <c r="J56" s="106"/>
      <c r="K56" s="106"/>
    </row>
    <row r="57" spans="2:11" ht="30" customHeight="1" x14ac:dyDescent="0.15">
      <c r="B57" s="120" t="s">
        <v>303</v>
      </c>
      <c r="C57" s="852" t="s">
        <v>426</v>
      </c>
      <c r="D57" s="853"/>
      <c r="E57" s="853"/>
      <c r="F57" s="853"/>
      <c r="G57" s="853"/>
      <c r="H57" s="853"/>
      <c r="I57" s="854"/>
      <c r="J57" s="107"/>
      <c r="K57" s="107"/>
    </row>
    <row r="58" spans="2:11" ht="31.5" customHeight="1" thickBot="1" x14ac:dyDescent="0.2">
      <c r="B58" s="116" t="s">
        <v>305</v>
      </c>
      <c r="C58" s="855" t="s">
        <v>446</v>
      </c>
      <c r="D58" s="856"/>
      <c r="E58" s="856"/>
      <c r="F58" s="856"/>
      <c r="G58" s="856"/>
      <c r="H58" s="856"/>
      <c r="I58" s="857"/>
      <c r="J58" s="108"/>
      <c r="K58" s="108"/>
    </row>
    <row r="59" spans="2:11" ht="13.25" customHeight="1" x14ac:dyDescent="0.15">
      <c r="B59" s="109"/>
      <c r="C59" s="110"/>
      <c r="D59" s="110"/>
      <c r="E59" s="111"/>
      <c r="F59" s="111"/>
      <c r="G59" s="117"/>
      <c r="H59" s="113"/>
      <c r="I59" s="110"/>
      <c r="J59" s="108"/>
      <c r="K59" s="108"/>
    </row>
    <row r="60" spans="2:11" ht="13.25" customHeight="1" x14ac:dyDescent="0.15">
      <c r="B60" s="109"/>
      <c r="C60" s="110"/>
      <c r="D60" s="110"/>
      <c r="E60" s="111"/>
      <c r="F60" s="111"/>
      <c r="G60" s="117"/>
      <c r="H60" s="113"/>
      <c r="I60" s="110"/>
      <c r="J60" s="108"/>
      <c r="K60" s="108"/>
    </row>
    <row r="61" spans="2:11" ht="13.25" customHeight="1" x14ac:dyDescent="0.15">
      <c r="B61" s="109"/>
      <c r="C61" s="110"/>
      <c r="D61" s="110"/>
      <c r="E61" s="111"/>
      <c r="F61" s="111"/>
      <c r="G61" s="117"/>
      <c r="H61" s="113"/>
      <c r="I61" s="110"/>
      <c r="J61" s="108"/>
      <c r="K61" s="108"/>
    </row>
    <row r="62" spans="2:11" ht="13.25" customHeight="1" x14ac:dyDescent="0.15">
      <c r="B62" s="109"/>
      <c r="C62" s="110"/>
      <c r="D62" s="110"/>
      <c r="E62" s="111"/>
      <c r="F62" s="111"/>
      <c r="G62" s="117"/>
      <c r="H62" s="113"/>
      <c r="I62" s="110"/>
      <c r="J62" s="108"/>
      <c r="K62" s="108"/>
    </row>
    <row r="63" spans="2:11" ht="13.25" customHeight="1" x14ac:dyDescent="0.15">
      <c r="B63" s="109"/>
      <c r="C63" s="110"/>
      <c r="D63" s="110"/>
      <c r="E63" s="111"/>
      <c r="F63" s="111"/>
      <c r="G63" s="117"/>
      <c r="H63" s="113"/>
      <c r="I63" s="110"/>
      <c r="J63" s="108"/>
      <c r="K63" s="108"/>
    </row>
    <row r="64" spans="2:11" ht="25.5" customHeight="1" x14ac:dyDescent="0.15">
      <c r="B64" s="109"/>
      <c r="C64" s="110"/>
      <c r="D64" s="110"/>
      <c r="E64" s="111"/>
      <c r="F64" s="111"/>
      <c r="G64" s="117"/>
      <c r="H64" s="113"/>
      <c r="I64" s="110"/>
      <c r="J64" s="108"/>
      <c r="K64" s="108"/>
    </row>
    <row r="65" ht="14" customHeight="1" x14ac:dyDescent="0.15"/>
  </sheetData>
  <sheetProtection algorithmName="SHA-512" hashValue="VdTa0iJ44MWz2afkLQOe36hyBLSAmdWE0E3wuzLcRwfJhKCl2pCWw8K8tKD+opWgQ43m11DMHX0jn8k7aM3thw==" saltValue="0gG3Hcodgka6g33ib9DGtA==" spinCount="100000" sheet="1" objects="1" scenarios="1" selectLockedCells="1" selectUnlockedCell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2:I52"/>
    <mergeCell ref="C24:E24"/>
    <mergeCell ref="G24:I24"/>
    <mergeCell ref="B25:I25"/>
    <mergeCell ref="F27:F38"/>
    <mergeCell ref="G27:G38"/>
    <mergeCell ref="I27:I38"/>
    <mergeCell ref="C39:I39"/>
    <mergeCell ref="B40:I44"/>
    <mergeCell ref="C51:I51"/>
    <mergeCell ref="C50:I50"/>
    <mergeCell ref="B46:B49"/>
    <mergeCell ref="C46:F49"/>
    <mergeCell ref="C56:I56"/>
    <mergeCell ref="C57:I57"/>
    <mergeCell ref="C58:I58"/>
    <mergeCell ref="B53:B54"/>
    <mergeCell ref="D53:F53"/>
    <mergeCell ref="G53:I53"/>
    <mergeCell ref="D54:F54"/>
    <mergeCell ref="G54:I54"/>
    <mergeCell ref="C55:I55"/>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$M$21:$M$26</formula1>
    </dataValidation>
  </dataValidations>
  <pageMargins left="0.7" right="0.7" top="0.75" bottom="0.75" header="0.3" footer="0.3"/>
  <pageSetup scale="58"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945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66406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x14ac:dyDescent="0.2"/>
    <row r="2" spans="2:14" ht="25.5" customHeight="1" x14ac:dyDescent="0.15">
      <c r="B2" s="489"/>
      <c r="C2" s="487" t="s">
        <v>0</v>
      </c>
      <c r="D2" s="487"/>
      <c r="E2" s="487"/>
      <c r="F2" s="487"/>
      <c r="G2" s="487"/>
      <c r="H2" s="487"/>
      <c r="I2" s="491"/>
      <c r="J2" s="10"/>
      <c r="K2" s="10"/>
      <c r="M2" s="11" t="s">
        <v>67</v>
      </c>
    </row>
    <row r="3" spans="2:14" ht="25.5" customHeight="1" x14ac:dyDescent="0.15">
      <c r="B3" s="490"/>
      <c r="C3" s="488" t="s">
        <v>1</v>
      </c>
      <c r="D3" s="488"/>
      <c r="E3" s="488"/>
      <c r="F3" s="488"/>
      <c r="G3" s="488"/>
      <c r="H3" s="488"/>
      <c r="I3" s="492"/>
      <c r="J3" s="10"/>
      <c r="K3" s="10"/>
      <c r="M3" s="11" t="s">
        <v>68</v>
      </c>
    </row>
    <row r="4" spans="2:14" ht="25.5" customHeight="1" x14ac:dyDescent="0.15">
      <c r="B4" s="490"/>
      <c r="C4" s="488" t="s">
        <v>69</v>
      </c>
      <c r="D4" s="488"/>
      <c r="E4" s="488"/>
      <c r="F4" s="488"/>
      <c r="G4" s="488"/>
      <c r="H4" s="488"/>
      <c r="I4" s="492"/>
      <c r="J4" s="10"/>
      <c r="K4" s="10"/>
      <c r="M4" s="11" t="s">
        <v>70</v>
      </c>
    </row>
    <row r="5" spans="2:14" ht="25.5" customHeight="1" x14ac:dyDescent="0.15">
      <c r="B5" s="490"/>
      <c r="C5" s="488" t="s">
        <v>71</v>
      </c>
      <c r="D5" s="488"/>
      <c r="E5" s="488"/>
      <c r="F5" s="488"/>
      <c r="G5" s="493" t="s">
        <v>72</v>
      </c>
      <c r="H5" s="493"/>
      <c r="I5" s="492"/>
      <c r="J5" s="10"/>
      <c r="K5" s="10"/>
      <c r="M5" s="11" t="s">
        <v>73</v>
      </c>
    </row>
    <row r="6" spans="2:14" ht="23.25" customHeight="1" x14ac:dyDescent="0.15">
      <c r="B6" s="472" t="s">
        <v>74</v>
      </c>
      <c r="C6" s="473"/>
      <c r="D6" s="473"/>
      <c r="E6" s="473"/>
      <c r="F6" s="473"/>
      <c r="G6" s="473"/>
      <c r="H6" s="473"/>
      <c r="I6" s="474"/>
      <c r="J6" s="12"/>
      <c r="K6" s="12"/>
    </row>
    <row r="7" spans="2:14" ht="24" customHeight="1" x14ac:dyDescent="0.15">
      <c r="B7" s="475" t="s">
        <v>75</v>
      </c>
      <c r="C7" s="476"/>
      <c r="D7" s="476"/>
      <c r="E7" s="476"/>
      <c r="F7" s="476"/>
      <c r="G7" s="476"/>
      <c r="H7" s="476"/>
      <c r="I7" s="477"/>
      <c r="J7" s="13"/>
      <c r="K7" s="13"/>
    </row>
    <row r="8" spans="2:14" ht="24" customHeight="1" x14ac:dyDescent="0.15">
      <c r="B8" s="478" t="s">
        <v>76</v>
      </c>
      <c r="C8" s="479"/>
      <c r="D8" s="479"/>
      <c r="E8" s="479"/>
      <c r="F8" s="479"/>
      <c r="G8" s="479"/>
      <c r="H8" s="479"/>
      <c r="I8" s="480"/>
      <c r="J8" s="40"/>
      <c r="K8" s="40"/>
      <c r="N8" s="6" t="s">
        <v>77</v>
      </c>
    </row>
    <row r="9" spans="2:14" ht="30.75" customHeight="1" x14ac:dyDescent="0.15">
      <c r="B9" s="62" t="s">
        <v>78</v>
      </c>
      <c r="C9" s="41">
        <v>14</v>
      </c>
      <c r="D9" s="484" t="s">
        <v>79</v>
      </c>
      <c r="E9" s="484"/>
      <c r="F9" s="435" t="s">
        <v>447</v>
      </c>
      <c r="G9" s="436"/>
      <c r="H9" s="436"/>
      <c r="I9" s="437"/>
      <c r="J9" s="14"/>
      <c r="K9" s="14"/>
      <c r="M9" s="11" t="s">
        <v>81</v>
      </c>
      <c r="N9" s="6" t="s">
        <v>82</v>
      </c>
    </row>
    <row r="10" spans="2:14" ht="30.75" customHeight="1" x14ac:dyDescent="0.15">
      <c r="B10" s="164" t="s">
        <v>83</v>
      </c>
      <c r="C10" s="165" t="s">
        <v>84</v>
      </c>
      <c r="D10" s="485" t="s">
        <v>85</v>
      </c>
      <c r="E10" s="486"/>
      <c r="F10" s="469" t="s">
        <v>86</v>
      </c>
      <c r="G10" s="470"/>
      <c r="H10" s="166" t="s">
        <v>87</v>
      </c>
      <c r="I10" s="219" t="s">
        <v>84</v>
      </c>
      <c r="J10" s="15"/>
      <c r="K10" s="15"/>
      <c r="M10" s="11" t="s">
        <v>88</v>
      </c>
      <c r="N10" s="6" t="s">
        <v>89</v>
      </c>
    </row>
    <row r="11" spans="2:14" ht="30.75" customHeight="1" x14ac:dyDescent="0.15">
      <c r="B11" s="164" t="s">
        <v>90</v>
      </c>
      <c r="C11" s="481" t="s">
        <v>91</v>
      </c>
      <c r="D11" s="481"/>
      <c r="E11" s="481"/>
      <c r="F11" s="481"/>
      <c r="G11" s="166" t="s">
        <v>92</v>
      </c>
      <c r="H11" s="482">
        <v>1032</v>
      </c>
      <c r="I11" s="483"/>
      <c r="J11" s="16"/>
      <c r="K11" s="16"/>
      <c r="M11" s="11" t="s">
        <v>93</v>
      </c>
      <c r="N11" s="6" t="s">
        <v>44</v>
      </c>
    </row>
    <row r="12" spans="2:14" ht="30.75" customHeight="1" x14ac:dyDescent="0.15">
      <c r="B12" s="164" t="s">
        <v>94</v>
      </c>
      <c r="C12" s="466" t="s">
        <v>88</v>
      </c>
      <c r="D12" s="466"/>
      <c r="E12" s="466"/>
      <c r="F12" s="466"/>
      <c r="G12" s="166" t="s">
        <v>95</v>
      </c>
      <c r="H12" s="865" t="s">
        <v>448</v>
      </c>
      <c r="I12" s="866"/>
      <c r="J12" s="17"/>
      <c r="K12" s="17"/>
      <c r="M12" s="18" t="s">
        <v>97</v>
      </c>
    </row>
    <row r="13" spans="2:14" ht="30.75" customHeight="1" x14ac:dyDescent="0.15">
      <c r="B13" s="164" t="s">
        <v>98</v>
      </c>
      <c r="C13" s="462" t="s">
        <v>99</v>
      </c>
      <c r="D13" s="462"/>
      <c r="E13" s="462"/>
      <c r="F13" s="462"/>
      <c r="G13" s="462"/>
      <c r="H13" s="462"/>
      <c r="I13" s="463"/>
      <c r="J13" s="19"/>
      <c r="K13" s="19"/>
      <c r="M13" s="18"/>
    </row>
    <row r="14" spans="2:14" ht="30.75" customHeight="1" x14ac:dyDescent="0.15">
      <c r="B14" s="164" t="s">
        <v>100</v>
      </c>
      <c r="C14" s="469" t="s">
        <v>449</v>
      </c>
      <c r="D14" s="470"/>
      <c r="E14" s="470"/>
      <c r="F14" s="470"/>
      <c r="G14" s="470"/>
      <c r="H14" s="470"/>
      <c r="I14" s="471"/>
      <c r="J14" s="15"/>
      <c r="K14" s="15"/>
      <c r="M14" s="18"/>
      <c r="N14" s="6" t="s">
        <v>102</v>
      </c>
    </row>
    <row r="15" spans="2:14" ht="30.75" customHeight="1" x14ac:dyDescent="0.15">
      <c r="B15" s="164" t="s">
        <v>103</v>
      </c>
      <c r="C15" s="435" t="s">
        <v>450</v>
      </c>
      <c r="D15" s="436"/>
      <c r="E15" s="436"/>
      <c r="F15" s="867"/>
      <c r="G15" s="166" t="s">
        <v>105</v>
      </c>
      <c r="H15" s="458" t="s">
        <v>106</v>
      </c>
      <c r="I15" s="459"/>
      <c r="J15" s="15"/>
      <c r="K15" s="15"/>
      <c r="M15" s="18" t="s">
        <v>107</v>
      </c>
      <c r="N15" s="6" t="s">
        <v>84</v>
      </c>
    </row>
    <row r="16" spans="2:14" ht="30.75" customHeight="1" x14ac:dyDescent="0.15">
      <c r="B16" s="164" t="s">
        <v>108</v>
      </c>
      <c r="C16" s="460" t="s">
        <v>109</v>
      </c>
      <c r="D16" s="461"/>
      <c r="E16" s="461"/>
      <c r="F16" s="461"/>
      <c r="G16" s="166" t="s">
        <v>110</v>
      </c>
      <c r="H16" s="458" t="s">
        <v>44</v>
      </c>
      <c r="I16" s="459"/>
      <c r="J16" s="15"/>
      <c r="K16" s="15"/>
      <c r="M16" s="18" t="s">
        <v>111</v>
      </c>
    </row>
    <row r="17" spans="2:14" ht="36" customHeight="1" x14ac:dyDescent="0.15">
      <c r="B17" s="164" t="s">
        <v>112</v>
      </c>
      <c r="C17" s="868" t="s">
        <v>451</v>
      </c>
      <c r="D17" s="869"/>
      <c r="E17" s="869"/>
      <c r="F17" s="869"/>
      <c r="G17" s="869"/>
      <c r="H17" s="869"/>
      <c r="I17" s="870"/>
      <c r="J17" s="19"/>
      <c r="K17" s="19"/>
      <c r="M17" s="18" t="s">
        <v>114</v>
      </c>
      <c r="N17" s="6" t="s">
        <v>115</v>
      </c>
    </row>
    <row r="18" spans="2:14" ht="30.75" customHeight="1" x14ac:dyDescent="0.15">
      <c r="B18" s="164" t="s">
        <v>116</v>
      </c>
      <c r="C18" s="435" t="s">
        <v>452</v>
      </c>
      <c r="D18" s="436"/>
      <c r="E18" s="436"/>
      <c r="F18" s="436"/>
      <c r="G18" s="436"/>
      <c r="H18" s="436"/>
      <c r="I18" s="437"/>
      <c r="J18" s="20"/>
      <c r="K18" s="20"/>
      <c r="M18" s="18" t="s">
        <v>118</v>
      </c>
      <c r="N18" s="6" t="s">
        <v>119</v>
      </c>
    </row>
    <row r="19" spans="2:14" ht="30.75" customHeight="1" x14ac:dyDescent="0.15">
      <c r="B19" s="164" t="s">
        <v>120</v>
      </c>
      <c r="C19" s="871" t="s">
        <v>453</v>
      </c>
      <c r="D19" s="872"/>
      <c r="E19" s="872"/>
      <c r="F19" s="872"/>
      <c r="G19" s="872"/>
      <c r="H19" s="872"/>
      <c r="I19" s="873"/>
      <c r="J19" s="21"/>
      <c r="K19" s="21"/>
      <c r="M19" s="18"/>
      <c r="N19" s="6" t="s">
        <v>122</v>
      </c>
    </row>
    <row r="20" spans="2:14" ht="30.75" customHeight="1" x14ac:dyDescent="0.15">
      <c r="B20" s="164" t="s">
        <v>123</v>
      </c>
      <c r="C20" s="874" t="s">
        <v>43</v>
      </c>
      <c r="D20" s="875"/>
      <c r="E20" s="875"/>
      <c r="F20" s="875"/>
      <c r="G20" s="875"/>
      <c r="H20" s="875"/>
      <c r="I20" s="876"/>
      <c r="J20" s="22"/>
      <c r="K20" s="22"/>
      <c r="M20" s="18" t="s">
        <v>106</v>
      </c>
      <c r="N20" s="6" t="s">
        <v>124</v>
      </c>
    </row>
    <row r="21" spans="2:14" ht="27.75" customHeight="1" x14ac:dyDescent="0.15">
      <c r="B21" s="451" t="s">
        <v>125</v>
      </c>
      <c r="C21" s="453" t="s">
        <v>126</v>
      </c>
      <c r="D21" s="453"/>
      <c r="E21" s="453"/>
      <c r="F21" s="454" t="s">
        <v>127</v>
      </c>
      <c r="G21" s="454"/>
      <c r="H21" s="454"/>
      <c r="I21" s="455"/>
      <c r="J21" s="23"/>
      <c r="K21" s="23"/>
      <c r="M21" s="18" t="s">
        <v>128</v>
      </c>
      <c r="N21" s="6" t="s">
        <v>129</v>
      </c>
    </row>
    <row r="22" spans="2:14" ht="27" customHeight="1" x14ac:dyDescent="0.15">
      <c r="B22" s="452"/>
      <c r="C22" s="871" t="s">
        <v>454</v>
      </c>
      <c r="D22" s="872"/>
      <c r="E22" s="877"/>
      <c r="F22" s="871" t="s">
        <v>455</v>
      </c>
      <c r="G22" s="872"/>
      <c r="H22" s="872"/>
      <c r="I22" s="873"/>
      <c r="J22" s="21"/>
      <c r="K22" s="21"/>
      <c r="M22" s="18" t="s">
        <v>132</v>
      </c>
      <c r="N22" s="6" t="s">
        <v>133</v>
      </c>
    </row>
    <row r="23" spans="2:14" ht="39.75" customHeight="1" x14ac:dyDescent="0.15">
      <c r="B23" s="164" t="s">
        <v>134</v>
      </c>
      <c r="C23" s="469" t="s">
        <v>43</v>
      </c>
      <c r="D23" s="470"/>
      <c r="E23" s="878"/>
      <c r="F23" s="469" t="s">
        <v>43</v>
      </c>
      <c r="G23" s="470"/>
      <c r="H23" s="470"/>
      <c r="I23" s="471"/>
      <c r="J23" s="15"/>
      <c r="K23" s="15"/>
      <c r="M23" s="18"/>
      <c r="N23" s="6" t="s">
        <v>99</v>
      </c>
    </row>
    <row r="24" spans="2:14" ht="44.25" customHeight="1" x14ac:dyDescent="0.15">
      <c r="B24" s="164" t="s">
        <v>135</v>
      </c>
      <c r="C24" s="879" t="s">
        <v>456</v>
      </c>
      <c r="D24" s="880"/>
      <c r="E24" s="881"/>
      <c r="F24" s="871" t="s">
        <v>457</v>
      </c>
      <c r="G24" s="872"/>
      <c r="H24" s="872"/>
      <c r="I24" s="873"/>
      <c r="J24" s="20"/>
      <c r="K24" s="20"/>
      <c r="M24" s="24"/>
      <c r="N24" s="6" t="s">
        <v>138</v>
      </c>
    </row>
    <row r="25" spans="2:14" ht="29.25" customHeight="1" x14ac:dyDescent="0.15">
      <c r="B25" s="164" t="s">
        <v>139</v>
      </c>
      <c r="C25" s="438" t="s">
        <v>109</v>
      </c>
      <c r="D25" s="439"/>
      <c r="E25" s="440"/>
      <c r="F25" s="166" t="s">
        <v>140</v>
      </c>
      <c r="G25" s="882">
        <v>74</v>
      </c>
      <c r="H25" s="883"/>
      <c r="I25" s="884"/>
      <c r="J25" s="25"/>
      <c r="K25" s="25"/>
      <c r="M25" s="24"/>
    </row>
    <row r="26" spans="2:14" ht="27" customHeight="1" x14ac:dyDescent="0.15">
      <c r="B26" s="164" t="s">
        <v>141</v>
      </c>
      <c r="C26" s="435" t="s">
        <v>142</v>
      </c>
      <c r="D26" s="436"/>
      <c r="E26" s="867"/>
      <c r="F26" s="166" t="s">
        <v>143</v>
      </c>
      <c r="G26" s="882">
        <v>0</v>
      </c>
      <c r="H26" s="883"/>
      <c r="I26" s="884"/>
      <c r="J26" s="26"/>
      <c r="K26" s="26"/>
      <c r="M26" s="24"/>
    </row>
    <row r="27" spans="2:14" ht="47.25" customHeight="1" x14ac:dyDescent="0.15">
      <c r="B27" s="168" t="s">
        <v>144</v>
      </c>
      <c r="C27" s="469" t="s">
        <v>114</v>
      </c>
      <c r="D27" s="470"/>
      <c r="E27" s="878"/>
      <c r="F27" s="169" t="s">
        <v>145</v>
      </c>
      <c r="G27" s="445" t="s">
        <v>146</v>
      </c>
      <c r="H27" s="446"/>
      <c r="I27" s="447"/>
      <c r="J27" s="23"/>
      <c r="K27" s="23"/>
      <c r="M27" s="24"/>
    </row>
    <row r="28" spans="2:14" ht="30" customHeight="1" x14ac:dyDescent="0.15">
      <c r="B28" s="415" t="s">
        <v>147</v>
      </c>
      <c r="C28" s="416"/>
      <c r="D28" s="416"/>
      <c r="E28" s="416"/>
      <c r="F28" s="416"/>
      <c r="G28" s="416"/>
      <c r="H28" s="416"/>
      <c r="I28" s="417"/>
      <c r="J28" s="40"/>
      <c r="K28" s="40"/>
      <c r="M28" s="24"/>
    </row>
    <row r="29" spans="2:14" ht="56.25" customHeight="1" x14ac:dyDescent="0.15">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15">
      <c r="B30" s="174" t="s">
        <v>157</v>
      </c>
      <c r="C30" s="220">
        <v>0</v>
      </c>
      <c r="D30" s="221">
        <f>+C30</f>
        <v>0</v>
      </c>
      <c r="E30" s="222">
        <v>0</v>
      </c>
      <c r="F30" s="223">
        <f>+E30</f>
        <v>0</v>
      </c>
      <c r="G30" s="224" t="e">
        <f>+C30/E30</f>
        <v>#DIV/0!</v>
      </c>
      <c r="H30" s="225" t="e">
        <f>+D30/F30</f>
        <v>#DIV/0!</v>
      </c>
      <c r="I30" s="226" t="e">
        <f>+D30/$G$26</f>
        <v>#DIV/0!</v>
      </c>
      <c r="J30" s="50">
        <v>0.99</v>
      </c>
      <c r="K30" s="27"/>
      <c r="M30" s="24"/>
    </row>
    <row r="31" spans="2:14" ht="19.5" customHeight="1" x14ac:dyDescent="0.15">
      <c r="B31" s="174" t="s">
        <v>158</v>
      </c>
      <c r="C31" s="220">
        <v>0</v>
      </c>
      <c r="D31" s="221">
        <f>+D30+C31</f>
        <v>0</v>
      </c>
      <c r="E31" s="222">
        <v>0</v>
      </c>
      <c r="F31" s="223">
        <f>+F30+E31</f>
        <v>0</v>
      </c>
      <c r="G31" s="224" t="e">
        <f t="shared" ref="G31:G41" si="0">+C31/E31</f>
        <v>#DIV/0!</v>
      </c>
      <c r="H31" s="225" t="e">
        <f t="shared" ref="H31:H41" si="1">+D31/F31</f>
        <v>#DIV/0!</v>
      </c>
      <c r="I31" s="226" t="e">
        <f t="shared" ref="I31:I40" si="2">+D31/$G$26</f>
        <v>#DIV/0!</v>
      </c>
      <c r="J31" s="50">
        <v>0.99</v>
      </c>
      <c r="K31" s="27"/>
      <c r="M31" s="24"/>
    </row>
    <row r="32" spans="2:14" ht="19.5" customHeight="1" x14ac:dyDescent="0.15">
      <c r="B32" s="174" t="s">
        <v>159</v>
      </c>
      <c r="C32" s="220">
        <v>0</v>
      </c>
      <c r="D32" s="221">
        <f t="shared" ref="D32:D41" si="3">+D31+C32</f>
        <v>0</v>
      </c>
      <c r="E32" s="222">
        <v>0</v>
      </c>
      <c r="F32" s="223">
        <f t="shared" ref="F32:F41" si="4">+F31+E32</f>
        <v>0</v>
      </c>
      <c r="G32" s="224" t="e">
        <f t="shared" si="0"/>
        <v>#DIV/0!</v>
      </c>
      <c r="H32" s="225" t="e">
        <f t="shared" si="1"/>
        <v>#DIV/0!</v>
      </c>
      <c r="I32" s="226" t="e">
        <f t="shared" si="2"/>
        <v>#DIV/0!</v>
      </c>
      <c r="J32" s="50">
        <v>0.99</v>
      </c>
      <c r="K32" s="27"/>
      <c r="M32" s="24"/>
    </row>
    <row r="33" spans="2:11" ht="19.5" customHeight="1" x14ac:dyDescent="0.15">
      <c r="B33" s="174" t="s">
        <v>160</v>
      </c>
      <c r="C33" s="220">
        <v>0</v>
      </c>
      <c r="D33" s="221">
        <f t="shared" si="3"/>
        <v>0</v>
      </c>
      <c r="E33" s="222">
        <v>0</v>
      </c>
      <c r="F33" s="223">
        <f t="shared" si="4"/>
        <v>0</v>
      </c>
      <c r="G33" s="224" t="e">
        <f t="shared" si="0"/>
        <v>#DIV/0!</v>
      </c>
      <c r="H33" s="225" t="e">
        <f t="shared" si="1"/>
        <v>#DIV/0!</v>
      </c>
      <c r="I33" s="226" t="e">
        <f t="shared" si="2"/>
        <v>#DIV/0!</v>
      </c>
      <c r="J33" s="50">
        <v>0.99</v>
      </c>
      <c r="K33" s="27"/>
    </row>
    <row r="34" spans="2:11" ht="19.5" customHeight="1" x14ac:dyDescent="0.15">
      <c r="B34" s="174" t="s">
        <v>161</v>
      </c>
      <c r="C34" s="220">
        <v>0</v>
      </c>
      <c r="D34" s="221">
        <f t="shared" si="3"/>
        <v>0</v>
      </c>
      <c r="E34" s="222">
        <v>0</v>
      </c>
      <c r="F34" s="223">
        <f t="shared" si="4"/>
        <v>0</v>
      </c>
      <c r="G34" s="224" t="e">
        <f t="shared" si="0"/>
        <v>#DIV/0!</v>
      </c>
      <c r="H34" s="225" t="e">
        <f t="shared" si="1"/>
        <v>#DIV/0!</v>
      </c>
      <c r="I34" s="226" t="e">
        <f t="shared" si="2"/>
        <v>#DIV/0!</v>
      </c>
      <c r="J34" s="50">
        <v>0.99</v>
      </c>
      <c r="K34" s="27"/>
    </row>
    <row r="35" spans="2:11" ht="19.5" customHeight="1" x14ac:dyDescent="0.15">
      <c r="B35" s="174" t="s">
        <v>162</v>
      </c>
      <c r="C35" s="220">
        <v>0</v>
      </c>
      <c r="D35" s="221">
        <f t="shared" si="3"/>
        <v>0</v>
      </c>
      <c r="E35" s="222">
        <v>0</v>
      </c>
      <c r="F35" s="223">
        <f t="shared" si="4"/>
        <v>0</v>
      </c>
      <c r="G35" s="224" t="e">
        <f t="shared" si="0"/>
        <v>#DIV/0!</v>
      </c>
      <c r="H35" s="225" t="e">
        <f t="shared" si="1"/>
        <v>#DIV/0!</v>
      </c>
      <c r="I35" s="226" t="e">
        <f t="shared" si="2"/>
        <v>#DIV/0!</v>
      </c>
      <c r="J35" s="50">
        <v>0.99</v>
      </c>
      <c r="K35" s="27"/>
    </row>
    <row r="36" spans="2:11" ht="19.5" customHeight="1" x14ac:dyDescent="0.15">
      <c r="B36" s="174" t="s">
        <v>163</v>
      </c>
      <c r="C36" s="220">
        <v>0</v>
      </c>
      <c r="D36" s="221">
        <f t="shared" si="3"/>
        <v>0</v>
      </c>
      <c r="E36" s="222">
        <v>0</v>
      </c>
      <c r="F36" s="223">
        <f t="shared" si="4"/>
        <v>0</v>
      </c>
      <c r="G36" s="224" t="e">
        <f t="shared" si="0"/>
        <v>#DIV/0!</v>
      </c>
      <c r="H36" s="225" t="e">
        <f t="shared" si="1"/>
        <v>#DIV/0!</v>
      </c>
      <c r="I36" s="226" t="e">
        <f t="shared" si="2"/>
        <v>#DIV/0!</v>
      </c>
      <c r="J36" s="50">
        <v>0.99</v>
      </c>
      <c r="K36" s="27"/>
    </row>
    <row r="37" spans="2:11" ht="19.5" customHeight="1" x14ac:dyDescent="0.15">
      <c r="B37" s="174" t="s">
        <v>164</v>
      </c>
      <c r="C37" s="220">
        <v>0</v>
      </c>
      <c r="D37" s="221">
        <f t="shared" si="3"/>
        <v>0</v>
      </c>
      <c r="E37" s="222">
        <v>0</v>
      </c>
      <c r="F37" s="223">
        <f t="shared" si="4"/>
        <v>0</v>
      </c>
      <c r="G37" s="224" t="e">
        <f t="shared" si="0"/>
        <v>#DIV/0!</v>
      </c>
      <c r="H37" s="225" t="e">
        <f t="shared" si="1"/>
        <v>#DIV/0!</v>
      </c>
      <c r="I37" s="226" t="e">
        <f t="shared" si="2"/>
        <v>#DIV/0!</v>
      </c>
      <c r="J37" s="50">
        <v>0.99</v>
      </c>
      <c r="K37" s="27"/>
    </row>
    <row r="38" spans="2:11" ht="19.5" customHeight="1" x14ac:dyDescent="0.15">
      <c r="B38" s="174" t="s">
        <v>165</v>
      </c>
      <c r="C38" s="220">
        <v>0</v>
      </c>
      <c r="D38" s="221">
        <f t="shared" si="3"/>
        <v>0</v>
      </c>
      <c r="E38" s="222">
        <v>0</v>
      </c>
      <c r="F38" s="223">
        <f t="shared" si="4"/>
        <v>0</v>
      </c>
      <c r="G38" s="224" t="e">
        <f t="shared" si="0"/>
        <v>#DIV/0!</v>
      </c>
      <c r="H38" s="225" t="e">
        <f t="shared" si="1"/>
        <v>#DIV/0!</v>
      </c>
      <c r="I38" s="226" t="e">
        <f t="shared" si="2"/>
        <v>#DIV/0!</v>
      </c>
      <c r="J38" s="50">
        <v>0.99</v>
      </c>
      <c r="K38" s="27"/>
    </row>
    <row r="39" spans="2:11" ht="19.5" customHeight="1" x14ac:dyDescent="0.15">
      <c r="B39" s="174" t="s">
        <v>166</v>
      </c>
      <c r="C39" s="220">
        <v>0</v>
      </c>
      <c r="D39" s="221">
        <f t="shared" si="3"/>
        <v>0</v>
      </c>
      <c r="E39" s="222">
        <v>0</v>
      </c>
      <c r="F39" s="223">
        <f t="shared" si="4"/>
        <v>0</v>
      </c>
      <c r="G39" s="224" t="e">
        <f t="shared" si="0"/>
        <v>#DIV/0!</v>
      </c>
      <c r="H39" s="225" t="e">
        <f t="shared" si="1"/>
        <v>#DIV/0!</v>
      </c>
      <c r="I39" s="226" t="e">
        <f t="shared" si="2"/>
        <v>#DIV/0!</v>
      </c>
      <c r="J39" s="50">
        <v>0.99</v>
      </c>
      <c r="K39" s="27"/>
    </row>
    <row r="40" spans="2:11" ht="19.5" customHeight="1" x14ac:dyDescent="0.15">
      <c r="B40" s="174" t="s">
        <v>167</v>
      </c>
      <c r="C40" s="220">
        <v>0</v>
      </c>
      <c r="D40" s="221">
        <f t="shared" si="3"/>
        <v>0</v>
      </c>
      <c r="E40" s="222">
        <v>0</v>
      </c>
      <c r="F40" s="223">
        <f t="shared" si="4"/>
        <v>0</v>
      </c>
      <c r="G40" s="224" t="e">
        <f t="shared" si="0"/>
        <v>#DIV/0!</v>
      </c>
      <c r="H40" s="225" t="e">
        <f t="shared" si="1"/>
        <v>#DIV/0!</v>
      </c>
      <c r="I40" s="226" t="e">
        <f t="shared" si="2"/>
        <v>#DIV/0!</v>
      </c>
      <c r="J40" s="50">
        <v>0.99</v>
      </c>
      <c r="K40" s="27"/>
    </row>
    <row r="41" spans="2:11" ht="19.5" customHeight="1" x14ac:dyDescent="0.15">
      <c r="B41" s="174" t="s">
        <v>168</v>
      </c>
      <c r="C41" s="220">
        <v>0</v>
      </c>
      <c r="D41" s="221">
        <f t="shared" si="3"/>
        <v>0</v>
      </c>
      <c r="E41" s="222">
        <v>0</v>
      </c>
      <c r="F41" s="223">
        <f t="shared" si="4"/>
        <v>0</v>
      </c>
      <c r="G41" s="224" t="e">
        <f t="shared" si="0"/>
        <v>#DIV/0!</v>
      </c>
      <c r="H41" s="225" t="e">
        <f t="shared" si="1"/>
        <v>#DIV/0!</v>
      </c>
      <c r="I41" s="226" t="e">
        <f>+D41/$G$26</f>
        <v>#DIV/0!</v>
      </c>
      <c r="J41" s="50">
        <v>0.99</v>
      </c>
      <c r="K41" s="27"/>
    </row>
    <row r="42" spans="2:11" ht="54.75" customHeight="1" x14ac:dyDescent="0.15">
      <c r="B42" s="182" t="s">
        <v>169</v>
      </c>
      <c r="C42" s="393"/>
      <c r="D42" s="393"/>
      <c r="E42" s="393"/>
      <c r="F42" s="393"/>
      <c r="G42" s="393"/>
      <c r="H42" s="393"/>
      <c r="I42" s="411"/>
      <c r="J42" s="28"/>
      <c r="K42" s="28"/>
    </row>
    <row r="43" spans="2:11" ht="29.25" customHeight="1" x14ac:dyDescent="0.15">
      <c r="B43" s="415" t="s">
        <v>170</v>
      </c>
      <c r="C43" s="416"/>
      <c r="D43" s="416"/>
      <c r="E43" s="416"/>
      <c r="F43" s="416"/>
      <c r="G43" s="416"/>
      <c r="H43" s="416"/>
      <c r="I43" s="417"/>
      <c r="J43" s="40"/>
      <c r="K43" s="40"/>
    </row>
    <row r="44" spans="2:11" ht="32.25" customHeight="1" x14ac:dyDescent="0.15">
      <c r="B44" s="423"/>
      <c r="C44" s="424"/>
      <c r="D44" s="424"/>
      <c r="E44" s="424"/>
      <c r="F44" s="424"/>
      <c r="G44" s="424"/>
      <c r="H44" s="424"/>
      <c r="I44" s="425"/>
      <c r="J44" s="40"/>
      <c r="K44" s="40"/>
    </row>
    <row r="45" spans="2:11" ht="32.25" customHeight="1" x14ac:dyDescent="0.15">
      <c r="B45" s="426"/>
      <c r="C45" s="427"/>
      <c r="D45" s="427"/>
      <c r="E45" s="427"/>
      <c r="F45" s="427"/>
      <c r="G45" s="427"/>
      <c r="H45" s="427"/>
      <c r="I45" s="428"/>
      <c r="J45" s="28"/>
      <c r="K45" s="28"/>
    </row>
    <row r="46" spans="2:11" ht="32.25" customHeight="1" x14ac:dyDescent="0.15">
      <c r="B46" s="426"/>
      <c r="C46" s="427"/>
      <c r="D46" s="427"/>
      <c r="E46" s="427"/>
      <c r="F46" s="427"/>
      <c r="G46" s="427"/>
      <c r="H46" s="427"/>
      <c r="I46" s="428"/>
      <c r="J46" s="28"/>
      <c r="K46" s="28"/>
    </row>
    <row r="47" spans="2:11" ht="32.25" customHeight="1" x14ac:dyDescent="0.15">
      <c r="B47" s="426"/>
      <c r="C47" s="427"/>
      <c r="D47" s="427"/>
      <c r="E47" s="427"/>
      <c r="F47" s="427"/>
      <c r="G47" s="427"/>
      <c r="H47" s="427"/>
      <c r="I47" s="428"/>
      <c r="J47" s="28"/>
      <c r="K47" s="28"/>
    </row>
    <row r="48" spans="2:11" ht="32.25" customHeight="1" x14ac:dyDescent="0.15">
      <c r="B48" s="429"/>
      <c r="C48" s="430"/>
      <c r="D48" s="430"/>
      <c r="E48" s="430"/>
      <c r="F48" s="430"/>
      <c r="G48" s="430"/>
      <c r="H48" s="430"/>
      <c r="I48" s="431"/>
      <c r="J48" s="12"/>
      <c r="K48" s="12"/>
    </row>
    <row r="49" spans="2:11" ht="79.5" customHeight="1" x14ac:dyDescent="0.15">
      <c r="B49" s="164" t="s">
        <v>171</v>
      </c>
      <c r="C49" s="885"/>
      <c r="D49" s="886"/>
      <c r="E49" s="886"/>
      <c r="F49" s="886"/>
      <c r="G49" s="886"/>
      <c r="H49" s="886"/>
      <c r="I49" s="887"/>
      <c r="J49" s="29"/>
      <c r="K49" s="29"/>
    </row>
    <row r="50" spans="2:11" ht="26.25" customHeight="1" x14ac:dyDescent="0.15">
      <c r="B50" s="164" t="s">
        <v>172</v>
      </c>
      <c r="C50" s="888"/>
      <c r="D50" s="889"/>
      <c r="E50" s="889"/>
      <c r="F50" s="889"/>
      <c r="G50" s="889"/>
      <c r="H50" s="889"/>
      <c r="I50" s="890"/>
      <c r="J50" s="29"/>
      <c r="K50" s="29"/>
    </row>
    <row r="51" spans="2:11" ht="64.5" customHeight="1" x14ac:dyDescent="0.15">
      <c r="B51" s="183" t="s">
        <v>173</v>
      </c>
      <c r="C51" s="885"/>
      <c r="D51" s="886"/>
      <c r="E51" s="886"/>
      <c r="F51" s="886"/>
      <c r="G51" s="886"/>
      <c r="H51" s="886"/>
      <c r="I51" s="887"/>
      <c r="J51" s="29"/>
      <c r="K51" s="29"/>
    </row>
    <row r="52" spans="2:11" ht="29.25" customHeight="1" x14ac:dyDescent="0.15">
      <c r="B52" s="415" t="s">
        <v>174</v>
      </c>
      <c r="C52" s="416"/>
      <c r="D52" s="416"/>
      <c r="E52" s="416"/>
      <c r="F52" s="416"/>
      <c r="G52" s="416"/>
      <c r="H52" s="416"/>
      <c r="I52" s="417"/>
      <c r="J52" s="29"/>
      <c r="K52" s="29"/>
    </row>
    <row r="53" spans="2:11" ht="33" customHeight="1" x14ac:dyDescent="0.15">
      <c r="B53" s="418" t="s">
        <v>175</v>
      </c>
      <c r="C53" s="184" t="s">
        <v>176</v>
      </c>
      <c r="D53" s="419" t="s">
        <v>177</v>
      </c>
      <c r="E53" s="419"/>
      <c r="F53" s="419"/>
      <c r="G53" s="419" t="s">
        <v>178</v>
      </c>
      <c r="H53" s="419"/>
      <c r="I53" s="420"/>
      <c r="J53" s="30"/>
      <c r="K53" s="30"/>
    </row>
    <row r="54" spans="2:11" ht="31.5" customHeight="1" x14ac:dyDescent="0.15">
      <c r="B54" s="418"/>
      <c r="C54" s="227"/>
      <c r="D54" s="393"/>
      <c r="E54" s="393"/>
      <c r="F54" s="393"/>
      <c r="G54" s="421"/>
      <c r="H54" s="421"/>
      <c r="I54" s="422"/>
      <c r="J54" s="30"/>
      <c r="K54" s="30"/>
    </row>
    <row r="55" spans="2:11" ht="31.5" customHeight="1" x14ac:dyDescent="0.15">
      <c r="B55" s="183" t="s">
        <v>179</v>
      </c>
      <c r="C55" s="891" t="s">
        <v>458</v>
      </c>
      <c r="D55" s="892"/>
      <c r="E55" s="406" t="s">
        <v>181</v>
      </c>
      <c r="F55" s="406"/>
      <c r="G55" s="405" t="s">
        <v>459</v>
      </c>
      <c r="H55" s="405"/>
      <c r="I55" s="407"/>
      <c r="J55" s="31"/>
      <c r="K55" s="31"/>
    </row>
    <row r="56" spans="2:11" ht="31.5" customHeight="1" x14ac:dyDescent="0.15">
      <c r="B56" s="183" t="s">
        <v>183</v>
      </c>
      <c r="C56" s="393" t="s">
        <v>184</v>
      </c>
      <c r="D56" s="393"/>
      <c r="E56" s="408" t="s">
        <v>185</v>
      </c>
      <c r="F56" s="408"/>
      <c r="G56" s="405" t="s">
        <v>186</v>
      </c>
      <c r="H56" s="405"/>
      <c r="I56" s="407"/>
      <c r="J56" s="31"/>
      <c r="K56" s="31"/>
    </row>
    <row r="57" spans="2:11" ht="31.5" customHeight="1" x14ac:dyDescent="0.15">
      <c r="B57" s="183" t="s">
        <v>187</v>
      </c>
      <c r="C57" s="393"/>
      <c r="D57" s="393"/>
      <c r="E57" s="394" t="s">
        <v>188</v>
      </c>
      <c r="F57" s="395"/>
      <c r="G57" s="398"/>
      <c r="H57" s="399"/>
      <c r="I57" s="400"/>
      <c r="J57" s="32"/>
      <c r="K57" s="32"/>
    </row>
    <row r="58" spans="2:11" ht="31.5" customHeight="1" thickBot="1" x14ac:dyDescent="0.2">
      <c r="B58" s="186" t="s">
        <v>189</v>
      </c>
      <c r="C58" s="404"/>
      <c r="D58" s="404"/>
      <c r="E58" s="396"/>
      <c r="F58" s="397"/>
      <c r="G58" s="401"/>
      <c r="H58" s="402"/>
      <c r="I58" s="403"/>
      <c r="J58" s="32"/>
      <c r="K58" s="32"/>
    </row>
    <row r="59" spans="2:11" hidden="1" x14ac:dyDescent="0.15">
      <c r="B59" s="3"/>
      <c r="C59" s="3"/>
      <c r="D59" s="5"/>
      <c r="E59" s="5"/>
      <c r="F59" s="5"/>
      <c r="G59" s="5"/>
      <c r="H59" s="5"/>
      <c r="I59" s="42"/>
      <c r="J59" s="33"/>
      <c r="K59" s="33"/>
    </row>
    <row r="60" spans="2:11" hidden="1" x14ac:dyDescent="0.15">
      <c r="B60" s="43"/>
      <c r="C60" s="44"/>
      <c r="D60" s="44"/>
      <c r="E60" s="45"/>
      <c r="F60" s="45"/>
      <c r="G60" s="46"/>
      <c r="H60" s="47"/>
      <c r="I60" s="44"/>
      <c r="J60" s="34"/>
      <c r="K60" s="34"/>
    </row>
    <row r="61" spans="2:11" hidden="1" x14ac:dyDescent="0.15">
      <c r="B61" s="43"/>
      <c r="C61" s="44"/>
      <c r="D61" s="44"/>
      <c r="E61" s="45"/>
      <c r="F61" s="45"/>
      <c r="G61" s="46"/>
      <c r="H61" s="47"/>
      <c r="I61" s="44"/>
      <c r="J61" s="34"/>
      <c r="K61" s="34"/>
    </row>
    <row r="62" spans="2:11" hidden="1" x14ac:dyDescent="0.15">
      <c r="B62" s="43"/>
      <c r="C62" s="44"/>
      <c r="D62" s="44"/>
      <c r="E62" s="45"/>
      <c r="F62" s="45"/>
      <c r="G62" s="46"/>
      <c r="H62" s="47"/>
      <c r="I62" s="44"/>
      <c r="J62" s="34"/>
      <c r="K62" s="34"/>
    </row>
    <row r="63" spans="2:11" hidden="1" x14ac:dyDescent="0.15">
      <c r="B63" s="43"/>
      <c r="C63" s="44"/>
      <c r="D63" s="44"/>
      <c r="E63" s="45"/>
      <c r="F63" s="45"/>
      <c r="G63" s="46"/>
      <c r="H63" s="47"/>
      <c r="I63" s="44"/>
      <c r="J63" s="34"/>
      <c r="K63" s="34"/>
    </row>
    <row r="64" spans="2:11" hidden="1" x14ac:dyDescent="0.15">
      <c r="B64" s="43"/>
      <c r="C64" s="44"/>
      <c r="D64" s="44"/>
      <c r="E64" s="45"/>
      <c r="F64" s="45"/>
      <c r="G64" s="46"/>
      <c r="H64" s="47"/>
      <c r="I64" s="44"/>
      <c r="J64" s="34"/>
      <c r="K64" s="34"/>
    </row>
    <row r="65" spans="2:11" hidden="1" x14ac:dyDescent="0.15">
      <c r="B65" s="43"/>
      <c r="C65" s="44"/>
      <c r="D65" s="44"/>
      <c r="E65" s="45"/>
      <c r="F65" s="45"/>
      <c r="G65" s="46"/>
      <c r="H65" s="47"/>
      <c r="I65" s="44"/>
      <c r="J65" s="34"/>
      <c r="K65" s="34"/>
    </row>
    <row r="66" spans="2:11" hidden="1" x14ac:dyDescent="0.15">
      <c r="B66" s="43"/>
      <c r="C66" s="44"/>
      <c r="D66" s="44"/>
      <c r="E66" s="45"/>
      <c r="F66" s="45"/>
      <c r="G66" s="46"/>
      <c r="H66" s="47"/>
      <c r="I66" s="44"/>
      <c r="J66" s="34"/>
      <c r="K66" s="34"/>
    </row>
    <row r="67" spans="2:11" hidden="1" x14ac:dyDescent="0.15">
      <c r="B67" s="43"/>
      <c r="C67" s="44"/>
      <c r="D67" s="44"/>
      <c r="E67" s="45"/>
      <c r="F67" s="45"/>
      <c r="G67" s="46"/>
      <c r="H67" s="47"/>
      <c r="I67" s="44"/>
      <c r="J67" s="34"/>
      <c r="K67" s="34"/>
    </row>
    <row r="68" spans="2:11" x14ac:dyDescent="0.15">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1:L30"/>
  <sheetViews>
    <sheetView topLeftCell="A7" workbookViewId="0">
      <selection activeCell="B14" sqref="B14:K19"/>
    </sheetView>
  </sheetViews>
  <sheetFormatPr baseColWidth="10" defaultColWidth="11.5" defaultRowHeight="15" x14ac:dyDescent="0.2"/>
  <cols>
    <col min="1" max="1" width="1.33203125" customWidth="1"/>
    <col min="2" max="2" width="20.1640625" style="38" customWidth="1"/>
    <col min="3" max="3" width="34.5" customWidth="1"/>
    <col min="4" max="4" width="14.33203125" customWidth="1"/>
    <col min="5" max="5" width="5.6640625" customWidth="1"/>
    <col min="6" max="6" width="47" customWidth="1"/>
    <col min="7" max="8" width="16.1640625" customWidth="1"/>
    <col min="9" max="9" width="16.33203125" customWidth="1"/>
    <col min="10" max="10" width="15.6640625" customWidth="1"/>
    <col min="11" max="11" width="20" customWidth="1"/>
    <col min="13" max="13" width="17.6640625" bestFit="1" customWidth="1"/>
    <col min="108" max="108" width="11.5" customWidth="1"/>
    <col min="198" max="198" width="1.5" customWidth="1"/>
  </cols>
  <sheetData>
    <row r="1" spans="2:11" ht="18" customHeight="1" thickBot="1" x14ac:dyDescent="0.25">
      <c r="B1" s="510"/>
      <c r="C1" s="513" t="s">
        <v>0</v>
      </c>
      <c r="D1" s="514"/>
      <c r="E1" s="514"/>
      <c r="F1" s="514"/>
      <c r="G1" s="514"/>
      <c r="H1" s="515"/>
      <c r="I1" s="516"/>
      <c r="J1" s="517"/>
    </row>
    <row r="2" spans="2:11" ht="18" customHeight="1" thickBot="1" x14ac:dyDescent="0.25">
      <c r="B2" s="511"/>
      <c r="C2" s="513" t="s">
        <v>1</v>
      </c>
      <c r="D2" s="514"/>
      <c r="E2" s="514"/>
      <c r="F2" s="514"/>
      <c r="G2" s="514"/>
      <c r="H2" s="515"/>
      <c r="I2" s="518"/>
      <c r="J2" s="519"/>
    </row>
    <row r="3" spans="2:11" ht="18" customHeight="1" thickBot="1" x14ac:dyDescent="0.25">
      <c r="B3" s="511"/>
      <c r="C3" s="513" t="s">
        <v>460</v>
      </c>
      <c r="D3" s="514"/>
      <c r="E3" s="514"/>
      <c r="F3" s="514"/>
      <c r="G3" s="514"/>
      <c r="H3" s="515"/>
      <c r="I3" s="518"/>
      <c r="J3" s="519"/>
    </row>
    <row r="4" spans="2:11" ht="18" customHeight="1" thickBot="1" x14ac:dyDescent="0.25">
      <c r="B4" s="512"/>
      <c r="C4" s="513" t="s">
        <v>191</v>
      </c>
      <c r="D4" s="514"/>
      <c r="E4" s="514"/>
      <c r="F4" s="515"/>
      <c r="G4" s="522" t="s">
        <v>192</v>
      </c>
      <c r="H4" s="523"/>
      <c r="I4" s="520"/>
      <c r="J4" s="521"/>
    </row>
    <row r="5" spans="2:11" ht="18" customHeight="1" thickBot="1" x14ac:dyDescent="0.25">
      <c r="B5" s="35"/>
      <c r="C5" s="10"/>
      <c r="D5" s="10"/>
      <c r="E5" s="10"/>
      <c r="F5" s="10"/>
      <c r="G5" s="10"/>
      <c r="H5" s="10"/>
      <c r="I5" s="10"/>
      <c r="J5" s="36"/>
    </row>
    <row r="6" spans="2:11" ht="51.75" customHeight="1" thickBot="1" x14ac:dyDescent="0.25">
      <c r="B6" s="1" t="s">
        <v>461</v>
      </c>
      <c r="C6" s="524" t="s">
        <v>39</v>
      </c>
      <c r="D6" s="525"/>
      <c r="E6" s="526"/>
      <c r="F6" s="37"/>
      <c r="G6" s="10"/>
      <c r="H6" s="10"/>
      <c r="I6" s="10"/>
      <c r="J6" s="36"/>
    </row>
    <row r="7" spans="2:11" ht="32.25" customHeight="1" thickBot="1" x14ac:dyDescent="0.25">
      <c r="B7" s="2" t="s">
        <v>194</v>
      </c>
      <c r="C7" s="524" t="s">
        <v>86</v>
      </c>
      <c r="D7" s="525"/>
      <c r="E7" s="526"/>
      <c r="F7" s="37"/>
      <c r="G7" s="10"/>
      <c r="H7" s="10"/>
      <c r="I7" s="10"/>
      <c r="J7" s="36"/>
    </row>
    <row r="8" spans="2:11" ht="32.25" customHeight="1" thickBot="1" x14ac:dyDescent="0.25">
      <c r="B8" s="2" t="s">
        <v>195</v>
      </c>
      <c r="C8" s="524" t="s">
        <v>196</v>
      </c>
      <c r="D8" s="525"/>
      <c r="E8" s="526"/>
      <c r="F8" s="4"/>
      <c r="G8" s="10"/>
      <c r="H8" s="10"/>
      <c r="I8" s="10"/>
      <c r="J8" s="36"/>
    </row>
    <row r="9" spans="2:11" ht="33.75" customHeight="1" thickBot="1" x14ac:dyDescent="0.25">
      <c r="B9" s="2" t="s">
        <v>197</v>
      </c>
      <c r="C9" s="524" t="s">
        <v>186</v>
      </c>
      <c r="D9" s="525"/>
      <c r="E9" s="526"/>
      <c r="F9" s="37"/>
      <c r="G9" s="10"/>
      <c r="H9" s="10"/>
      <c r="I9" s="10"/>
      <c r="J9" s="36"/>
    </row>
    <row r="10" spans="2:11" ht="33.75" customHeight="1" thickBot="1" x14ac:dyDescent="0.25">
      <c r="B10" s="64" t="s">
        <v>198</v>
      </c>
      <c r="C10" s="524" t="s">
        <v>462</v>
      </c>
      <c r="D10" s="525"/>
      <c r="E10" s="526"/>
      <c r="F10" s="37"/>
      <c r="G10" s="10"/>
      <c r="H10" s="10"/>
      <c r="I10" s="10"/>
      <c r="J10" s="36"/>
    </row>
    <row r="11" spans="2:11" ht="34.5" customHeight="1" x14ac:dyDescent="0.2"/>
    <row r="12" spans="2:11" ht="21.75" customHeight="1" x14ac:dyDescent="0.2">
      <c r="B12" s="503" t="s">
        <v>463</v>
      </c>
      <c r="C12" s="504"/>
      <c r="D12" s="504"/>
      <c r="E12" s="504"/>
      <c r="F12" s="504"/>
      <c r="G12" s="504"/>
      <c r="H12" s="505"/>
      <c r="I12" s="899" t="s">
        <v>200</v>
      </c>
      <c r="J12" s="900"/>
      <c r="K12" s="900"/>
    </row>
    <row r="13" spans="2:11" s="39" customFormat="1" ht="30" customHeight="1" x14ac:dyDescent="0.2">
      <c r="B13" s="228" t="s">
        <v>201</v>
      </c>
      <c r="C13" s="228" t="s">
        <v>202</v>
      </c>
      <c r="D13" s="228" t="s">
        <v>203</v>
      </c>
      <c r="E13" s="228" t="s">
        <v>204</v>
      </c>
      <c r="F13" s="228" t="s">
        <v>205</v>
      </c>
      <c r="G13" s="228" t="s">
        <v>206</v>
      </c>
      <c r="H13" s="228" t="s">
        <v>207</v>
      </c>
      <c r="I13" s="229" t="s">
        <v>208</v>
      </c>
      <c r="J13" s="229" t="s">
        <v>209</v>
      </c>
      <c r="K13" s="229" t="s">
        <v>210</v>
      </c>
    </row>
    <row r="14" spans="2:11" s="39" customFormat="1" x14ac:dyDescent="0.2">
      <c r="B14" s="230"/>
      <c r="C14" s="231"/>
      <c r="D14" s="232"/>
      <c r="E14" s="233"/>
      <c r="F14" s="231"/>
      <c r="G14" s="232"/>
      <c r="H14" s="234"/>
      <c r="I14" s="235"/>
      <c r="J14" s="236"/>
      <c r="K14" s="233"/>
    </row>
    <row r="15" spans="2:11" ht="165" customHeight="1" x14ac:dyDescent="0.2">
      <c r="B15" s="230"/>
      <c r="C15" s="237"/>
      <c r="D15" s="232"/>
      <c r="E15" s="238"/>
      <c r="F15" s="239"/>
      <c r="G15" s="232"/>
      <c r="H15" s="234"/>
      <c r="I15" s="235"/>
      <c r="J15" s="236"/>
      <c r="K15" s="897"/>
    </row>
    <row r="16" spans="2:11" x14ac:dyDescent="0.2">
      <c r="B16" s="230"/>
      <c r="C16" s="231"/>
      <c r="D16" s="232"/>
      <c r="E16" s="233"/>
      <c r="F16" s="231"/>
      <c r="G16" s="232"/>
      <c r="H16" s="234"/>
      <c r="I16" s="235"/>
      <c r="J16" s="236"/>
      <c r="K16" s="898"/>
    </row>
    <row r="17" spans="2:12" x14ac:dyDescent="0.2">
      <c r="B17" s="230"/>
      <c r="C17" s="240"/>
      <c r="D17" s="232"/>
      <c r="E17" s="233"/>
      <c r="F17" s="240"/>
      <c r="G17" s="232"/>
      <c r="H17" s="241"/>
      <c r="I17" s="235"/>
      <c r="J17" s="236"/>
      <c r="K17" s="233"/>
    </row>
    <row r="18" spans="2:12" x14ac:dyDescent="0.2">
      <c r="B18" s="230"/>
      <c r="C18" s="240"/>
      <c r="D18" s="232"/>
      <c r="E18" s="233"/>
      <c r="F18" s="240"/>
      <c r="G18" s="232"/>
      <c r="H18" s="241"/>
      <c r="I18" s="242"/>
      <c r="J18" s="236"/>
      <c r="K18" s="243"/>
    </row>
    <row r="19" spans="2:12" ht="15" customHeight="1" x14ac:dyDescent="0.2">
      <c r="B19" s="893" t="s">
        <v>217</v>
      </c>
      <c r="C19" s="894"/>
      <c r="D19" s="244">
        <f>SUM(D15:D16)</f>
        <v>0</v>
      </c>
      <c r="E19" s="895" t="s">
        <v>217</v>
      </c>
      <c r="F19" s="896"/>
      <c r="G19" s="244">
        <v>1</v>
      </c>
      <c r="H19" s="245"/>
      <c r="I19" s="246">
        <f>SUM(I14:I18)</f>
        <v>0</v>
      </c>
      <c r="J19" s="247"/>
      <c r="K19" s="247"/>
    </row>
    <row r="23" spans="2:12" x14ac:dyDescent="0.2">
      <c r="L23" s="78"/>
    </row>
    <row r="24" spans="2:12" x14ac:dyDescent="0.2">
      <c r="L24" s="78"/>
    </row>
    <row r="25" spans="2:12" x14ac:dyDescent="0.2">
      <c r="L25" s="78"/>
    </row>
    <row r="26" spans="2:12" x14ac:dyDescent="0.2">
      <c r="L26" s="78"/>
    </row>
    <row r="27" spans="2:12" x14ac:dyDescent="0.2">
      <c r="L27" s="78"/>
    </row>
    <row r="28" spans="2:12" x14ac:dyDescent="0.2">
      <c r="L28" s="78"/>
    </row>
    <row r="30" spans="2:12" x14ac:dyDescent="0.2">
      <c r="L30" s="79"/>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J9:N27"/>
  <sheetViews>
    <sheetView workbookViewId="0">
      <selection activeCell="G36" sqref="G36"/>
    </sheetView>
  </sheetViews>
  <sheetFormatPr baseColWidth="10" defaultColWidth="11.5" defaultRowHeight="15" x14ac:dyDescent="0.2"/>
  <sheetData>
    <row r="9" spans="10:12" x14ac:dyDescent="0.2">
      <c r="K9" s="248" t="s">
        <v>464</v>
      </c>
      <c r="L9" s="248" t="s">
        <v>465</v>
      </c>
    </row>
    <row r="10" spans="10:12" x14ac:dyDescent="0.2">
      <c r="J10" s="249" t="s">
        <v>466</v>
      </c>
      <c r="K10" s="249">
        <v>77</v>
      </c>
      <c r="L10" s="249">
        <v>2</v>
      </c>
    </row>
    <row r="11" spans="10:12" x14ac:dyDescent="0.2">
      <c r="J11" s="197"/>
      <c r="K11" s="197"/>
      <c r="L11" s="197">
        <v>37</v>
      </c>
    </row>
    <row r="12" spans="10:12" x14ac:dyDescent="0.2">
      <c r="J12" s="197"/>
      <c r="K12" s="197"/>
      <c r="L12" s="197">
        <v>43</v>
      </c>
    </row>
    <row r="13" spans="10:12" x14ac:dyDescent="0.2">
      <c r="K13" s="197" t="s">
        <v>467</v>
      </c>
      <c r="L13" s="250">
        <f>SUM(L10:L12)</f>
        <v>82</v>
      </c>
    </row>
    <row r="14" spans="10:12" x14ac:dyDescent="0.2">
      <c r="J14" s="249" t="s">
        <v>468</v>
      </c>
      <c r="K14" s="249">
        <v>115</v>
      </c>
      <c r="L14" s="249">
        <v>16</v>
      </c>
    </row>
    <row r="15" spans="10:12" x14ac:dyDescent="0.2">
      <c r="J15" s="197"/>
      <c r="K15" s="197"/>
      <c r="L15" s="197">
        <v>27</v>
      </c>
    </row>
    <row r="16" spans="10:12" x14ac:dyDescent="0.2">
      <c r="J16" s="197"/>
      <c r="K16" s="197"/>
      <c r="L16" s="197">
        <v>10</v>
      </c>
    </row>
    <row r="17" spans="10:14" x14ac:dyDescent="0.2">
      <c r="J17" s="197"/>
      <c r="K17" s="197" t="s">
        <v>467</v>
      </c>
      <c r="L17" s="250">
        <f>SUM(L14:L16)</f>
        <v>53</v>
      </c>
    </row>
    <row r="18" spans="10:14" x14ac:dyDescent="0.2">
      <c r="J18" s="249" t="s">
        <v>469</v>
      </c>
      <c r="K18" s="249">
        <v>7</v>
      </c>
      <c r="L18" s="249">
        <v>13</v>
      </c>
    </row>
    <row r="19" spans="10:14" x14ac:dyDescent="0.2">
      <c r="J19" s="197"/>
      <c r="K19" s="197"/>
      <c r="L19" s="197">
        <v>14</v>
      </c>
    </row>
    <row r="20" spans="10:14" x14ac:dyDescent="0.2">
      <c r="J20" s="197"/>
      <c r="K20" s="197"/>
      <c r="L20" s="197">
        <v>10</v>
      </c>
    </row>
    <row r="21" spans="10:14" x14ac:dyDescent="0.2">
      <c r="J21" s="197"/>
      <c r="K21" s="197" t="s">
        <v>467</v>
      </c>
      <c r="L21" s="250">
        <f>SUM(L18:L20)</f>
        <v>37</v>
      </c>
    </row>
    <row r="22" spans="10:14" x14ac:dyDescent="0.2">
      <c r="J22" s="249" t="s">
        <v>470</v>
      </c>
      <c r="K22" s="249">
        <v>52</v>
      </c>
      <c r="L22" s="249">
        <v>10</v>
      </c>
    </row>
    <row r="23" spans="10:14" x14ac:dyDescent="0.2">
      <c r="J23" s="197"/>
      <c r="K23" s="197"/>
      <c r="L23" s="197">
        <v>0</v>
      </c>
    </row>
    <row r="24" spans="10:14" x14ac:dyDescent="0.2">
      <c r="J24" s="197"/>
      <c r="K24" s="197"/>
      <c r="L24" s="197">
        <v>59</v>
      </c>
    </row>
    <row r="25" spans="10:14" x14ac:dyDescent="0.2">
      <c r="J25" s="197"/>
      <c r="K25" s="197" t="s">
        <v>467</v>
      </c>
      <c r="L25" s="250">
        <f>SUM(L22:L24)</f>
        <v>69</v>
      </c>
    </row>
    <row r="27" spans="10:14" x14ac:dyDescent="0.2">
      <c r="J27" s="76" t="s">
        <v>471</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
  <sheetViews>
    <sheetView workbookViewId="0">
      <selection activeCell="D15" sqref="D15:D35"/>
    </sheetView>
  </sheetViews>
  <sheetFormatPr baseColWidth="10" defaultColWidth="11.5"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Sección 3. Metas Producto</vt:lpstr>
      <vt:lpstr>MP - SIT</vt:lpstr>
      <vt:lpstr>Act.Meta_SIT</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'META 7'!Área_de_impresión</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Deisi Pascagaza Calero</cp:lastModifiedBy>
  <cp:revision/>
  <dcterms:created xsi:type="dcterms:W3CDTF">2010-03-25T16:40:43Z</dcterms:created>
  <dcterms:modified xsi:type="dcterms:W3CDTF">2023-12-20T23:03:02Z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