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deisipascagaza/Library/CloudStorage/OneDrive-INSTITUTODEPROTECCIONANIMAL899999061052/TRABAJO EN CASA/IDPYBA 2023/PLAN DE ACCION/7556/Mayo/"/>
    </mc:Choice>
  </mc:AlternateContent>
  <xr:revisionPtr revIDLastSave="0" documentId="13_ncr:1_{7881F57D-531F-D84F-B416-620F4D6FE250}" xr6:coauthVersionLast="47" xr6:coauthVersionMax="47" xr10:uidLastSave="{00000000-0000-0000-0000-000000000000}"/>
  <bookViews>
    <workbookView xWindow="820" yWindow="500" windowWidth="12460" windowHeight="16540" xr2:uid="{50AC8F36-D432-7646-A4D7-ACCF744AAAA7}"/>
  </bookViews>
  <sheets>
    <sheet name="META 5  mayo" sheetId="1" r:id="rId1"/>
  </sheets>
  <externalReferences>
    <externalReference r:id="rId2"/>
  </externalReferences>
  <definedNames>
    <definedName name="CONDICION_POBLACIONAL" localSheetId="0">#REF!</definedName>
    <definedName name="CONDICION_POBLACIONAL">#REF!</definedName>
    <definedName name="GRUPO_ETAREO" localSheetId="0">#REF!</definedName>
    <definedName name="GRUPO_ETAREO">#REF!</definedName>
    <definedName name="GRUPO_ETAREOS" localSheetId="0">#REF!</definedName>
    <definedName name="GRUPO_ETAREOS">#REF!</definedName>
    <definedName name="GRUPO_ETARIO" localSheetId="0">#REF!</definedName>
    <definedName name="GRUPO_ETARIO">#REF!</definedName>
    <definedName name="GRUPO_ETNICO" localSheetId="0">#REF!</definedName>
    <definedName name="GRUPO_ETNICO">#REF!</definedName>
    <definedName name="GRUPOETNICO" localSheetId="0">#REF!</definedName>
    <definedName name="GRUPOETNICO">#REF!</definedName>
    <definedName name="GRUPOS_ETNICOS" localSheetId="0">#REF!</definedName>
    <definedName name="GRUPOS_ETNICOS">#REF!</definedName>
    <definedName name="LOCALIDAD" localSheetId="0">#REF!</definedName>
    <definedName name="LOCALIDAD">#REF!</definedName>
    <definedName name="LOCALIZACION" localSheetId="0">#REF!</definedName>
    <definedName name="LOCALIZA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1" l="1"/>
  <c r="D30" i="1"/>
  <c r="D29" i="1"/>
  <c r="E29" i="1" s="1"/>
  <c r="D28" i="1"/>
  <c r="H28" i="1" s="1"/>
  <c r="C38" i="1"/>
  <c r="E38" i="1" s="1"/>
  <c r="C37" i="1"/>
  <c r="E37" i="1" s="1"/>
  <c r="C36" i="1"/>
  <c r="E36" i="1" s="1"/>
  <c r="C35" i="1"/>
  <c r="E35" i="1" s="1"/>
  <c r="C34" i="1"/>
  <c r="E34" i="1" s="1"/>
  <c r="C33" i="1"/>
  <c r="E33" i="1" s="1"/>
  <c r="C32" i="1"/>
  <c r="E32" i="1" s="1"/>
  <c r="C31" i="1"/>
  <c r="C30" i="1"/>
  <c r="C29" i="1"/>
  <c r="C28" i="1"/>
  <c r="D27" i="1"/>
  <c r="C27" i="1"/>
  <c r="E27" i="1" s="1"/>
  <c r="E28" i="1" l="1"/>
  <c r="E31" i="1"/>
  <c r="E30" i="1"/>
  <c r="H29" i="1"/>
  <c r="H30" i="1"/>
  <c r="H31" i="1" s="1"/>
  <c r="H32" i="1" s="1"/>
  <c r="H33" i="1" s="1"/>
  <c r="H34" i="1" s="1"/>
  <c r="H35" i="1" s="1"/>
  <c r="H36" i="1" s="1"/>
  <c r="H37" i="1" s="1"/>
  <c r="H38" i="1" s="1"/>
  <c r="G27" i="1"/>
  <c r="I27" i="1" s="1"/>
  <c r="F27" i="1"/>
  <c r="H27" i="1"/>
</calcChain>
</file>

<file path=xl/sharedStrings.xml><?xml version="1.0" encoding="utf-8"?>
<sst xmlns="http://schemas.openxmlformats.org/spreadsheetml/2006/main" count="123" uniqueCount="115">
  <si>
    <t>PROCESO DIRECCIONAMIENTO ESTRATÉGICO</t>
  </si>
  <si>
    <t>Producto</t>
  </si>
  <si>
    <t>HOJA DE VIDA DEL INDICADOR</t>
  </si>
  <si>
    <t>Proceso</t>
  </si>
  <si>
    <t>Código: PE01-PR06-F03</t>
  </si>
  <si>
    <t>Versión: 3.0</t>
  </si>
  <si>
    <t>Actividad</t>
  </si>
  <si>
    <t>PARTE 1. Identificación del Indicador</t>
  </si>
  <si>
    <t>Constante</t>
  </si>
  <si>
    <t>Código SEGPLAN Meta/Actividad Proyecto</t>
  </si>
  <si>
    <t>Descripción Meta/Actividad Proyecto de Inversión o de Gestión</t>
  </si>
  <si>
    <t xml:space="preserve">Adquirir dotación de mobiliario para la Casa Ecologica de los Animales. </t>
  </si>
  <si>
    <t>Apoyo</t>
  </si>
  <si>
    <t>Creciente</t>
  </si>
  <si>
    <t>Meta/Actividad con territorialización</t>
  </si>
  <si>
    <t>NO</t>
  </si>
  <si>
    <t>Dependencia responsable</t>
  </si>
  <si>
    <t>Subdirección de Gestión Corporativa</t>
  </si>
  <si>
    <t>Indicador PMR</t>
  </si>
  <si>
    <t>SI</t>
  </si>
  <si>
    <t>Misional</t>
  </si>
  <si>
    <t>Decreciente</t>
  </si>
  <si>
    <t>Nombre Proyecto</t>
  </si>
  <si>
    <t>Dotación y poner en funcionamiento (primera etapa) y lograr un avance en la construcción (segunda etapa) de la Casa Ecológica de los Animales – CEA  Bogotá</t>
  </si>
  <si>
    <t>Código del Proyecto</t>
  </si>
  <si>
    <t>Estratégico</t>
  </si>
  <si>
    <t>Suma</t>
  </si>
  <si>
    <t>Código del proceso</t>
  </si>
  <si>
    <t>PM-01</t>
  </si>
  <si>
    <t>Evaluación</t>
  </si>
  <si>
    <t>Objetivo estratégico</t>
  </si>
  <si>
    <t xml:space="preserve">PROTEGER LA VIDA Y SER GARANTE DEL TRATO DIGNO HACIA LOS ANIMALES, A TRAVES DE ACCIONES DE PROTECCION Y BIENESTAR ANIMAL </t>
  </si>
  <si>
    <t>Meta Sectorial</t>
  </si>
  <si>
    <t xml:space="preserve">
Realizar el 100% de la dotación y puesta en operación de la primera fase de la Casa Ecológica para Animales domésticos e iniciar la construcción de la Fase 2 conforme a lo estipulado en el plan de acción</t>
  </si>
  <si>
    <t>Nombre del indicador</t>
  </si>
  <si>
    <t>Avance Plan De Accion</t>
  </si>
  <si>
    <t>Tipología</t>
  </si>
  <si>
    <t>Eficacia</t>
  </si>
  <si>
    <t>Anual</t>
  </si>
  <si>
    <t>Fecha de programación</t>
  </si>
  <si>
    <t>10 de enero de 2023</t>
  </si>
  <si>
    <t>Tipo anualización</t>
  </si>
  <si>
    <t>Semestral</t>
  </si>
  <si>
    <t>Objetivo y descripción del Indicador</t>
  </si>
  <si>
    <t>Con este indicador se busca realizar seguimiento al funcionamiento de  la Casa Ecológica para asegurar la atención a los animales a través de los diferentes programas del IDPYBA</t>
  </si>
  <si>
    <t>Trimestral</t>
  </si>
  <si>
    <t>Fuente u origen de Datos</t>
  </si>
  <si>
    <t>Plan de Accion</t>
  </si>
  <si>
    <t>Mensual</t>
  </si>
  <si>
    <t>Fórmula de Cálculo</t>
  </si>
  <si>
    <t>Actividades ejecutadas el funcionamiento de la casa Ecologica /Actividades programadas para el funcionamiento de la casa Ecologica</t>
  </si>
  <si>
    <t>Unidad de medida del indicador</t>
  </si>
  <si>
    <t>Cantidad</t>
  </si>
  <si>
    <t xml:space="preserve">Nombre de las Variables </t>
  </si>
  <si>
    <t>Magnitud Ejecutada</t>
  </si>
  <si>
    <t xml:space="preserve">Magnitud programada </t>
  </si>
  <si>
    <t>Eficiencia</t>
  </si>
  <si>
    <t xml:space="preserve">
Actividades ejecutadas para poner en funcionamiento la Casa Ecológica para asegurar la atención a los animales a través de los diferentes programas del IDPYBA
</t>
  </si>
  <si>
    <t xml:space="preserve"> Actividades programadas en el Plan de Acción para poner en funcionamiento la Casa Ecológica para asegurar la atención a los animales a través de los diferentes programas del IDPYBA</t>
  </si>
  <si>
    <t>Efectividad</t>
  </si>
  <si>
    <t>Unidad de medida (de la variable)</t>
  </si>
  <si>
    <t>CANTIDAD</t>
  </si>
  <si>
    <t>Descripción de la variable</t>
  </si>
  <si>
    <t xml:space="preserve">Actividades ejecutadas descritas en el Plan de Acción desarrolladas en un periodo de tiempo determinado </t>
  </si>
  <si>
    <t>Actividades Programadas para dar cumplimiento al  Plan de Accion para  poner en funcionamiento la Casa Ecológica para asegurar la atención a los animales a través de los diferentes programas del IDPYBA</t>
  </si>
  <si>
    <t>Inicio de la Serie</t>
  </si>
  <si>
    <t>Línea base</t>
  </si>
  <si>
    <t>Acumulado cuatrienio</t>
  </si>
  <si>
    <t>Fin de la Serie</t>
  </si>
  <si>
    <t>Valor de la Meta</t>
  </si>
  <si>
    <t>Frecuencia del reporte</t>
  </si>
  <si>
    <t>MENSUAL</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</si>
  <si>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</si>
  <si>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</si>
  <si>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</si>
  <si>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</si>
  <si>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</si>
  <si>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</si>
  <si>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</si>
  <si>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</si>
  <si>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</si>
  <si>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</si>
  <si>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</si>
  <si>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</si>
  <si>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Febrero</t>
  </si>
  <si>
    <t>Marzo</t>
  </si>
  <si>
    <t>Abril</t>
  </si>
  <si>
    <t>Mayo</t>
  </si>
  <si>
    <t>Junio</t>
  </si>
  <si>
    <t>Julio</t>
  </si>
  <si>
    <t>Agosto</t>
  </si>
  <si>
    <t>Septiembre</t>
  </si>
  <si>
    <t>Octubre</t>
  </si>
  <si>
    <t>Noviembre</t>
  </si>
  <si>
    <t>Diciembre</t>
  </si>
  <si>
    <t>Descripción del avance de meta en el periodo</t>
  </si>
  <si>
    <t>Descripción avances y logros</t>
  </si>
  <si>
    <t>Descripción retrasos y soluciones</t>
  </si>
  <si>
    <t xml:space="preserve">Existe un  retraso en la entrega de la Casa Ecológica de los Animales, por demoras en la ejecución del contrato de obra, el cual se encuentra actualmente en proceso de liquidación  </t>
  </si>
  <si>
    <t>Beneficios para la Comunidad/Entidad</t>
  </si>
  <si>
    <t xml:space="preserve">Se reactivan las acciones que permiten establecer todas las acciones técnicas y contractuales para garantizar  la entrega de la Casa Ecológica de los Animales </t>
  </si>
  <si>
    <t>PARTE 3. Actualización y Responsables del reporte</t>
  </si>
  <si>
    <t>Control de actualizaciones</t>
  </si>
  <si>
    <t xml:space="preserve">Fecha </t>
  </si>
  <si>
    <t>Campo modificado</t>
  </si>
  <si>
    <t>Modificación realizada.</t>
  </si>
  <si>
    <t>Responsable del Análisis</t>
  </si>
  <si>
    <t>FRANKLIN SASTOQUE  - CONTRATISTA SGC</t>
  </si>
  <si>
    <t>Responsable del reporte</t>
  </si>
  <si>
    <t>Jefe de Oficina y/o Subdirector(a)</t>
  </si>
  <si>
    <t>Firma Jefe Oficina y/o Subdirector(a)</t>
  </si>
  <si>
    <t xml:space="preserve">El avance que se ha evidenciado a la fecha, se centra en el apoyo que ha prestado en la validación documental de cada uno de los procesos que se han requeridos, el apoyo técnico en la elaboración de los estudios previos requeridos, no solo para el proceso de obra, también para la interventoría, de igual manera se han acompañado los diferentes espacios con la Secretaria Distrital de Ambiente y con la Contraloría de Bogotá, que realiza, de manera periódica, un acompañamiento en el avance de cada uno de los procesos programados o requeridos por la obra. 
De igual manera es oportuno mencionar, que si bien en un primer momento, no se logró la adjudicación del procesos de obra, se tomaron las decisiones pertinentes con el fin de garantizar, para lograr su adjudicación en un segundo momento. </t>
  </si>
  <si>
    <t xml:space="preserve">
Para el presente periodo se evidencia avance en el proyecto, lo anterior debido a la firma del contrato por prestación de servicios 134 de 2023, el cual tiene por objeto “ PRESTAR LOS SERVICIOS PROFESIONALES ESPECIALIZADOS PARA ESTRUCTURAR Y APOYAR LOS COMPONENTES RELACIONADOS CON INFRAESTRUCTURA QUE SE REQUIERAN Y REALIZAR LAS SUPERVISIONES QUE LE SEAN DESIGANDAS DE LA CASA ECOLOGICA DE LOS ANIMALES, quien apoya técnicamente cada una de las acciones que se establezcan para este proyecto. 
De igual manera El Instituto Distrital de Protección y Bienestar Animal, actualmente hace parte de un convenio tripartito, conformado por nuestro Instituto, la Secretaría Distrital de Ambiente y la Financiera de Desarrollo Territorial S.A., FINDETER, el cual tiene por objeto “ CONTRATAR LA ASISTENCIA TÉCNICA Y ADMINISTRACIÓN DE RECURSOS PARA DESARROLLAR LA EJECUCIÓN DEL PROYECTO DE LA CASA ECOLÓGICA DE LOS ANIMALES – CEA”, el cual fue suscrito en aras de poder recibir de manera formal la CEA e iniciar con el proceso de puesta en funcionamiento de la misma, creando una nueva meta dentro del proyecto de inversión 7556, denominada "Apoyar las acciones técnicas y administrativas tendientes a la puesta en la operación de la primera fase de la Casa Ecológica de los Animales" para de esta manera, avanzar en el cumplimiento de la meta Plan de Desarrollo.
Se han acompañado mesas técnicas MEDIANTE EL CONTRATO 134 DE 2023, entre los anteriormente mencionados, lideradas por el señor Subdirector de Gestión Corporativa,  Se apoyan todas las actividades tendientes a : 
1. Revisión contrato No 1468-2013 – en cuanto a lo relacionado con el diseño estructural acceso de la infraestructura de la Casa Ecología con el propósito de que una vez se culmine el proceso satisfaga las necesidades institucionales.  Adicionalmente se revisa dentro del contrato, el diseño estructural jaulas de perros para de esta manera efectuar las modificaciones que aun pueden ser realizadas sin incurrir en tiempos adicionales o costos. 
2. acompañamiento a  la revisión de los Estudios Previos ECOCASA remitidos por Findeter para la adjudicación del contrato que pretende terminar el proceso de construcción de la CEA y se participa en los temas relacionados con las obligaciones, justificación, entre otros. 
3.Revisión informe de ejecución remitido por FINDETER y se realizaron observaciones al mismo. Lo anterior, en donde se da cuenta de las actividades que se están efectuando dentro del contrato tripartito para dar seguimiento a los compromisos adquiridos. 
4.  cálculo de la zona de albergue animales CEA en virtud de la resolución de los estándares de calidad espacial para los animales. 
5. asistencia  a la reunión citada por la Contraloría de Bogotá en virtud de las revisiones y los acompañamientos que está realizado este ente de control. 
6. Adjudicación del proceso de obra, luego de realizar algunas modificaciones internas en los pliegos del proceso.
7.Adjudicación del proceso de interventoria, lo cual permite tener un proceso de control vigente en cada una de las etapas de la obra 
8. Acompañamiento en cada uno de los escenarios requeridos por el proyecto, con la clara disposición de acompañar el cumplimiento de los Hitos, que se establezcan para los contratos ya mencioandos. 
</t>
  </si>
  <si>
    <t xml:space="preserve"> CLARA INÉS PARRA ROJAS</t>
  </si>
  <si>
    <t xml:space="preserve">SUBDIRECTORA DE GESTION CORPORATIVA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</si>
</sst>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00%"/>
  </numFmts>
  <fonts count="29"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sz val="10"/>
      <color theme="1"/>
      <name val="Arial"/>
      <family val="2"/>
    </font>
    <font>
      <b/>
      <sz val="14"/>
      <color theme="1"/>
      <name val="Arial"/>
      <family val="2"/>
    </font>
    <font>
      <b/>
      <sz val="11"/>
      <name val="Arial"/>
      <family val="2"/>
    </font>
    <font>
      <b/>
      <sz val="10"/>
      <name val="Arial"/>
      <family val="2"/>
    </font>
    <font>
      <sz val="9"/>
      <color theme="0" tint="-0.14999847407452621"/>
      <name val="Arial"/>
      <family val="2"/>
    </font>
    <font>
      <b/>
      <sz val="9"/>
      <name val="Arial"/>
      <family val="2"/>
    </font>
    <font>
      <sz val="12"/>
      <name val="Arial"/>
      <family val="2"/>
    </font>
    <font>
      <sz val="11"/>
      <name val="Arial"/>
      <family val="2"/>
    </font>
    <font>
      <b/>
      <sz val="12"/>
      <name val="Arial"/>
      <family val="2"/>
    </font>
    <font>
      <sz val="12"/>
      <color theme="1"/>
      <name val="Arial"/>
      <family val="2"/>
    </font>
    <font>
      <b/>
      <sz val="12"/>
      <color theme="3"/>
      <name val="Arial"/>
      <family val="2"/>
    </font>
    <font>
      <u/>
      <sz val="12"/>
      <name val="Arial"/>
      <family val="2"/>
    </font>
    <font>
      <u/>
      <sz val="11"/>
      <name val="Arial"/>
      <family val="2"/>
    </font>
    <font>
      <sz val="9"/>
      <color theme="0" tint="-0.249977111117893"/>
      <name val="Arial"/>
      <family val="2"/>
    </font>
    <font>
      <sz val="11"/>
      <color theme="1"/>
      <name val="Arial Narrow"/>
      <family val="2"/>
    </font>
    <font>
      <sz val="9"/>
      <name val="Arial"/>
      <family val="2"/>
    </font>
    <font>
      <sz val="11"/>
      <color theme="1"/>
      <name val="Arial"/>
      <family val="2"/>
    </font>
    <font>
      <sz val="10"/>
      <color rgb="FFFF0000"/>
      <name val="Arial"/>
      <family val="2"/>
    </font>
    <font>
      <b/>
      <sz val="9"/>
      <color theme="1"/>
      <name val="Arial"/>
      <family val="2"/>
    </font>
    <font>
      <sz val="7"/>
      <color theme="1"/>
      <name val="Arial"/>
      <family val="2"/>
    </font>
    <font>
      <b/>
      <sz val="12"/>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s>
  <borders count="3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s>
  <cellStyleXfs count="6">
    <xf numFmtId="0" fontId="0" fillId="0" borderId="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157">
    <xf numFmtId="0" fontId="0" fillId="0" borderId="0" xfId="0"/>
    <xf numFmtId="0" fontId="4" fillId="0" borderId="0" xfId="0" applyFont="1" applyAlignment="1" applyProtection="1">
      <alignment horizontal="center" vertical="center" wrapText="1"/>
      <protection locked="0"/>
    </xf>
    <xf numFmtId="0" fontId="5" fillId="0" borderId="0" xfId="0" applyFont="1"/>
    <xf numFmtId="0" fontId="7" fillId="0" borderId="0" xfId="2" applyFont="1" applyAlignment="1">
      <alignment vertical="center" wrapText="1"/>
    </xf>
    <xf numFmtId="0" fontId="8" fillId="0" borderId="0" xfId="0" applyFont="1"/>
    <xf numFmtId="0" fontId="11" fillId="0" borderId="0" xfId="3" applyFont="1" applyAlignment="1">
      <alignment horizontal="center" vertical="center"/>
    </xf>
    <xf numFmtId="0" fontId="3" fillId="0" borderId="0" xfId="3" applyFont="1" applyAlignment="1">
      <alignment horizontal="center" vertical="center"/>
    </xf>
    <xf numFmtId="0" fontId="12" fillId="0" borderId="0" xfId="0" applyFont="1"/>
    <xf numFmtId="0" fontId="13" fillId="3" borderId="4" xfId="3" applyFont="1" applyFill="1" applyBorder="1" applyAlignment="1">
      <alignment horizontal="left" vertical="center" wrapText="1"/>
    </xf>
    <xf numFmtId="0" fontId="14" fillId="0" borderId="5" xfId="3" applyFont="1" applyBorder="1" applyAlignment="1">
      <alignment horizontal="center" vertical="center"/>
    </xf>
    <xf numFmtId="0" fontId="15" fillId="0" borderId="0" xfId="3" applyFont="1" applyAlignment="1">
      <alignment horizontal="center" vertical="top" wrapText="1"/>
    </xf>
    <xf numFmtId="0" fontId="16" fillId="3" borderId="5" xfId="3" applyFont="1" applyFill="1" applyBorder="1" applyAlignment="1">
      <alignment vertical="center" wrapText="1"/>
    </xf>
    <xf numFmtId="0" fontId="14" fillId="0" borderId="6" xfId="3" applyFont="1" applyBorder="1" applyAlignment="1">
      <alignment horizontal="center" vertical="center"/>
    </xf>
    <xf numFmtId="0" fontId="15" fillId="0" borderId="0" xfId="3" applyFont="1" applyAlignment="1">
      <alignment horizontal="center" vertical="center"/>
    </xf>
    <xf numFmtId="0" fontId="13" fillId="3" borderId="5" xfId="3" applyFont="1" applyFill="1" applyBorder="1" applyAlignment="1">
      <alignment horizontal="center" vertical="center" wrapText="1"/>
    </xf>
    <xf numFmtId="1" fontId="10" fillId="0" borderId="0" xfId="4" applyNumberFormat="1" applyFont="1" applyFill="1" applyBorder="1" applyAlignment="1">
      <alignment horizontal="center" vertical="center" wrapText="1"/>
    </xf>
    <xf numFmtId="0" fontId="10" fillId="0" borderId="0" xfId="5" applyNumberFormat="1" applyFont="1" applyFill="1" applyBorder="1" applyAlignment="1">
      <alignment horizontal="center" vertical="center" wrapText="1"/>
    </xf>
    <xf numFmtId="0" fontId="7" fillId="0" borderId="0" xfId="2" applyFont="1" applyAlignment="1">
      <alignment vertical="center"/>
    </xf>
    <xf numFmtId="0" fontId="15" fillId="0" borderId="0" xfId="3" applyFont="1" applyAlignment="1">
      <alignment horizontal="left" vertical="center" wrapText="1"/>
    </xf>
    <xf numFmtId="0" fontId="13" fillId="3" borderId="5" xfId="3" applyFont="1" applyFill="1" applyBorder="1" applyAlignment="1">
      <alignment vertical="center" wrapText="1"/>
    </xf>
    <xf numFmtId="0" fontId="15" fillId="0" borderId="0" xfId="3" applyFont="1" applyAlignment="1">
      <alignment horizontal="center" vertical="center" wrapText="1"/>
    </xf>
    <xf numFmtId="0" fontId="10" fillId="0" borderId="0" xfId="3" applyFont="1" applyAlignment="1">
      <alignment horizontal="center" vertical="center" wrapText="1"/>
    </xf>
    <xf numFmtId="0" fontId="20" fillId="0" borderId="0" xfId="3" applyFont="1" applyAlignment="1">
      <alignment horizontal="center" vertical="center"/>
    </xf>
    <xf numFmtId="9" fontId="10" fillId="0" borderId="0" xfId="5" applyFont="1" applyFill="1" applyBorder="1" applyAlignment="1">
      <alignment horizontal="center" vertical="center"/>
    </xf>
    <xf numFmtId="0" fontId="21" fillId="0" borderId="0" xfId="2" applyFont="1" applyAlignment="1">
      <alignment vertical="center"/>
    </xf>
    <xf numFmtId="165" fontId="14" fillId="0" borderId="13" xfId="5" applyNumberFormat="1" applyFont="1" applyFill="1" applyBorder="1" applyAlignment="1">
      <alignment horizontal="center" vertical="center" wrapText="1"/>
    </xf>
    <xf numFmtId="10" fontId="14" fillId="5" borderId="16" xfId="1" applyNumberFormat="1" applyFont="1" applyFill="1" applyBorder="1" applyAlignment="1">
      <alignment vertical="center" wrapText="1"/>
    </xf>
    <xf numFmtId="166" fontId="15" fillId="0" borderId="0" xfId="5" applyNumberFormat="1" applyFont="1" applyFill="1" applyBorder="1" applyAlignment="1">
      <alignment horizontal="center" vertical="top" wrapText="1"/>
    </xf>
    <xf numFmtId="9" fontId="15" fillId="0" borderId="0" xfId="5" applyFont="1" applyFill="1" applyBorder="1" applyAlignment="1">
      <alignment horizontal="center" vertical="top" wrapText="1"/>
    </xf>
    <xf numFmtId="0" fontId="13" fillId="3" borderId="17" xfId="3" applyFont="1" applyFill="1" applyBorder="1" applyAlignment="1">
      <alignment horizontal="left" vertical="center" wrapText="1"/>
    </xf>
    <xf numFmtId="0" fontId="13" fillId="3" borderId="21" xfId="3" applyFont="1" applyFill="1" applyBorder="1" applyAlignment="1">
      <alignment vertical="top" wrapText="1"/>
    </xf>
    <xf numFmtId="0" fontId="13" fillId="3" borderId="4" xfId="3"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3" applyFont="1" applyFill="1" applyBorder="1" applyAlignment="1">
      <alignment horizontal="center" vertical="center" wrapText="1"/>
    </xf>
    <xf numFmtId="10" fontId="23" fillId="4" borderId="21" xfId="1" applyNumberFormat="1" applyFont="1" applyFill="1" applyBorder="1" applyAlignment="1" applyProtection="1">
      <alignment vertical="center" wrapText="1"/>
      <protection locked="0" hidden="1"/>
    </xf>
    <xf numFmtId="9" fontId="24" fillId="0" borderId="0" xfId="1" applyFont="1" applyFill="1" applyBorder="1" applyAlignment="1">
      <alignment horizontal="center" vertical="center" wrapText="1"/>
    </xf>
    <xf numFmtId="0" fontId="13" fillId="3" borderId="4" xfId="3" applyFont="1" applyFill="1" applyBorder="1" applyAlignment="1" applyProtection="1">
      <alignment horizontal="justify" vertical="center" wrapText="1"/>
      <protection locked="0"/>
    </xf>
    <xf numFmtId="0" fontId="25" fillId="0" borderId="0" xfId="3" applyFont="1" applyAlignment="1" applyProtection="1">
      <alignment horizontal="center" vertical="center" wrapText="1"/>
      <protection locked="0"/>
    </xf>
    <xf numFmtId="0" fontId="8" fillId="0" borderId="0" xfId="0" applyFont="1" applyAlignment="1">
      <alignment horizontal="center" vertical="center"/>
    </xf>
    <xf numFmtId="0" fontId="13" fillId="3" borderId="4" xfId="3" applyFont="1" applyFill="1" applyBorder="1" applyAlignment="1">
      <alignment horizontal="justify" vertical="center" wrapText="1"/>
    </xf>
    <xf numFmtId="0" fontId="13" fillId="3" borderId="5" xfId="3" applyFont="1" applyFill="1" applyBorder="1" applyAlignment="1" applyProtection="1">
      <alignment horizontal="center" vertical="center" wrapText="1"/>
      <protection locked="0"/>
    </xf>
    <xf numFmtId="0" fontId="11" fillId="0" borderId="0" xfId="3" applyFont="1" applyAlignment="1" applyProtection="1">
      <alignment horizontal="center" vertical="center" wrapText="1"/>
      <protection locked="0"/>
    </xf>
    <xf numFmtId="14" fontId="23" fillId="0" borderId="5" xfId="3" applyNumberFormat="1" applyFont="1" applyBorder="1" applyAlignment="1" applyProtection="1">
      <alignment horizontal="center" vertical="center" wrapText="1"/>
      <protection locked="0"/>
    </xf>
    <xf numFmtId="0" fontId="13" fillId="3" borderId="4" xfId="3" applyFont="1" applyFill="1" applyBorder="1" applyAlignment="1">
      <alignment horizontal="justify" vertical="center"/>
    </xf>
    <xf numFmtId="0" fontId="6" fillId="0" borderId="0" xfId="3" applyAlignment="1" applyProtection="1">
      <alignment vertical="center" wrapText="1"/>
      <protection locked="0"/>
    </xf>
    <xf numFmtId="0" fontId="13" fillId="3" borderId="4" xfId="3" applyFont="1" applyFill="1" applyBorder="1" applyAlignment="1">
      <alignment vertical="center" wrapText="1"/>
    </xf>
    <xf numFmtId="0" fontId="27" fillId="0" borderId="0" xfId="0" applyFont="1" applyAlignment="1">
      <alignment horizontal="center"/>
    </xf>
    <xf numFmtId="0" fontId="13" fillId="3" borderId="7" xfId="3" applyFont="1" applyFill="1" applyBorder="1" applyAlignment="1">
      <alignment horizontal="justify" vertical="center" wrapText="1"/>
    </xf>
    <xf numFmtId="0" fontId="6" fillId="0" borderId="0" xfId="3" applyAlignment="1">
      <alignment vertical="center"/>
    </xf>
    <xf numFmtId="0" fontId="11" fillId="2" borderId="0" xfId="3" applyFont="1" applyFill="1" applyAlignment="1">
      <alignment horizontal="center" vertical="center"/>
    </xf>
    <xf numFmtId="0" fontId="6" fillId="2" borderId="0" xfId="3" applyFill="1" applyAlignment="1">
      <alignment vertical="center"/>
    </xf>
    <xf numFmtId="0" fontId="6" fillId="2" borderId="0" xfId="3" applyFill="1" applyAlignment="1">
      <alignment vertical="top" wrapText="1"/>
    </xf>
    <xf numFmtId="9" fontId="11" fillId="2" borderId="0" xfId="5" applyFont="1" applyFill="1" applyAlignment="1">
      <alignment horizontal="center" vertical="center"/>
    </xf>
    <xf numFmtId="9" fontId="6" fillId="2" borderId="0" xfId="5" applyFont="1" applyFill="1" applyAlignment="1">
      <alignment vertical="center"/>
    </xf>
    <xf numFmtId="0" fontId="4" fillId="0" borderId="0" xfId="0" applyFont="1" applyAlignment="1">
      <alignment horizontal="center"/>
    </xf>
    <xf numFmtId="10" fontId="22" fillId="0" borderId="5" xfId="1" applyNumberFormat="1" applyFont="1" applyFill="1" applyBorder="1" applyAlignment="1">
      <alignment horizontal="center" vertical="center"/>
    </xf>
    <xf numFmtId="9" fontId="28" fillId="0" borderId="5" xfId="1" applyFont="1" applyFill="1" applyBorder="1" applyAlignment="1">
      <alignment horizontal="center" vertical="center"/>
    </xf>
    <xf numFmtId="0" fontId="8" fillId="0" borderId="0" xfId="0" applyFont="1" applyAlignment="1">
      <alignment horizontal="center" vertical="top"/>
    </xf>
    <xf numFmtId="0" fontId="5" fillId="0" borderId="0" xfId="0" applyFont="1" applyAlignment="1">
      <alignment vertical="top"/>
    </xf>
    <xf numFmtId="0" fontId="8" fillId="0" borderId="0" xfId="0" applyFont="1" applyAlignment="1">
      <alignment vertical="top"/>
    </xf>
    <xf numFmtId="0" fontId="2" fillId="0" borderId="1"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10" fillId="2" borderId="10" xfId="3" applyFont="1" applyFill="1" applyBorder="1" applyAlignment="1">
      <alignment horizontal="center" vertical="center"/>
    </xf>
    <xf numFmtId="0" fontId="10" fillId="2" borderId="11" xfId="3" applyFont="1" applyFill="1" applyBorder="1" applyAlignment="1">
      <alignment horizontal="center" vertical="center"/>
    </xf>
    <xf numFmtId="0" fontId="10" fillId="2" borderId="12"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5" xfId="3" applyFont="1" applyFill="1" applyBorder="1" applyAlignment="1">
      <alignment horizontal="center" vertical="center"/>
    </xf>
    <xf numFmtId="0" fontId="3" fillId="3" borderId="6" xfId="3" applyFont="1" applyFill="1" applyBorder="1" applyAlignment="1">
      <alignment horizontal="center" vertical="center"/>
    </xf>
    <xf numFmtId="0" fontId="13" fillId="3" borderId="5" xfId="3"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5" xfId="3" applyFont="1" applyBorder="1" applyAlignment="1">
      <alignment horizontal="center" vertical="center"/>
    </xf>
    <xf numFmtId="0" fontId="14" fillId="4" borderId="5" xfId="3" applyFont="1" applyFill="1" applyBorder="1" applyAlignment="1">
      <alignment horizontal="center" vertical="center" wrapText="1"/>
    </xf>
    <xf numFmtId="1" fontId="14" fillId="0" borderId="5" xfId="4" applyNumberFormat="1" applyFont="1" applyFill="1" applyBorder="1" applyAlignment="1">
      <alignment horizontal="center" vertical="center" wrapText="1"/>
    </xf>
    <xf numFmtId="1" fontId="14" fillId="0" borderId="6" xfId="4" applyNumberFormat="1" applyFont="1" applyFill="1" applyBorder="1" applyAlignment="1">
      <alignment horizontal="center" vertical="center" wrapText="1"/>
    </xf>
    <xf numFmtId="9" fontId="14" fillId="0" borderId="5" xfId="5" applyFont="1" applyFill="1" applyBorder="1" applyAlignment="1">
      <alignment horizontal="center" vertical="center"/>
    </xf>
    <xf numFmtId="0" fontId="14" fillId="0" borderId="5" xfId="5" applyNumberFormat="1" applyFont="1" applyFill="1" applyBorder="1" applyAlignment="1">
      <alignment horizontal="center" vertical="center" wrapText="1"/>
    </xf>
    <xf numFmtId="0" fontId="14" fillId="0" borderId="6" xfId="5" applyNumberFormat="1" applyFont="1" applyFill="1" applyBorder="1" applyAlignment="1">
      <alignment horizontal="center" vertical="center" wrapText="1"/>
    </xf>
    <xf numFmtId="0" fontId="14" fillId="4" borderId="5" xfId="3" applyFont="1" applyFill="1" applyBorder="1" applyAlignment="1">
      <alignment horizontal="center" vertical="center"/>
    </xf>
    <xf numFmtId="49" fontId="14" fillId="0" borderId="13" xfId="3" applyNumberFormat="1" applyFont="1" applyBorder="1" applyAlignment="1">
      <alignment horizontal="center" vertical="center"/>
    </xf>
    <xf numFmtId="49" fontId="14" fillId="0" borderId="14" xfId="3" applyNumberFormat="1" applyFont="1" applyBorder="1" applyAlignment="1">
      <alignment horizontal="center" vertical="center"/>
    </xf>
    <xf numFmtId="49" fontId="14" fillId="0" borderId="15" xfId="3" applyNumberFormat="1" applyFont="1" applyBorder="1" applyAlignment="1">
      <alignment horizontal="center" vertical="center"/>
    </xf>
    <xf numFmtId="0" fontId="17" fillId="0" borderId="5" xfId="3" applyFont="1" applyBorder="1" applyAlignment="1">
      <alignment horizontal="center" vertical="center" wrapText="1"/>
    </xf>
    <xf numFmtId="0" fontId="18" fillId="0" borderId="5" xfId="3" applyFont="1" applyBorder="1" applyAlignment="1">
      <alignment horizontal="center" vertical="center" wrapText="1"/>
    </xf>
    <xf numFmtId="14" fontId="14" fillId="0" borderId="13" xfId="3" applyNumberFormat="1" applyFont="1" applyBorder="1" applyAlignment="1">
      <alignment horizontal="center" vertical="center" wrapText="1"/>
    </xf>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167" fontId="14" fillId="0" borderId="13" xfId="1" applyNumberFormat="1" applyFont="1" applyFill="1" applyBorder="1" applyAlignment="1">
      <alignment horizontal="center" vertical="center" wrapText="1"/>
    </xf>
    <xf numFmtId="167" fontId="14" fillId="0" borderId="14" xfId="1" applyNumberFormat="1" applyFont="1" applyFill="1" applyBorder="1" applyAlignment="1">
      <alignment horizontal="center" vertical="center" wrapText="1"/>
    </xf>
    <xf numFmtId="167" fontId="14" fillId="0" borderId="16" xfId="1" applyNumberFormat="1" applyFont="1" applyFill="1" applyBorder="1" applyAlignment="1">
      <alignment horizontal="center" vertical="center" wrapText="1"/>
    </xf>
    <xf numFmtId="0" fontId="19" fillId="0" borderId="5" xfId="3" applyFont="1" applyBorder="1" applyAlignment="1">
      <alignment horizontal="center" vertical="center"/>
    </xf>
    <xf numFmtId="0" fontId="13" fillId="3" borderId="4" xfId="3" applyFont="1" applyFill="1" applyBorder="1" applyAlignment="1">
      <alignment horizontal="left" vertical="center" wrapText="1"/>
    </xf>
    <xf numFmtId="0" fontId="13" fillId="3" borderId="5" xfId="3" applyFont="1" applyFill="1" applyBorder="1" applyAlignment="1">
      <alignment horizontal="center" vertical="center"/>
    </xf>
    <xf numFmtId="9" fontId="13" fillId="3" borderId="5" xfId="5" applyFont="1" applyFill="1" applyBorder="1" applyAlignment="1">
      <alignment horizontal="center" vertical="center"/>
    </xf>
    <xf numFmtId="9" fontId="13" fillId="3" borderId="6" xfId="5" applyFont="1" applyFill="1" applyBorder="1" applyAlignment="1">
      <alignment horizontal="center"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4" borderId="6" xfId="3" applyFont="1" applyFill="1" applyBorder="1" applyAlignment="1">
      <alignment horizontal="center" vertical="center"/>
    </xf>
    <xf numFmtId="0" fontId="14" fillId="0" borderId="13" xfId="3" applyFont="1" applyBorder="1" applyAlignment="1">
      <alignment horizontal="justify" vertical="center" wrapText="1"/>
    </xf>
    <xf numFmtId="0" fontId="14" fillId="0" borderId="14" xfId="3" applyFont="1" applyBorder="1" applyAlignment="1">
      <alignment horizontal="justify" vertical="center" wrapText="1"/>
    </xf>
    <xf numFmtId="0" fontId="14" fillId="0" borderId="15" xfId="3" applyFont="1" applyBorder="1" applyAlignment="1">
      <alignment horizontal="justify" vertical="center" wrapText="1"/>
    </xf>
    <xf numFmtId="0" fontId="14" fillId="0" borderId="13" xfId="3" applyFont="1" applyBorder="1" applyAlignment="1">
      <alignment horizontal="center" vertical="center" wrapText="1"/>
    </xf>
    <xf numFmtId="0" fontId="14" fillId="0" borderId="16" xfId="3" applyFont="1" applyBorder="1" applyAlignment="1">
      <alignment horizontal="center" vertical="center" wrapText="1"/>
    </xf>
    <xf numFmtId="14" fontId="14" fillId="0" borderId="14" xfId="3" applyNumberFormat="1" applyFont="1" applyBorder="1" applyAlignment="1">
      <alignment horizontal="center" vertical="center" wrapText="1"/>
    </xf>
    <xf numFmtId="14" fontId="14" fillId="0" borderId="15" xfId="3" applyNumberFormat="1" applyFont="1" applyBorder="1" applyAlignment="1">
      <alignment horizontal="center" vertical="center" wrapText="1"/>
    </xf>
    <xf numFmtId="0" fontId="14" fillId="0" borderId="18" xfId="3" applyFont="1" applyBorder="1" applyAlignment="1">
      <alignment horizontal="center" vertical="center"/>
    </xf>
    <xf numFmtId="0" fontId="14" fillId="0" borderId="19" xfId="3" applyFont="1" applyBorder="1" applyAlignment="1">
      <alignment horizontal="center" vertical="center"/>
    </xf>
    <xf numFmtId="0" fontId="14" fillId="0" borderId="20" xfId="3" applyFont="1" applyBorder="1" applyAlignment="1">
      <alignment horizontal="center" vertical="center"/>
    </xf>
    <xf numFmtId="10" fontId="14" fillId="0" borderId="21" xfId="1" applyNumberFormat="1" applyFont="1" applyFill="1" applyBorder="1" applyAlignment="1" applyProtection="1">
      <alignment horizontal="center" vertical="center" wrapText="1"/>
      <protection locked="0"/>
    </xf>
    <xf numFmtId="10" fontId="14" fillId="0" borderId="23" xfId="1" applyNumberFormat="1" applyFont="1" applyFill="1" applyBorder="1" applyAlignment="1" applyProtection="1">
      <alignment horizontal="center" vertical="center" wrapText="1"/>
      <protection locked="0"/>
    </xf>
    <xf numFmtId="10" fontId="14" fillId="0" borderId="11" xfId="1" applyNumberFormat="1" applyFont="1" applyFill="1" applyBorder="1" applyAlignment="1" applyProtection="1">
      <alignment horizontal="center" vertical="center" wrapText="1"/>
      <protection locked="0"/>
    </xf>
    <xf numFmtId="10" fontId="14" fillId="0" borderId="22" xfId="1" applyNumberFormat="1" applyFont="1" applyFill="1" applyBorder="1" applyAlignment="1" applyProtection="1">
      <alignment horizontal="center" vertical="center" wrapText="1"/>
      <protection locked="0"/>
    </xf>
    <xf numFmtId="10" fontId="14" fillId="0" borderId="24" xfId="1" applyNumberFormat="1" applyFont="1" applyFill="1" applyBorder="1" applyAlignment="1" applyProtection="1">
      <alignment horizontal="center" vertical="center" wrapText="1"/>
      <protection locked="0"/>
    </xf>
    <xf numFmtId="10" fontId="14" fillId="0" borderId="12" xfId="1" applyNumberFormat="1" applyFont="1" applyFill="1" applyBorder="1" applyAlignment="1" applyProtection="1">
      <alignment horizontal="center" vertical="center" wrapText="1"/>
      <protection locked="0"/>
    </xf>
    <xf numFmtId="0" fontId="5" fillId="4" borderId="13" xfId="3" applyFont="1" applyFill="1" applyBorder="1" applyAlignment="1" applyProtection="1">
      <alignment horizontal="justify" vertical="center" wrapText="1"/>
      <protection locked="0"/>
    </xf>
    <xf numFmtId="0" fontId="5" fillId="4" borderId="14" xfId="3" applyFont="1" applyFill="1" applyBorder="1" applyAlignment="1" applyProtection="1">
      <alignment horizontal="justify" vertical="center" wrapText="1"/>
      <protection locked="0"/>
    </xf>
    <xf numFmtId="0" fontId="5" fillId="4" borderId="16" xfId="3" applyFont="1" applyFill="1" applyBorder="1" applyAlignment="1" applyProtection="1">
      <alignment horizontal="justify" vertical="center" wrapText="1"/>
      <protection locked="0"/>
    </xf>
    <xf numFmtId="0" fontId="26" fillId="0" borderId="25" xfId="3" applyFont="1" applyBorder="1" applyAlignment="1">
      <alignment horizontal="center" vertical="center"/>
    </xf>
    <xf numFmtId="0" fontId="26" fillId="0" borderId="19" xfId="3" applyFont="1" applyBorder="1" applyAlignment="1">
      <alignment horizontal="center" vertical="center"/>
    </xf>
    <xf numFmtId="0" fontId="26" fillId="0" borderId="26" xfId="3" applyFont="1" applyBorder="1" applyAlignment="1">
      <alignment horizontal="center" vertical="center"/>
    </xf>
    <xf numFmtId="0" fontId="26" fillId="0" borderId="27" xfId="3" applyFont="1" applyBorder="1" applyAlignment="1">
      <alignment horizontal="center" vertical="center"/>
    </xf>
    <xf numFmtId="0" fontId="26" fillId="0" borderId="0" xfId="3" applyFont="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17" fillId="0" borderId="13" xfId="3" applyFont="1" applyBorder="1" applyAlignment="1" applyProtection="1">
      <alignment horizontal="justify" vertical="center" wrapText="1"/>
      <protection locked="0"/>
    </xf>
    <xf numFmtId="0" fontId="17" fillId="0" borderId="14" xfId="3" applyFont="1" applyBorder="1" applyAlignment="1" applyProtection="1">
      <alignment horizontal="justify" vertical="center" wrapText="1"/>
      <protection locked="0"/>
    </xf>
    <xf numFmtId="0" fontId="17" fillId="0" borderId="16" xfId="3" applyFont="1" applyBorder="1" applyAlignment="1" applyProtection="1">
      <alignment horizontal="justify" vertical="center" wrapText="1"/>
      <protection locked="0"/>
    </xf>
    <xf numFmtId="0" fontId="13" fillId="3" borderId="17" xfId="3" applyFont="1" applyFill="1" applyBorder="1" applyAlignment="1">
      <alignment horizontal="center" vertical="center" wrapText="1"/>
    </xf>
    <xf numFmtId="0" fontId="13" fillId="3" borderId="10" xfId="3" applyFont="1" applyFill="1" applyBorder="1" applyAlignment="1">
      <alignment horizontal="center" vertical="center" wrapText="1"/>
    </xf>
    <xf numFmtId="0" fontId="14" fillId="0" borderId="18" xfId="3" applyFont="1" applyBorder="1" applyAlignment="1" applyProtection="1">
      <alignment horizontal="left" vertical="top" wrapText="1"/>
      <protection locked="0"/>
    </xf>
    <xf numFmtId="0" fontId="14" fillId="0" borderId="19" xfId="3" applyFont="1" applyBorder="1" applyAlignment="1" applyProtection="1">
      <alignment horizontal="left" vertical="top" wrapText="1"/>
      <protection locked="0"/>
    </xf>
    <xf numFmtId="0" fontId="14" fillId="0" borderId="26" xfId="3" applyFont="1" applyBorder="1" applyAlignment="1" applyProtection="1">
      <alignment horizontal="left" vertical="top" wrapText="1"/>
      <protection locked="0"/>
    </xf>
    <xf numFmtId="0" fontId="14" fillId="0" borderId="32" xfId="3" applyFont="1" applyBorder="1" applyAlignment="1" applyProtection="1">
      <alignment horizontal="left" vertical="top" wrapText="1"/>
      <protection locked="0"/>
    </xf>
    <xf numFmtId="0" fontId="14" fillId="0" borderId="30" xfId="3" applyFont="1" applyBorder="1" applyAlignment="1" applyProtection="1">
      <alignment horizontal="left" vertical="top" wrapText="1"/>
      <protection locked="0"/>
    </xf>
    <xf numFmtId="0" fontId="14" fillId="0" borderId="31" xfId="3" applyFont="1" applyBorder="1" applyAlignment="1" applyProtection="1">
      <alignment horizontal="left" vertical="top" wrapText="1"/>
      <protection locked="0"/>
    </xf>
    <xf numFmtId="0" fontId="15" fillId="0" borderId="13" xfId="3" applyFont="1" applyBorder="1" applyAlignment="1" applyProtection="1">
      <alignment horizontal="center" vertical="center" wrapText="1"/>
      <protection locked="0"/>
    </xf>
    <xf numFmtId="0" fontId="15" fillId="0" borderId="14" xfId="3" applyFont="1" applyBorder="1" applyAlignment="1" applyProtection="1">
      <alignment horizontal="center" vertical="center" wrapText="1"/>
      <protection locked="0"/>
    </xf>
    <xf numFmtId="0" fontId="15" fillId="0" borderId="15" xfId="3" applyFont="1" applyBorder="1" applyAlignment="1" applyProtection="1">
      <alignment horizontal="center" vertical="center" wrapText="1"/>
      <protection locked="0"/>
    </xf>
    <xf numFmtId="0" fontId="15" fillId="0" borderId="16" xfId="3" applyFont="1" applyBorder="1" applyAlignment="1" applyProtection="1">
      <alignment horizontal="center" vertical="center" wrapText="1"/>
      <protection locked="0"/>
    </xf>
    <xf numFmtId="0" fontId="15" fillId="0" borderId="8" xfId="3" applyFont="1" applyBorder="1" applyAlignment="1" applyProtection="1">
      <alignment horizontal="center" vertical="center" wrapText="1"/>
      <protection locked="0"/>
    </xf>
    <xf numFmtId="0" fontId="15" fillId="0" borderId="9" xfId="3" applyFont="1" applyBorder="1" applyAlignment="1" applyProtection="1">
      <alignment horizontal="center" vertical="center" wrapText="1"/>
      <protection locked="0"/>
    </xf>
    <xf numFmtId="0" fontId="13" fillId="3" borderId="17" xfId="3" applyFont="1" applyFill="1" applyBorder="1" applyAlignment="1">
      <alignment horizontal="left" vertical="center" wrapText="1"/>
    </xf>
    <xf numFmtId="0" fontId="13" fillId="3" borderId="10" xfId="3" applyFont="1" applyFill="1" applyBorder="1" applyAlignment="1">
      <alignment horizontal="left" vertical="center" wrapText="1"/>
    </xf>
    <xf numFmtId="0" fontId="13" fillId="3" borderId="5" xfId="3" applyFont="1" applyFill="1" applyBorder="1" applyAlignment="1" applyProtection="1">
      <alignment horizontal="center" vertical="center" wrapText="1"/>
      <protection locked="0"/>
    </xf>
    <xf numFmtId="0" fontId="13" fillId="3" borderId="6" xfId="3" applyFont="1" applyFill="1" applyBorder="1" applyAlignment="1" applyProtection="1">
      <alignment horizontal="center" vertical="center" wrapText="1"/>
      <protection locked="0"/>
    </xf>
    <xf numFmtId="0" fontId="23" fillId="0" borderId="5" xfId="3" applyFont="1" applyBorder="1" applyAlignment="1" applyProtection="1">
      <alignment horizontal="center" vertical="center" wrapText="1"/>
      <protection locked="0"/>
    </xf>
    <xf numFmtId="0" fontId="23" fillId="0" borderId="6" xfId="3" applyFont="1" applyBorder="1" applyAlignment="1" applyProtection="1">
      <alignment horizontal="center" vertical="center" wrapText="1"/>
      <protection locked="0"/>
    </xf>
  </cellXfs>
  <cellStyles count="6">
    <cellStyle name="Millares 3" xfId="4" xr:uid="{CE9612E1-86C6-2347-AC20-31713116C553}"/>
    <cellStyle name="Normal" xfId="0" builtinId="0"/>
    <cellStyle name="Normal 2" xfId="2" xr:uid="{51543BCD-942C-1F41-BD47-A31DA23E8DFD}"/>
    <cellStyle name="Normal 4" xfId="3" xr:uid="{9F83F9EE-1875-5649-92B2-DC6706DC8B08}"/>
    <cellStyle name="Porcentaje" xfId="1" builtinId="5"/>
    <cellStyle name="Porcentual 2" xfId="5" xr:uid="{AD21B852-0D31-EF42-914B-6E2754E47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  mayo'!$C$26</c:f>
              <c:strCache>
                <c:ptCount val="1"/>
                <c:pt idx="0">
                  <c:v>Magnitud programada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mayo'!$C$27:$C$38</c:f>
              <c:numCache>
                <c:formatCode>0.00%</c:formatCode>
                <c:ptCount val="12"/>
                <c:pt idx="0">
                  <c:v>1.8000000000000002E-2</c:v>
                </c:pt>
                <c:pt idx="1">
                  <c:v>2E-3</c:v>
                </c:pt>
                <c:pt idx="2">
                  <c:v>2E-3</c:v>
                </c:pt>
                <c:pt idx="3">
                  <c:v>2E-3</c:v>
                </c:pt>
                <c:pt idx="4">
                  <c:v>2E-3</c:v>
                </c:pt>
                <c:pt idx="5">
                  <c:v>2E-3</c:v>
                </c:pt>
                <c:pt idx="6">
                  <c:v>2E-3</c:v>
                </c:pt>
                <c:pt idx="7">
                  <c:v>2E-3</c:v>
                </c:pt>
                <c:pt idx="8">
                  <c:v>2E-3</c:v>
                </c:pt>
                <c:pt idx="9">
                  <c:v>2E-3</c:v>
                </c:pt>
                <c:pt idx="10">
                  <c:v>2E-3</c:v>
                </c:pt>
                <c:pt idx="11">
                  <c:v>2E-3</c:v>
                </c:pt>
              </c:numCache>
            </c:numRef>
          </c:val>
          <c:extLst>
            <c:ext xmlns:c16="http://schemas.microsoft.com/office/drawing/2014/chart" uri="{C3380CC4-5D6E-409C-BE32-E72D297353CC}">
              <c16:uniqueId val="{00000000-66BA-7F45-A0A7-6D32D2B4B2A7}"/>
            </c:ext>
          </c:extLst>
        </c:ser>
        <c:ser>
          <c:idx val="1"/>
          <c:order val="1"/>
          <c:tx>
            <c:strRef>
              <c:f>'META 5  mayo'!$D$26</c:f>
              <c:strCache>
                <c:ptCount val="1"/>
                <c:pt idx="0">
                  <c:v>Magnitud ejecutada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mayo'!$D$27:$D$38</c:f>
              <c:numCache>
                <c:formatCode>0.00%</c:formatCode>
                <c:ptCount val="12"/>
                <c:pt idx="0">
                  <c:v>1.8000000000000002E-2</c:v>
                </c:pt>
                <c:pt idx="1">
                  <c:v>2E-3</c:v>
                </c:pt>
                <c:pt idx="2">
                  <c:v>2E-3</c:v>
                </c:pt>
                <c:pt idx="3">
                  <c:v>2E-3</c:v>
                </c:pt>
                <c:pt idx="4">
                  <c:v>2E-3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6BA-7F45-A0A7-6D32D2B4B2A7}"/>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  mayo'!$H$26</c:f>
              <c:strCache>
                <c:ptCount val="1"/>
                <c:pt idx="0">
                  <c:v>% Avance acumulado</c:v>
                </c:pt>
              </c:strCache>
            </c:strRef>
          </c:tx>
          <c:val>
            <c:numRef>
              <c:f>'META 5  mayo'!$H$27:$H$38</c:f>
              <c:numCache>
                <c:formatCode>0.00%</c:formatCode>
                <c:ptCount val="12"/>
                <c:pt idx="0">
                  <c:v>0.45000000000000007</c:v>
                </c:pt>
                <c:pt idx="1">
                  <c:v>0.05</c:v>
                </c:pt>
                <c:pt idx="2">
                  <c:v>0.05</c:v>
                </c:pt>
                <c:pt idx="3">
                  <c:v>0.1</c:v>
                </c:pt>
                <c:pt idx="4">
                  <c:v>0.15000000000000002</c:v>
                </c:pt>
                <c:pt idx="5">
                  <c:v>0.15000000000000002</c:v>
                </c:pt>
                <c:pt idx="6">
                  <c:v>0.15000000000000002</c:v>
                </c:pt>
                <c:pt idx="7">
                  <c:v>0.15000000000000002</c:v>
                </c:pt>
                <c:pt idx="8">
                  <c:v>0.15000000000000002</c:v>
                </c:pt>
                <c:pt idx="9">
                  <c:v>0.15000000000000002</c:v>
                </c:pt>
                <c:pt idx="10">
                  <c:v>0.15000000000000002</c:v>
                </c:pt>
                <c:pt idx="11">
                  <c:v>0.15000000000000002</c:v>
                </c:pt>
              </c:numCache>
            </c:numRef>
          </c:val>
          <c:smooth val="0"/>
          <c:extLst>
            <c:ext xmlns:c16="http://schemas.microsoft.com/office/drawing/2014/chart" uri="{C3380CC4-5D6E-409C-BE32-E72D297353CC}">
              <c16:uniqueId val="{00000002-66BA-7F45-A0A7-6D32D2B4B2A7}"/>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0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0525" y="123825"/>
          <a:ext cx="1009650" cy="1254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7937</xdr:colOff>
      <xdr:row>39</xdr:row>
      <xdr:rowOff>103187</xdr:rowOff>
    </xdr:from>
    <xdr:to>
      <xdr:col>8</xdr:col>
      <xdr:colOff>1538468</xdr:colOff>
      <xdr:row>44</xdr:row>
      <xdr:rowOff>114072</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4FB5-847A-AD40-B4D5-E06DD159B0EE}">
  <sheetPr>
    <tabColor rgb="FF92D050"/>
  </sheetPr>
  <dimension ref="B1:W61"/>
  <sheetViews>
    <sheetView tabSelected="1" topLeftCell="A10" zoomScale="55" zoomScaleNormal="55" zoomScalePageLayoutView="85" workbookViewId="0">
      <selection activeCell="D56" sqref="D56"/>
    </sheetView>
  </sheetViews>
  <sheetFormatPr baseColWidth="10" defaultColWidth="10.83203125" defaultRowHeight="13" x14ac:dyDescent="0.15"/>
  <cols>
    <col min="1" max="1" width="1" style="4" customWidth="1"/>
    <col min="2" max="2" width="25.5" style="54" customWidth="1"/>
    <col min="3" max="3" width="14.5" style="4" customWidth="1"/>
    <col min="4" max="4" width="20.1640625" style="4" customWidth="1"/>
    <col min="5" max="5" width="16.5" style="4" customWidth="1"/>
    <col min="6" max="6" width="25" style="4" customWidth="1"/>
    <col min="7" max="7" width="22" style="54" customWidth="1"/>
    <col min="8" max="8" width="20.5" style="4" customWidth="1"/>
    <col min="9" max="10" width="22.5" style="4" customWidth="1"/>
    <col min="11" max="11" width="10.83203125" style="2"/>
    <col min="12" max="13" width="0" style="2" hidden="1" customWidth="1"/>
    <col min="14" max="23" width="10.83203125" style="2"/>
    <col min="24" max="16384" width="10.83203125" style="4"/>
  </cols>
  <sheetData>
    <row r="1" spans="2:13" ht="37.5" customHeight="1" x14ac:dyDescent="0.15">
      <c r="B1" s="60"/>
      <c r="C1" s="63" t="s">
        <v>0</v>
      </c>
      <c r="D1" s="63"/>
      <c r="E1" s="63"/>
      <c r="F1" s="63"/>
      <c r="G1" s="63"/>
      <c r="H1" s="63"/>
      <c r="I1" s="64"/>
      <c r="J1" s="1"/>
      <c r="L1" s="3" t="s">
        <v>1</v>
      </c>
    </row>
    <row r="2" spans="2:13" ht="37.5" customHeight="1" x14ac:dyDescent="0.15">
      <c r="B2" s="61"/>
      <c r="C2" s="67" t="s">
        <v>2</v>
      </c>
      <c r="D2" s="67"/>
      <c r="E2" s="67"/>
      <c r="F2" s="67"/>
      <c r="G2" s="67"/>
      <c r="H2" s="67"/>
      <c r="I2" s="65"/>
      <c r="J2" s="1"/>
      <c r="L2" s="3" t="s">
        <v>3</v>
      </c>
    </row>
    <row r="3" spans="2:13" ht="37.5" customHeight="1" thickBot="1" x14ac:dyDescent="0.2">
      <c r="B3" s="62"/>
      <c r="C3" s="68" t="s">
        <v>4</v>
      </c>
      <c r="D3" s="68"/>
      <c r="E3" s="68"/>
      <c r="F3" s="68" t="s">
        <v>5</v>
      </c>
      <c r="G3" s="68"/>
      <c r="H3" s="68"/>
      <c r="I3" s="66"/>
      <c r="J3" s="1"/>
      <c r="L3" s="3" t="s">
        <v>6</v>
      </c>
    </row>
    <row r="4" spans="2:13" ht="23.25" customHeight="1" x14ac:dyDescent="0.15">
      <c r="B4" s="69"/>
      <c r="C4" s="70"/>
      <c r="D4" s="70"/>
      <c r="E4" s="70"/>
      <c r="F4" s="70"/>
      <c r="G4" s="70"/>
      <c r="H4" s="70"/>
      <c r="I4" s="71"/>
      <c r="J4" s="5"/>
    </row>
    <row r="5" spans="2:13" ht="24" customHeight="1" x14ac:dyDescent="0.15">
      <c r="B5" s="72" t="s">
        <v>7</v>
      </c>
      <c r="C5" s="73"/>
      <c r="D5" s="73"/>
      <c r="E5" s="73"/>
      <c r="F5" s="73"/>
      <c r="G5" s="73"/>
      <c r="H5" s="73"/>
      <c r="I5" s="74"/>
      <c r="J5" s="6"/>
      <c r="M5" s="7" t="s">
        <v>8</v>
      </c>
    </row>
    <row r="6" spans="2:13" ht="60" customHeight="1" x14ac:dyDescent="0.15">
      <c r="B6" s="8" t="s">
        <v>9</v>
      </c>
      <c r="C6" s="9">
        <v>5</v>
      </c>
      <c r="D6" s="75" t="s">
        <v>10</v>
      </c>
      <c r="E6" s="75"/>
      <c r="F6" s="76" t="s">
        <v>11</v>
      </c>
      <c r="G6" s="76"/>
      <c r="H6" s="76"/>
      <c r="I6" s="77"/>
      <c r="J6" s="10"/>
      <c r="L6" s="3" t="s">
        <v>12</v>
      </c>
      <c r="M6" s="7" t="s">
        <v>13</v>
      </c>
    </row>
    <row r="7" spans="2:13" ht="30.75" customHeight="1" x14ac:dyDescent="0.15">
      <c r="B7" s="8" t="s">
        <v>14</v>
      </c>
      <c r="C7" s="9" t="s">
        <v>15</v>
      </c>
      <c r="D7" s="75" t="s">
        <v>16</v>
      </c>
      <c r="E7" s="75"/>
      <c r="F7" s="78" t="s">
        <v>17</v>
      </c>
      <c r="G7" s="78"/>
      <c r="H7" s="11" t="s">
        <v>18</v>
      </c>
      <c r="I7" s="12" t="s">
        <v>19</v>
      </c>
      <c r="J7" s="13"/>
      <c r="L7" s="3" t="s">
        <v>20</v>
      </c>
      <c r="M7" s="7" t="s">
        <v>21</v>
      </c>
    </row>
    <row r="8" spans="2:13" ht="54" customHeight="1" x14ac:dyDescent="0.15">
      <c r="B8" s="8" t="s">
        <v>22</v>
      </c>
      <c r="C8" s="76" t="s">
        <v>23</v>
      </c>
      <c r="D8" s="76"/>
      <c r="E8" s="76"/>
      <c r="F8" s="76"/>
      <c r="G8" s="14" t="s">
        <v>24</v>
      </c>
      <c r="H8" s="80">
        <v>7556</v>
      </c>
      <c r="I8" s="81"/>
      <c r="J8" s="15"/>
      <c r="L8" s="3" t="s">
        <v>25</v>
      </c>
      <c r="M8" s="7" t="s">
        <v>26</v>
      </c>
    </row>
    <row r="9" spans="2:13" ht="30.75" customHeight="1" x14ac:dyDescent="0.15">
      <c r="B9" s="8" t="s">
        <v>3</v>
      </c>
      <c r="C9" s="82" t="s">
        <v>20</v>
      </c>
      <c r="D9" s="82"/>
      <c r="E9" s="82"/>
      <c r="F9" s="82"/>
      <c r="G9" s="14" t="s">
        <v>27</v>
      </c>
      <c r="H9" s="83" t="s">
        <v>28</v>
      </c>
      <c r="I9" s="84"/>
      <c r="J9" s="16"/>
      <c r="L9" s="17" t="s">
        <v>29</v>
      </c>
    </row>
    <row r="10" spans="2:13" ht="39" customHeight="1" x14ac:dyDescent="0.15">
      <c r="B10" s="8" t="s">
        <v>30</v>
      </c>
      <c r="C10" s="76" t="s">
        <v>31</v>
      </c>
      <c r="D10" s="76"/>
      <c r="E10" s="76"/>
      <c r="F10" s="76"/>
      <c r="G10" s="76"/>
      <c r="H10" s="76"/>
      <c r="I10" s="77"/>
      <c r="J10" s="18"/>
      <c r="L10" s="17"/>
    </row>
    <row r="11" spans="2:13" ht="48.75" customHeight="1" x14ac:dyDescent="0.15">
      <c r="B11" s="8" t="s">
        <v>32</v>
      </c>
      <c r="C11" s="76" t="s">
        <v>33</v>
      </c>
      <c r="D11" s="76"/>
      <c r="E11" s="76"/>
      <c r="F11" s="76"/>
      <c r="G11" s="76"/>
      <c r="H11" s="76"/>
      <c r="I11" s="76"/>
      <c r="J11" s="13"/>
      <c r="L11" s="17"/>
      <c r="M11" s="7" t="s">
        <v>19</v>
      </c>
    </row>
    <row r="12" spans="2:13" ht="30.75" customHeight="1" x14ac:dyDescent="0.15">
      <c r="B12" s="8" t="s">
        <v>34</v>
      </c>
      <c r="C12" s="79" t="s">
        <v>35</v>
      </c>
      <c r="D12" s="79"/>
      <c r="E12" s="79"/>
      <c r="F12" s="79"/>
      <c r="G12" s="19" t="s">
        <v>36</v>
      </c>
      <c r="H12" s="85" t="s">
        <v>37</v>
      </c>
      <c r="I12" s="85"/>
      <c r="J12" s="13"/>
      <c r="L12" s="17" t="s">
        <v>38</v>
      </c>
      <c r="M12" s="7" t="s">
        <v>15</v>
      </c>
    </row>
    <row r="13" spans="2:13" ht="30.75" customHeight="1" x14ac:dyDescent="0.15">
      <c r="B13" s="8" t="s">
        <v>39</v>
      </c>
      <c r="C13" s="86" t="s">
        <v>40</v>
      </c>
      <c r="D13" s="87"/>
      <c r="E13" s="87"/>
      <c r="F13" s="88"/>
      <c r="G13" s="19" t="s">
        <v>41</v>
      </c>
      <c r="H13" s="78" t="s">
        <v>26</v>
      </c>
      <c r="I13" s="78"/>
      <c r="J13" s="13"/>
      <c r="L13" s="17" t="s">
        <v>42</v>
      </c>
    </row>
    <row r="14" spans="2:13" ht="36.75" customHeight="1" x14ac:dyDescent="0.15">
      <c r="B14" s="8" t="s">
        <v>43</v>
      </c>
      <c r="C14" s="89" t="s">
        <v>44</v>
      </c>
      <c r="D14" s="90"/>
      <c r="E14" s="90"/>
      <c r="F14" s="90"/>
      <c r="G14" s="90"/>
      <c r="H14" s="90"/>
      <c r="I14" s="90"/>
      <c r="J14" s="18"/>
      <c r="L14" s="17" t="s">
        <v>45</v>
      </c>
      <c r="M14" s="7"/>
    </row>
    <row r="15" spans="2:13" ht="30.75" customHeight="1" x14ac:dyDescent="0.15">
      <c r="B15" s="8" t="s">
        <v>46</v>
      </c>
      <c r="C15" s="79" t="s">
        <v>47</v>
      </c>
      <c r="D15" s="79"/>
      <c r="E15" s="79"/>
      <c r="F15" s="79"/>
      <c r="G15" s="79"/>
      <c r="H15" s="79"/>
      <c r="I15" s="79"/>
      <c r="J15" s="20"/>
      <c r="L15" s="17" t="s">
        <v>48</v>
      </c>
      <c r="M15" s="7"/>
    </row>
    <row r="16" spans="2:13" ht="33.75" customHeight="1" x14ac:dyDescent="0.15">
      <c r="B16" s="8" t="s">
        <v>49</v>
      </c>
      <c r="C16" s="76" t="s">
        <v>50</v>
      </c>
      <c r="D16" s="76"/>
      <c r="E16" s="76"/>
      <c r="F16" s="76"/>
      <c r="G16" s="76"/>
      <c r="H16" s="76"/>
      <c r="I16" s="76"/>
      <c r="J16" s="21"/>
      <c r="L16" s="17"/>
      <c r="M16" s="7"/>
    </row>
    <row r="17" spans="2:13" ht="30.75" customHeight="1" x14ac:dyDescent="0.15">
      <c r="B17" s="8" t="s">
        <v>51</v>
      </c>
      <c r="C17" s="78" t="s">
        <v>52</v>
      </c>
      <c r="D17" s="97"/>
      <c r="E17" s="97"/>
      <c r="F17" s="97"/>
      <c r="G17" s="97"/>
      <c r="H17" s="97"/>
      <c r="I17" s="97"/>
      <c r="J17" s="22"/>
      <c r="L17" s="17" t="s">
        <v>37</v>
      </c>
      <c r="M17" s="7"/>
    </row>
    <row r="18" spans="2:13" ht="18" customHeight="1" x14ac:dyDescent="0.15">
      <c r="B18" s="98" t="s">
        <v>53</v>
      </c>
      <c r="C18" s="99" t="s">
        <v>54</v>
      </c>
      <c r="D18" s="99"/>
      <c r="E18" s="99"/>
      <c r="F18" s="100" t="s">
        <v>55</v>
      </c>
      <c r="G18" s="100"/>
      <c r="H18" s="100"/>
      <c r="I18" s="101"/>
      <c r="J18" s="23"/>
      <c r="L18" s="17" t="s">
        <v>56</v>
      </c>
      <c r="M18" s="7"/>
    </row>
    <row r="19" spans="2:13" ht="83.25" customHeight="1" x14ac:dyDescent="0.15">
      <c r="B19" s="98"/>
      <c r="C19" s="76" t="s">
        <v>57</v>
      </c>
      <c r="D19" s="76"/>
      <c r="E19" s="76"/>
      <c r="F19" s="76" t="s">
        <v>58</v>
      </c>
      <c r="G19" s="76"/>
      <c r="H19" s="76"/>
      <c r="I19" s="77"/>
      <c r="J19" s="21"/>
      <c r="L19" s="17" t="s">
        <v>59</v>
      </c>
      <c r="M19" s="7"/>
    </row>
    <row r="20" spans="2:13" ht="39.75" customHeight="1" x14ac:dyDescent="0.15">
      <c r="B20" s="8" t="s">
        <v>60</v>
      </c>
      <c r="C20" s="102" t="s">
        <v>61</v>
      </c>
      <c r="D20" s="103"/>
      <c r="E20" s="104"/>
      <c r="F20" s="85" t="s">
        <v>61</v>
      </c>
      <c r="G20" s="85"/>
      <c r="H20" s="85"/>
      <c r="I20" s="105"/>
      <c r="J20" s="13"/>
      <c r="L20" s="17"/>
      <c r="M20" s="7"/>
    </row>
    <row r="21" spans="2:13" ht="61.5" customHeight="1" x14ac:dyDescent="0.15">
      <c r="B21" s="8" t="s">
        <v>62</v>
      </c>
      <c r="C21" s="106" t="s">
        <v>63</v>
      </c>
      <c r="D21" s="107"/>
      <c r="E21" s="108"/>
      <c r="F21" s="109" t="s">
        <v>64</v>
      </c>
      <c r="G21" s="92"/>
      <c r="H21" s="92"/>
      <c r="I21" s="110"/>
      <c r="J21" s="20"/>
      <c r="L21" s="24"/>
      <c r="M21" s="7"/>
    </row>
    <row r="22" spans="2:13" ht="23.25" customHeight="1" x14ac:dyDescent="0.15">
      <c r="B22" s="8" t="s">
        <v>65</v>
      </c>
      <c r="C22" s="91">
        <v>44927</v>
      </c>
      <c r="D22" s="111"/>
      <c r="E22" s="112"/>
      <c r="F22" s="19" t="s">
        <v>66</v>
      </c>
      <c r="G22" s="25">
        <v>0</v>
      </c>
      <c r="H22" s="19" t="s">
        <v>67</v>
      </c>
      <c r="I22" s="26">
        <v>7.6499999999999999E-2</v>
      </c>
      <c r="J22" s="27"/>
      <c r="L22" s="24"/>
    </row>
    <row r="23" spans="2:13" ht="27" customHeight="1" x14ac:dyDescent="0.15">
      <c r="B23" s="8" t="s">
        <v>68</v>
      </c>
      <c r="C23" s="91">
        <v>45291</v>
      </c>
      <c r="D23" s="92"/>
      <c r="E23" s="93"/>
      <c r="F23" s="19" t="s">
        <v>69</v>
      </c>
      <c r="G23" s="94">
        <v>0.04</v>
      </c>
      <c r="H23" s="95"/>
      <c r="I23" s="96"/>
      <c r="J23" s="28"/>
      <c r="L23" s="24"/>
    </row>
    <row r="24" spans="2:13" ht="30.75" customHeight="1" x14ac:dyDescent="0.15">
      <c r="B24" s="29" t="s">
        <v>70</v>
      </c>
      <c r="C24" s="113" t="s">
        <v>71</v>
      </c>
      <c r="D24" s="114"/>
      <c r="E24" s="115"/>
      <c r="F24" s="30" t="s">
        <v>72</v>
      </c>
      <c r="G24" s="109" t="s">
        <v>73</v>
      </c>
      <c r="H24" s="92"/>
      <c r="I24" s="110"/>
      <c r="J24" s="23"/>
      <c r="L24" s="24"/>
    </row>
    <row r="25" spans="2:13" ht="22.5" customHeight="1" x14ac:dyDescent="0.15">
      <c r="B25" s="72" t="s">
        <v>74</v>
      </c>
      <c r="C25" s="73"/>
      <c r="D25" s="73"/>
      <c r="E25" s="73"/>
      <c r="F25" s="73"/>
      <c r="G25" s="73"/>
      <c r="H25" s="73"/>
      <c r="I25" s="74"/>
      <c r="J25" s="6"/>
      <c r="L25" s="24"/>
    </row>
    <row r="26" spans="2:13" ht="43.5" customHeight="1" x14ac:dyDescent="0.15">
      <c r="B26" s="31" t="s">
        <v>75</v>
      </c>
      <c r="C26" s="14" t="s">
        <v>76</v>
      </c>
      <c r="D26" s="14" t="s">
        <v>77</v>
      </c>
      <c r="E26" s="32" t="s">
        <v>78</v>
      </c>
      <c r="F26" s="14" t="s">
        <v>79</v>
      </c>
      <c r="G26" s="14" t="s">
        <v>80</v>
      </c>
      <c r="H26" s="32" t="s">
        <v>81</v>
      </c>
      <c r="I26" s="33" t="s">
        <v>82</v>
      </c>
      <c r="J26" s="21"/>
      <c r="L26" s="24"/>
    </row>
    <row r="27" spans="2:13" ht="15.75" customHeight="1" x14ac:dyDescent="0.15">
      <c r="B27" s="31" t="s">
        <v>83</v>
      </c>
      <c r="C27" s="55">
        <f>45%*G23</f>
        <v>1.8000000000000002E-2</v>
      </c>
      <c r="D27" s="55">
        <f>45%*G23</f>
        <v>1.8000000000000002E-2</v>
      </c>
      <c r="E27" s="56">
        <f>D27/C27</f>
        <v>1</v>
      </c>
      <c r="F27" s="116">
        <f>+SUM(C27:C38)</f>
        <v>4.0000000000000022E-2</v>
      </c>
      <c r="G27" s="116">
        <f>+SUM(D27:D38)</f>
        <v>2.6000000000000009E-2</v>
      </c>
      <c r="H27" s="34">
        <f>+(D27*100%)/$G$23</f>
        <v>0.45000000000000007</v>
      </c>
      <c r="I27" s="119">
        <f>+G27+I22</f>
        <v>0.10250000000000001</v>
      </c>
      <c r="J27" s="21"/>
      <c r="L27" s="24"/>
    </row>
    <row r="28" spans="2:13" ht="15.75" customHeight="1" x14ac:dyDescent="0.15">
      <c r="B28" s="31" t="s">
        <v>84</v>
      </c>
      <c r="C28" s="55">
        <f t="shared" ref="C28:C38" si="0">5%*$G$23</f>
        <v>2E-3</v>
      </c>
      <c r="D28" s="55">
        <f>5%*$G$23</f>
        <v>2E-3</v>
      </c>
      <c r="E28" s="56">
        <f t="shared" ref="E28:E38" si="1">D28/C28</f>
        <v>1</v>
      </c>
      <c r="F28" s="117"/>
      <c r="G28" s="117"/>
      <c r="H28" s="34">
        <f>+(D28*100%)/$G$23</f>
        <v>0.05</v>
      </c>
      <c r="I28" s="120"/>
      <c r="J28" s="21"/>
      <c r="L28" s="24"/>
    </row>
    <row r="29" spans="2:13" ht="15.75" customHeight="1" x14ac:dyDescent="0.15">
      <c r="B29" s="31" t="s">
        <v>85</v>
      </c>
      <c r="C29" s="55">
        <f t="shared" si="0"/>
        <v>2E-3</v>
      </c>
      <c r="D29" s="55">
        <f>5%*$G$23</f>
        <v>2E-3</v>
      </c>
      <c r="E29" s="56">
        <f t="shared" si="1"/>
        <v>1</v>
      </c>
      <c r="F29" s="117"/>
      <c r="G29" s="117"/>
      <c r="H29" s="34">
        <f>+(D29*100%)/$G$23</f>
        <v>0.05</v>
      </c>
      <c r="I29" s="120"/>
      <c r="J29" s="21"/>
      <c r="L29" s="24"/>
    </row>
    <row r="30" spans="2:13" ht="15.75" customHeight="1" x14ac:dyDescent="0.15">
      <c r="B30" s="31" t="s">
        <v>86</v>
      </c>
      <c r="C30" s="55">
        <f t="shared" si="0"/>
        <v>2E-3</v>
      </c>
      <c r="D30" s="55">
        <f>5%*$G$23</f>
        <v>2E-3</v>
      </c>
      <c r="E30" s="56">
        <f t="shared" si="1"/>
        <v>1</v>
      </c>
      <c r="F30" s="117"/>
      <c r="G30" s="117"/>
      <c r="H30" s="34">
        <f>+IF(D30="","",((D30*100%)/$G$23)+H29)</f>
        <v>0.1</v>
      </c>
      <c r="I30" s="120"/>
      <c r="J30" s="21"/>
      <c r="L30" s="24"/>
    </row>
    <row r="31" spans="2:13" ht="15.75" customHeight="1" x14ac:dyDescent="0.15">
      <c r="B31" s="31" t="s">
        <v>87</v>
      </c>
      <c r="C31" s="55">
        <f t="shared" si="0"/>
        <v>2E-3</v>
      </c>
      <c r="D31" s="55">
        <f>5%*$G$23</f>
        <v>2E-3</v>
      </c>
      <c r="E31" s="56">
        <f t="shared" si="1"/>
        <v>1</v>
      </c>
      <c r="F31" s="117"/>
      <c r="G31" s="117"/>
      <c r="H31" s="34">
        <f t="shared" ref="H31:H38" si="2">+IF(D31="","",((D31*100%)/$G$23)+H30)</f>
        <v>0.15000000000000002</v>
      </c>
      <c r="I31" s="120"/>
      <c r="J31" s="21"/>
      <c r="L31" s="24"/>
    </row>
    <row r="32" spans="2:13" ht="15.75" customHeight="1" x14ac:dyDescent="0.15">
      <c r="B32" s="31" t="s">
        <v>88</v>
      </c>
      <c r="C32" s="55">
        <f t="shared" si="0"/>
        <v>2E-3</v>
      </c>
      <c r="D32" s="55">
        <v>0</v>
      </c>
      <c r="E32" s="56">
        <f t="shared" si="1"/>
        <v>0</v>
      </c>
      <c r="F32" s="117"/>
      <c r="G32" s="117"/>
      <c r="H32" s="34">
        <f t="shared" si="2"/>
        <v>0.15000000000000002</v>
      </c>
      <c r="I32" s="120"/>
      <c r="J32" s="21"/>
      <c r="L32" s="24"/>
    </row>
    <row r="33" spans="2:23" ht="19.5" customHeight="1" x14ac:dyDescent="0.15">
      <c r="B33" s="31" t="s">
        <v>89</v>
      </c>
      <c r="C33" s="55">
        <f t="shared" si="0"/>
        <v>2E-3</v>
      </c>
      <c r="D33" s="55">
        <v>0</v>
      </c>
      <c r="E33" s="56">
        <f t="shared" si="1"/>
        <v>0</v>
      </c>
      <c r="F33" s="117"/>
      <c r="G33" s="117"/>
      <c r="H33" s="34">
        <f t="shared" si="2"/>
        <v>0.15000000000000002</v>
      </c>
      <c r="I33" s="120"/>
      <c r="J33" s="35"/>
    </row>
    <row r="34" spans="2:23" ht="19.5" customHeight="1" x14ac:dyDescent="0.15">
      <c r="B34" s="31" t="s">
        <v>90</v>
      </c>
      <c r="C34" s="55">
        <f t="shared" si="0"/>
        <v>2E-3</v>
      </c>
      <c r="D34" s="55">
        <v>0</v>
      </c>
      <c r="E34" s="56">
        <f t="shared" si="1"/>
        <v>0</v>
      </c>
      <c r="F34" s="117"/>
      <c r="G34" s="117"/>
      <c r="H34" s="34">
        <f t="shared" si="2"/>
        <v>0.15000000000000002</v>
      </c>
      <c r="I34" s="120"/>
      <c r="J34" s="35"/>
    </row>
    <row r="35" spans="2:23" ht="19.5" customHeight="1" x14ac:dyDescent="0.15">
      <c r="B35" s="31" t="s">
        <v>91</v>
      </c>
      <c r="C35" s="55">
        <f t="shared" si="0"/>
        <v>2E-3</v>
      </c>
      <c r="D35" s="55">
        <v>0</v>
      </c>
      <c r="E35" s="56">
        <f t="shared" si="1"/>
        <v>0</v>
      </c>
      <c r="F35" s="117"/>
      <c r="G35" s="117"/>
      <c r="H35" s="34">
        <f t="shared" si="2"/>
        <v>0.15000000000000002</v>
      </c>
      <c r="I35" s="120"/>
      <c r="J35" s="35"/>
    </row>
    <row r="36" spans="2:23" ht="19.5" customHeight="1" x14ac:dyDescent="0.15">
      <c r="B36" s="31" t="s">
        <v>92</v>
      </c>
      <c r="C36" s="55">
        <f t="shared" si="0"/>
        <v>2E-3</v>
      </c>
      <c r="D36" s="55">
        <v>0</v>
      </c>
      <c r="E36" s="56">
        <f t="shared" si="1"/>
        <v>0</v>
      </c>
      <c r="F36" s="117"/>
      <c r="G36" s="117"/>
      <c r="H36" s="34">
        <f t="shared" si="2"/>
        <v>0.15000000000000002</v>
      </c>
      <c r="I36" s="120"/>
      <c r="J36" s="35"/>
    </row>
    <row r="37" spans="2:23" ht="19.5" customHeight="1" x14ac:dyDescent="0.15">
      <c r="B37" s="31" t="s">
        <v>93</v>
      </c>
      <c r="C37" s="55">
        <f t="shared" si="0"/>
        <v>2E-3</v>
      </c>
      <c r="D37" s="55">
        <v>0</v>
      </c>
      <c r="E37" s="56">
        <f t="shared" si="1"/>
        <v>0</v>
      </c>
      <c r="F37" s="117"/>
      <c r="G37" s="117"/>
      <c r="H37" s="34">
        <f t="shared" si="2"/>
        <v>0.15000000000000002</v>
      </c>
      <c r="I37" s="120"/>
      <c r="J37" s="35"/>
    </row>
    <row r="38" spans="2:23" ht="19.5" customHeight="1" x14ac:dyDescent="0.15">
      <c r="B38" s="31" t="s">
        <v>94</v>
      </c>
      <c r="C38" s="55">
        <f t="shared" si="0"/>
        <v>2E-3</v>
      </c>
      <c r="D38" s="55">
        <v>0</v>
      </c>
      <c r="E38" s="56">
        <f t="shared" si="1"/>
        <v>0</v>
      </c>
      <c r="F38" s="118"/>
      <c r="G38" s="118"/>
      <c r="H38" s="34">
        <f t="shared" si="2"/>
        <v>0.15000000000000002</v>
      </c>
      <c r="I38" s="121"/>
      <c r="J38" s="35"/>
    </row>
    <row r="39" spans="2:23" ht="134.5" customHeight="1" x14ac:dyDescent="0.15">
      <c r="B39" s="36" t="s">
        <v>95</v>
      </c>
      <c r="C39" s="122" t="s">
        <v>111</v>
      </c>
      <c r="D39" s="123"/>
      <c r="E39" s="123"/>
      <c r="F39" s="123"/>
      <c r="G39" s="123"/>
      <c r="H39" s="123"/>
      <c r="I39" s="124"/>
      <c r="J39" s="37"/>
    </row>
    <row r="40" spans="2:23" ht="34.5" customHeight="1" x14ac:dyDescent="0.15">
      <c r="B40" s="125"/>
      <c r="C40" s="126"/>
      <c r="D40" s="126"/>
      <c r="E40" s="126"/>
      <c r="F40" s="126"/>
      <c r="G40" s="126"/>
      <c r="H40" s="126"/>
      <c r="I40" s="127"/>
      <c r="J40" s="6"/>
    </row>
    <row r="41" spans="2:23" ht="34.5" customHeight="1" x14ac:dyDescent="0.15">
      <c r="B41" s="128"/>
      <c r="C41" s="129"/>
      <c r="D41" s="129"/>
      <c r="E41" s="129"/>
      <c r="F41" s="129"/>
      <c r="G41" s="129"/>
      <c r="H41" s="129"/>
      <c r="I41" s="130"/>
      <c r="J41" s="37"/>
    </row>
    <row r="42" spans="2:23" ht="34.5" customHeight="1" x14ac:dyDescent="0.15">
      <c r="B42" s="128"/>
      <c r="C42" s="129"/>
      <c r="D42" s="129"/>
      <c r="E42" s="129"/>
      <c r="F42" s="129"/>
      <c r="G42" s="129"/>
      <c r="H42" s="129"/>
      <c r="I42" s="130"/>
      <c r="J42" s="37"/>
    </row>
    <row r="43" spans="2:23" ht="34.5" customHeight="1" x14ac:dyDescent="0.15">
      <c r="B43" s="128"/>
      <c r="C43" s="129"/>
      <c r="D43" s="129"/>
      <c r="E43" s="129"/>
      <c r="F43" s="129"/>
      <c r="G43" s="129"/>
      <c r="H43" s="129"/>
      <c r="I43" s="130"/>
      <c r="J43" s="37"/>
    </row>
    <row r="44" spans="2:23" ht="34.5" customHeight="1" x14ac:dyDescent="0.15">
      <c r="B44" s="131"/>
      <c r="C44" s="132"/>
      <c r="D44" s="132"/>
      <c r="E44" s="132"/>
      <c r="F44" s="132"/>
      <c r="G44" s="132"/>
      <c r="H44" s="132"/>
      <c r="I44" s="133"/>
      <c r="J44" s="5"/>
    </row>
    <row r="45" spans="2:23" s="59" customFormat="1" ht="408" customHeight="1" x14ac:dyDescent="0.2">
      <c r="B45" s="137" t="s">
        <v>96</v>
      </c>
      <c r="C45" s="139" t="s">
        <v>112</v>
      </c>
      <c r="D45" s="140"/>
      <c r="E45" s="140"/>
      <c r="F45" s="140"/>
      <c r="G45" s="140"/>
      <c r="H45" s="140"/>
      <c r="I45" s="141"/>
      <c r="J45" s="57"/>
      <c r="K45" s="58"/>
      <c r="L45" s="58"/>
      <c r="M45" s="58"/>
      <c r="N45" s="58"/>
      <c r="O45" s="58"/>
      <c r="P45" s="58"/>
      <c r="Q45" s="58"/>
      <c r="R45" s="58"/>
      <c r="S45" s="58"/>
      <c r="T45" s="58"/>
      <c r="U45" s="58"/>
      <c r="V45" s="58"/>
      <c r="W45" s="58"/>
    </row>
    <row r="46" spans="2:23" s="59" customFormat="1" ht="269" customHeight="1" x14ac:dyDescent="0.2">
      <c r="B46" s="138"/>
      <c r="C46" s="142"/>
      <c r="D46" s="143"/>
      <c r="E46" s="143"/>
      <c r="F46" s="143"/>
      <c r="G46" s="143"/>
      <c r="H46" s="143"/>
      <c r="I46" s="144"/>
      <c r="J46" s="57"/>
      <c r="K46" s="58"/>
      <c r="L46" s="58"/>
      <c r="M46" s="58"/>
      <c r="N46" s="58"/>
      <c r="O46" s="58"/>
      <c r="P46" s="58"/>
      <c r="Q46" s="58"/>
      <c r="R46" s="58"/>
      <c r="S46" s="58"/>
      <c r="T46" s="58"/>
      <c r="U46" s="58"/>
      <c r="V46" s="58"/>
      <c r="W46" s="58"/>
    </row>
    <row r="47" spans="2:23" ht="43.5" customHeight="1" x14ac:dyDescent="0.15">
      <c r="B47" s="8" t="s">
        <v>97</v>
      </c>
      <c r="C47" s="134" t="s">
        <v>98</v>
      </c>
      <c r="D47" s="135"/>
      <c r="E47" s="135"/>
      <c r="F47" s="135"/>
      <c r="G47" s="135"/>
      <c r="H47" s="135"/>
      <c r="I47" s="136"/>
      <c r="J47" s="38"/>
    </row>
    <row r="48" spans="2:23" ht="43.5" customHeight="1" x14ac:dyDescent="0.15">
      <c r="B48" s="39" t="s">
        <v>99</v>
      </c>
      <c r="C48" s="134" t="s">
        <v>100</v>
      </c>
      <c r="D48" s="135"/>
      <c r="E48" s="135"/>
      <c r="F48" s="135"/>
      <c r="G48" s="135"/>
      <c r="H48" s="135"/>
      <c r="I48" s="136"/>
      <c r="J48" s="38"/>
    </row>
    <row r="49" spans="2:10" ht="22.5" customHeight="1" x14ac:dyDescent="0.15">
      <c r="B49" s="72" t="s">
        <v>101</v>
      </c>
      <c r="C49" s="73"/>
      <c r="D49" s="73"/>
      <c r="E49" s="73"/>
      <c r="F49" s="73"/>
      <c r="G49" s="73"/>
      <c r="H49" s="73"/>
      <c r="I49" s="74"/>
      <c r="J49" s="38"/>
    </row>
    <row r="50" spans="2:10" ht="22.5" customHeight="1" x14ac:dyDescent="0.15">
      <c r="B50" s="151" t="s">
        <v>102</v>
      </c>
      <c r="C50" s="40" t="s">
        <v>103</v>
      </c>
      <c r="D50" s="153" t="s">
        <v>104</v>
      </c>
      <c r="E50" s="153"/>
      <c r="F50" s="153"/>
      <c r="G50" s="153" t="s">
        <v>105</v>
      </c>
      <c r="H50" s="153"/>
      <c r="I50" s="154"/>
      <c r="J50" s="41"/>
    </row>
    <row r="51" spans="2:10" ht="30.75" customHeight="1" x14ac:dyDescent="0.15">
      <c r="B51" s="152"/>
      <c r="C51" s="42"/>
      <c r="D51" s="155"/>
      <c r="E51" s="155"/>
      <c r="F51" s="155"/>
      <c r="G51" s="155"/>
      <c r="H51" s="155"/>
      <c r="I51" s="156"/>
      <c r="J51" s="41"/>
    </row>
    <row r="52" spans="2:10" ht="32.25" customHeight="1" x14ac:dyDescent="0.15">
      <c r="B52" s="43" t="s">
        <v>106</v>
      </c>
      <c r="C52" s="145" t="s">
        <v>107</v>
      </c>
      <c r="D52" s="146"/>
      <c r="E52" s="146"/>
      <c r="F52" s="146"/>
      <c r="G52" s="146"/>
      <c r="H52" s="146"/>
      <c r="I52" s="147"/>
      <c r="J52" s="44"/>
    </row>
    <row r="53" spans="2:10" ht="28.5" customHeight="1" x14ac:dyDescent="0.15">
      <c r="B53" s="45" t="s">
        <v>108</v>
      </c>
      <c r="C53" s="145" t="s">
        <v>107</v>
      </c>
      <c r="D53" s="146"/>
      <c r="E53" s="146"/>
      <c r="F53" s="146"/>
      <c r="G53" s="146"/>
      <c r="H53" s="146"/>
      <c r="I53" s="147"/>
      <c r="J53" s="44"/>
    </row>
    <row r="54" spans="2:10" ht="30" customHeight="1" x14ac:dyDescent="0.15">
      <c r="B54" s="39" t="s">
        <v>109</v>
      </c>
      <c r="C54" s="145" t="s">
        <v>113</v>
      </c>
      <c r="D54" s="146"/>
      <c r="E54" s="146"/>
      <c r="F54" s="146"/>
      <c r="G54" s="146"/>
      <c r="H54" s="146"/>
      <c r="I54" s="148"/>
      <c r="J54" s="46"/>
    </row>
    <row r="55" spans="2:10" ht="31.5" customHeight="1" thickBot="1" x14ac:dyDescent="0.2">
      <c r="B55" s="47" t="s">
        <v>110</v>
      </c>
      <c r="C55" s="149" t="s">
        <v>114</v>
      </c>
      <c r="D55" s="149"/>
      <c r="E55" s="149"/>
      <c r="F55" s="149"/>
      <c r="G55" s="149"/>
      <c r="H55" s="149"/>
      <c r="I55" s="150"/>
      <c r="J55" s="48"/>
    </row>
    <row r="56" spans="2:10" x14ac:dyDescent="0.15">
      <c r="B56" s="49"/>
      <c r="C56" s="50"/>
      <c r="D56" s="50"/>
      <c r="E56" s="51"/>
      <c r="F56" s="51"/>
      <c r="G56" s="52"/>
      <c r="H56" s="53"/>
      <c r="I56" s="50"/>
      <c r="J56" s="48"/>
    </row>
    <row r="57" spans="2:10" x14ac:dyDescent="0.15">
      <c r="B57" s="49"/>
      <c r="C57" s="50"/>
      <c r="D57" s="50"/>
      <c r="E57" s="51"/>
      <c r="F57" s="51"/>
      <c r="G57" s="52"/>
      <c r="H57" s="53"/>
      <c r="I57" s="50"/>
      <c r="J57" s="48"/>
    </row>
    <row r="58" spans="2:10" x14ac:dyDescent="0.15">
      <c r="B58" s="49"/>
      <c r="C58" s="50"/>
      <c r="D58" s="50"/>
      <c r="E58" s="51"/>
      <c r="F58" s="51"/>
      <c r="G58" s="52"/>
      <c r="H58" s="53"/>
      <c r="I58" s="50"/>
      <c r="J58" s="48"/>
    </row>
    <row r="59" spans="2:10" x14ac:dyDescent="0.15">
      <c r="B59" s="49"/>
      <c r="C59" s="50"/>
      <c r="D59" s="50"/>
      <c r="E59" s="51"/>
      <c r="F59" s="51"/>
      <c r="G59" s="52"/>
      <c r="H59" s="53"/>
      <c r="I59" s="50"/>
      <c r="J59" s="48"/>
    </row>
    <row r="60" spans="2:10" x14ac:dyDescent="0.15">
      <c r="B60" s="49"/>
      <c r="C60" s="50"/>
      <c r="D60" s="50"/>
      <c r="E60" s="51"/>
      <c r="F60" s="51"/>
      <c r="G60" s="52"/>
      <c r="H60" s="53"/>
      <c r="I60" s="50"/>
      <c r="J60" s="48"/>
    </row>
    <row r="61" spans="2:10" ht="25.5" customHeight="1" x14ac:dyDescent="0.15">
      <c r="B61" s="49"/>
      <c r="C61" s="50"/>
      <c r="D61" s="50"/>
      <c r="E61" s="51"/>
      <c r="F61" s="51"/>
      <c r="G61" s="52"/>
      <c r="H61" s="53"/>
      <c r="I61" s="50"/>
      <c r="J61" s="48"/>
    </row>
  </sheetData>
  <sheetProtection algorithmName="SHA-512" hashValue="iKAm3/pH9IiGdYp1KrAn2i+sCfF30IzyM1rbm9z1y2RDqdztsSJJ8WkhWmkpMBrpgbDpezslA4Teabt7zhfiyw==" saltValue="0IoPBxrUVLA1gpPKTCvPfA==" spinCount="100000" sheet="1" objects="1" scenarios="1"/>
  <mergeCells count="60">
    <mergeCell ref="C53:I53"/>
    <mergeCell ref="C54:I54"/>
    <mergeCell ref="C55:I55"/>
    <mergeCell ref="B50:B51"/>
    <mergeCell ref="D50:F50"/>
    <mergeCell ref="G50:I50"/>
    <mergeCell ref="D51:F51"/>
    <mergeCell ref="G51:I51"/>
    <mergeCell ref="C52:I52"/>
    <mergeCell ref="B49:I49"/>
    <mergeCell ref="C24:E24"/>
    <mergeCell ref="G24:I24"/>
    <mergeCell ref="B25:I25"/>
    <mergeCell ref="F27:F38"/>
    <mergeCell ref="G27:G38"/>
    <mergeCell ref="I27:I38"/>
    <mergeCell ref="C39:I39"/>
    <mergeCell ref="B40:I44"/>
    <mergeCell ref="C47:I47"/>
    <mergeCell ref="C48:I48"/>
    <mergeCell ref="B45:B46"/>
    <mergeCell ref="C45:I46"/>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 xr:uid="{D9010886-CB41-3B46-BAB8-0C1FFE4CC29F}">
      <formula1>$L$21:$L$26</formula1>
    </dataValidation>
    <dataValidation type="list" allowBlank="1" showInputMessage="1" showErrorMessage="1" sqref="C7 I7" xr:uid="{ED40CA44-B2E1-C347-87D1-E03D9E68951A}">
      <formula1>$M$11:$M$12</formula1>
    </dataValidation>
    <dataValidation type="list" allowBlank="1" showInputMessage="1" showErrorMessage="1" sqref="H13:I13" xr:uid="{2C31E00A-D07B-0845-A52C-34613E74FB8D}">
      <formula1>$M$5:$M$8</formula1>
    </dataValidation>
    <dataValidation type="list" allowBlank="1" showInputMessage="1" showErrorMessage="1" sqref="C9:F9" xr:uid="{8292CD6A-270E-8D4C-A88E-33E945F68298}">
      <formula1>$L$6:$L$9</formula1>
    </dataValidation>
    <dataValidation type="list" allowBlank="1" showInputMessage="1" showErrorMessage="1" sqref="C24:E24" xr:uid="{25E8B5A1-0091-A143-9269-1C761B19F3E8}">
      <formula1>$L$12:$L$15</formula1>
    </dataValidation>
    <dataValidation type="list" allowBlank="1" showInputMessage="1" showErrorMessage="1" sqref="H12:I12" xr:uid="{10559211-A382-D54F-BEF0-A2AC0BBABBE0}">
      <formula1>L17:L19</formula1>
    </dataValidation>
    <dataValidation type="list" showDropDown="1" showInputMessage="1" showErrorMessage="1" sqref="J12" xr:uid="{50869889-E0EE-724F-9F9C-00BF4631F5FA}">
      <formula1>N17:N19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META 5  mayo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Deisi Pascagaza Calero</dc:creator>
  <cp:keywords/>
  <dc:description/>
  <cp:lastModifiedBy>Deisi Pascagaza Calero</cp:lastModifiedBy>
  <cp:revision/>
  <dcterms:created xsi:type="dcterms:W3CDTF">2023-02-08T17:01:18Z</dcterms:created>
  <dcterms:modified xsi:type="dcterms:W3CDTF">2023-06-20T22:34:59Z</dcterms:modified>
  <cp:category/>
  <cp:contentStatus/>
</cp:coreProperties>
</file>