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6\"/>
    </mc:Choice>
  </mc:AlternateContent>
  <xr:revisionPtr revIDLastSave="0" documentId="13_ncr:1_{7E0C3236-D578-4627-BFD0-BBDD7DA7A041}" xr6:coauthVersionLast="47" xr6:coauthVersionMax="47" xr10:uidLastSave="{00000000-0000-0000-0000-000000000000}"/>
  <bookViews>
    <workbookView xWindow="-120" yWindow="-120" windowWidth="20730" windowHeight="11160" tabRatio="453" activeTab="2" xr2:uid="{00000000-000D-0000-FFFF-FFFF00000000}"/>
  </bookViews>
  <sheets>
    <sheet name="Meta 1" sheetId="28" r:id="rId1"/>
    <sheet name="Meta 2" sheetId="29" r:id="rId2"/>
    <sheet name="Meta 3" sheetId="24" r:id="rId3"/>
  </sheets>
  <definedNames>
    <definedName name="CONDICION_POBLACIONAL" localSheetId="1">#REF!</definedName>
    <definedName name="CONDICION_POBLACIONAL">#REF!</definedName>
    <definedName name="GRUPO_ETAREO" localSheetId="1">#REF!</definedName>
    <definedName name="GRUPO_ETAREO">#REF!</definedName>
    <definedName name="GRUPO_ETAREOS" localSheetId="0">'Meta 1'!#REF!</definedName>
    <definedName name="GRUPO_ETAREOS" localSheetId="1">#REF!</definedName>
    <definedName name="GRUPO_ETAREOS" localSheetId="2">#REF!</definedName>
    <definedName name="GRUPO_ETAREOS">#REF!</definedName>
    <definedName name="GRUPO_ETARIO" localSheetId="0">'Meta 1'!#REF!</definedName>
    <definedName name="GRUPO_ETARIO" localSheetId="1">#REF!</definedName>
    <definedName name="GRUPO_ETARIO" localSheetId="2">#REF!</definedName>
    <definedName name="GRUPO_ETARIO">#REF!</definedName>
    <definedName name="GRUPO_ETNICO" localSheetId="0">'Meta 1'!#REF!</definedName>
    <definedName name="GRUPO_ETNICO" localSheetId="1">#REF!</definedName>
    <definedName name="GRUPO_ETNICO" localSheetId="2">#REF!</definedName>
    <definedName name="GRUPO_ETNICO">#REF!</definedName>
    <definedName name="GRUPOETNICO" localSheetId="0">'Meta 1'!#REF!</definedName>
    <definedName name="GRUPOETNICO" localSheetId="1">#REF!</definedName>
    <definedName name="GRUPOETNICO" localSheetId="2">#REF!</definedName>
    <definedName name="GRUPOETNICO">#REF!</definedName>
    <definedName name="GRUPOS_ETNICOS" localSheetId="1">#REF!</definedName>
    <definedName name="GRUPOS_ETNICOS">#REF!</definedName>
    <definedName name="LOCALIDAD" localSheetId="0">'Meta 1'!#REF!</definedName>
    <definedName name="LOCALIDAD" localSheetId="1">#REF!</definedName>
    <definedName name="LOCALIDAD" localSheetId="2">#REF!</definedName>
    <definedName name="LOCALIDAD">#REF!</definedName>
    <definedName name="LOCALIZACION" localSheetId="0">'Meta 1'!#REF!</definedName>
    <definedName name="LOCALIZACION" localSheetId="1">#REF!</definedName>
    <definedName name="LOCALIZACION" localSheetId="2">#REF!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28" l="1"/>
  <c r="E38" i="29" l="1"/>
  <c r="E37" i="29"/>
  <c r="E36" i="29"/>
  <c r="E35" i="29"/>
  <c r="E34" i="29"/>
  <c r="H33" i="29"/>
  <c r="H34" i="29" s="1"/>
  <c r="H35" i="29" s="1"/>
  <c r="H36" i="29" s="1"/>
  <c r="H37" i="29" s="1"/>
  <c r="H38" i="29" s="1"/>
  <c r="E33" i="29"/>
  <c r="E32" i="29"/>
  <c r="E31" i="29"/>
  <c r="E30" i="29"/>
  <c r="E29" i="29"/>
  <c r="E28" i="29"/>
  <c r="H27" i="29"/>
  <c r="H28" i="29" s="1"/>
  <c r="H29" i="29" s="1"/>
  <c r="H30" i="29" s="1"/>
  <c r="H31" i="29" s="1"/>
  <c r="H32" i="29" s="1"/>
  <c r="G27" i="29"/>
  <c r="I27" i="29" s="1"/>
  <c r="F27" i="29"/>
  <c r="E27" i="29"/>
  <c r="H33" i="24" l="1"/>
  <c r="H34" i="24" s="1"/>
  <c r="H35" i="24" s="1"/>
  <c r="H36" i="24" s="1"/>
  <c r="H37" i="24" s="1"/>
  <c r="H38" i="24" s="1"/>
  <c r="H27" i="24"/>
  <c r="H28" i="24" s="1"/>
  <c r="H29" i="24" s="1"/>
  <c r="H30" i="24" s="1"/>
  <c r="H31" i="24" s="1"/>
  <c r="H32" i="24" s="1"/>
  <c r="H28" i="28" l="1"/>
  <c r="H29" i="28"/>
  <c r="H30" i="28"/>
  <c r="H31" i="28"/>
  <c r="H32" i="28"/>
  <c r="H33" i="28"/>
  <c r="H34" i="28" s="1"/>
  <c r="H35" i="28" s="1"/>
  <c r="H36" i="28" s="1"/>
  <c r="H37" i="28" s="1"/>
  <c r="H38" i="28" s="1"/>
  <c r="H27" i="28"/>
  <c r="E34" i="28"/>
  <c r="E27" i="28" l="1"/>
  <c r="F27" i="28"/>
  <c r="G27" i="28"/>
  <c r="I27" i="28" s="1"/>
  <c r="E28" i="28"/>
  <c r="E29" i="28"/>
  <c r="E30" i="28"/>
  <c r="E31" i="28"/>
  <c r="E32" i="28"/>
  <c r="E33" i="28"/>
  <c r="E35" i="28"/>
  <c r="E36" i="28"/>
  <c r="E37" i="28"/>
  <c r="E38" i="28"/>
  <c r="E38" i="24"/>
  <c r="E37" i="24"/>
  <c r="E36" i="24"/>
  <c r="E35" i="24"/>
  <c r="E34" i="24"/>
  <c r="E33" i="24"/>
  <c r="E32" i="24"/>
  <c r="E31" i="24"/>
  <c r="E30" i="24"/>
  <c r="E29" i="24"/>
  <c r="E28" i="24"/>
  <c r="E27" i="24"/>
  <c r="G27" i="24" l="1"/>
  <c r="I27" i="24" s="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<sst xmlns="http://schemas.openxmlformats.org/spreadsheetml/2006/main" count="347" uniqueCount="140">
  <si>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</si>
  <si>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</si>
  <si>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</si>
  <si>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</si>
  <si>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</si>
  <si>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</si>
  <si>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</si>
  <si>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</si>
  <si>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</si>
  <si>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</si>
  <si>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</si>
  <si>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Involucrar 50.000 personas a las acciones educativas en protección y bienestar animal para la transformación cultural y la convivencia armónica entre animales humanos y no humanos en bogotá.</t>
  </si>
  <si>
    <t>Apoyo</t>
  </si>
  <si>
    <t>Creciente</t>
  </si>
  <si>
    <t>Meta/Actividad con territorialización</t>
  </si>
  <si>
    <t>SI</t>
  </si>
  <si>
    <t>Dependencia responsable</t>
  </si>
  <si>
    <t>Subdirección de Cultura Ciudadana y Gestión del Conocimiento</t>
  </si>
  <si>
    <t>Indicador PMR</t>
  </si>
  <si>
    <t>Misional</t>
  </si>
  <si>
    <t>Decreciente</t>
  </si>
  <si>
    <t>Nombre Proyecto</t>
  </si>
  <si>
    <t>Fortalecimiento de la apropiación de la cultura ciudadana para la convivencia interespecie armónica, la protección y el bienestar animal en Bogotá D.C</t>
  </si>
  <si>
    <t>Código del Proyecto</t>
  </si>
  <si>
    <t>Estratégico</t>
  </si>
  <si>
    <t>Suma</t>
  </si>
  <si>
    <t>Código del proceso</t>
  </si>
  <si>
    <t>PM03</t>
  </si>
  <si>
    <t>Evaluación</t>
  </si>
  <si>
    <t>Objetivo estratégico</t>
  </si>
  <si>
    <t>Generar e impulsar procesos ciudadanos innovadores de transformación cultural, mediante la promoción prácticas de relacionamiento humano - animal.</t>
  </si>
  <si>
    <t>Meta Plan Distrital de Desarrollo</t>
  </si>
  <si>
    <t xml:space="preserve">Vincular 50.000 personas a las acciones de educación en protección y bienestar animal para promover la convivencia interespecie y la transformación cultural en el relacionamiento humano-animal. </t>
  </si>
  <si>
    <t>Nombre del indicador</t>
  </si>
  <si>
    <t>Tipología</t>
  </si>
  <si>
    <t>Eficacia</t>
  </si>
  <si>
    <t>Anual</t>
  </si>
  <si>
    <t>NO</t>
  </si>
  <si>
    <t>Fecha de programación</t>
  </si>
  <si>
    <t>1/07/2024</t>
  </si>
  <si>
    <t>Tipo anualización</t>
  </si>
  <si>
    <t>Semestral</t>
  </si>
  <si>
    <t>Objetivo y descripción del Indicador</t>
  </si>
  <si>
    <t>Involucrar personas a las acciones educativas en protección y bienestar animal para la transformación cultural y la convivencia armónica entre animales humanos y no humanos en Bogotá.</t>
  </si>
  <si>
    <t>Trimestral</t>
  </si>
  <si>
    <t>Fuente u origen de Datos</t>
  </si>
  <si>
    <t>Formatos asociados al proceso de apropiación de la cultura ciudadana: Listado de participantes, Validación de participantes, Conteo masivo, informe de eventos pedagógicos y Acta de reunión</t>
  </si>
  <si>
    <t>Mensual</t>
  </si>
  <si>
    <t>Fórmula de Cálculo</t>
  </si>
  <si>
    <t>Sumatoria de personas vinculadas en acciones de educación en temas de protección y bienestar animal</t>
  </si>
  <si>
    <t>Unidad de medida del indicador</t>
  </si>
  <si>
    <t xml:space="preserve">Nombre de las Variables </t>
  </si>
  <si>
    <t>Magnitud Ejecutada</t>
  </si>
  <si>
    <t xml:space="preserve">Magnitud programada </t>
  </si>
  <si>
    <t>Eficiencia</t>
  </si>
  <si>
    <t>Personas vinculadas en las acciones de educación en temas de protección y bienestar animal.</t>
  </si>
  <si>
    <t>Personas programadas en las acciones de educación en temas de protección y bienestar animal.</t>
  </si>
  <si>
    <t>Efectividad</t>
  </si>
  <si>
    <t>Unidad de medida (de la variable)</t>
  </si>
  <si>
    <t>Número de personas vinculadas</t>
  </si>
  <si>
    <t>Número de personas programadas</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</si>
  <si>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</si>
  <si>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</si>
  <si>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</si>
  <si>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</si>
  <si>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</si>
  <si>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</si>
  <si>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</si>
  <si>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</si>
  <si>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</si>
  <si>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</si>
  <si>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</si>
  <si>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</si>
  <si>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</si>
  <si>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</si>
  <si>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</si>
  <si>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</si>
  <si>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</si>
  <si>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</si>
  <si>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</si>
  <si>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</si>
  <si>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</si>
  <si>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</si>
  <si>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</si>
  <si>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</si>
  <si>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</si>
  <si>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</si>
  <si>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</si>
  <si>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</si>
  <si>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</si>
  <si>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</si>
  <si>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</si>
  <si>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</si>
  <si>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</si>
  <si>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</si>
  <si>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Responsable del reporte</t>
  </si>
  <si>
    <t>Jefe de Oficina y/o Subdirector(a)</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</si>
  <si>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</si>
  <si>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Fortalecimiento de la apropiación de la cultura ciudadana para la convivencia interespecie armónica, la protección y el bienestar animal en Bogotá D.C.</t>
  </si>
  <si>
    <t xml:space="preserve">Hacer seguimiento y control a la implementación de la estrategia de fomento a procesos de participación y movilización ciudadana para la apropiación social del conocimiento en protección y bienestar animal en el Distrito Capital. </t>
  </si>
  <si>
    <t>Formatos asociados al proceso de apropiación a la cultura: Actas y listados de asistencia, Listado de participantes, Listado de participación de voluntarios, Seguimiento Plan Institucional de Participación, SIPYBA-Red de Aliados.</t>
  </si>
  <si>
    <t xml:space="preserve">Implementar una estrategia de regulación en protección y bienestar animal para los prestadores de servicios con y para animales en Bogotá. </t>
  </si>
  <si>
    <t xml:space="preserve">Implementar 1 estrategia de inspección y vigilancia, en protección y bienestar animal a los prestadores de servicios para y con los animales. </t>
  </si>
  <si>
    <t>Avance en la implementación de la estrategia de regulación en protección y el bienestar animal para los prestadores de servicios con y para animales en Bogotá.</t>
  </si>
  <si>
    <t xml:space="preserve">18/07/2024			</t>
  </si>
  <si>
    <t>Hacer seguimiento y control a la implementación de la estrategia de regulación de prestadores de servicios para y con animales a través de la cual se busca la promoción de estándares de calidad en temas de protección y bienestar animal en la prestación de estos servicios en el Distrito Capital</t>
  </si>
  <si>
    <t>Formatos asociados a los procesos de la Subdirección de Cultura Ciudadana y  Gestión del Conocimiento</t>
  </si>
  <si>
    <t>Sumatoria del avance de una estrategia de regulación, en protección y bienestar animal para los prestadores de servicios con y para animales en  Bogotá</t>
  </si>
  <si>
    <t>N.A</t>
  </si>
  <si>
    <t>Número de personas vinculadas en acciones de educación en temas de protección y bienestar animal</t>
  </si>
  <si>
    <t>Esta variable hace referencia a la cantidad total de personas que se vinculan a la estrategia de educación en protección y bienestar animal. Son aquellas que han participado en alguna de las acciones de sensibilización y formación en cualquiera de los ámbitos de implementación de la estrategia (comunitario, educativo, institucional y recreodeportivo).</t>
  </si>
  <si>
    <t>Esta variable hace referencia a las personas programadas para vincular a la estrategia de educación en protección y bienestar animal son aquellas que deben participar en alguna de las acciones de sensibilización y formación en cualquiera de los ámbitos de implementación de la estrategia (comunitario, educativo, institucional y recreodeportivo).</t>
  </si>
  <si>
    <t xml:space="preserve">Profesional especializado - Johanna Katherine Bernal Sotelo </t>
  </si>
  <si>
    <t>N/A</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</si>
  <si>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</si>
  <si>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Número de estrategias</t>
  </si>
  <si>
    <t xml:space="preserve">Sumatoria de avance de la estrategia de participación ciudadana para la apropiación social del conocimiento en protección y bienestar animal en el Distrito Capital </t>
  </si>
  <si>
    <t xml:space="preserve">Número de estrategias de participación ciudadana implementadas. </t>
  </si>
  <si>
    <t xml:space="preserve">Número de estrategias de participación ciudadana programadas. </t>
  </si>
  <si>
    <t xml:space="preserve">Número de estrategias de participación ciudadana implementadas para la apropiación social del conocimiento en protección y bienestar animal en el Distrito Capital. </t>
  </si>
  <si>
    <t>Numero de estrategias de regulación implementadas</t>
  </si>
  <si>
    <t>Numero de estrategias de regulación programadas.</t>
  </si>
  <si>
    <t xml:space="preserve"> Profesional Universitario - Liliana Estefanía Saavedra Borda </t>
  </si>
  <si>
    <t>Esta variable hace referencia al numero de estrategias de regulación programadas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</si>
  <si>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Esta variable hace referencia al número de estrategias de regulación implementadas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</si>
  <si>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 xml:space="preserve">Estrategias de participación ciudadana implementadas. </t>
  </si>
  <si>
    <t xml:space="preserve">Estrategias de participación ciudadana programadas. </t>
  </si>
  <si>
    <t xml:space="preserve">Estrategias de regulación implementadas. </t>
  </si>
  <si>
    <t xml:space="preserve">Estrategias de regulación programadas. </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</si>
  <si>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</si>
  <si>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Esta variable hace refencia a la estrategia de participación y movilización ciudadana que se ha programado para la apropiación social del conocimiento en protección y bienestar animal en el Distrito Capital.
Para la lectura y el análisis del indicador, es necesario precisar que la magnitud programada mensualmente es una cifra definida con tres decimales.</t>
  </si>
  <si>
    <t>Esta variable hace refencia a la estrategia de participación y movilización ciudadana que se ha implementado para la apropiación social del conocimiento en protección y bienestar animal en el Distrito Capital. De manera que permite evaluar el cumplimiento de los hitos de la estrategia.
Para la lectura y el análisis del indicador, es necesario precisar que la magnitud programada mensualmente es una cifra definida con tres decimales.</t>
  </si>
  <si>
    <t>La meta cuenta con un avance acumulado del 59.46%, lo que corresponde a la vinculación de 2200 ciudadanos y ciudadanas en acciones educativas en protección y bienestar animal para la transformación cultural y la convivencia interespecie de la siguiente forma:
1. Ámbito comunitario: se vincularon 1615 personas a traves de 52 acciones de apropiación de la cultura ciudadana, de la siguiente manera:
• Huellitas de la calle 45 personas sensibilizadas en 7 jornadas.
• Pisa el freno 117 personas sensibilizadas a traves de 1 accion.
• Mirar y no tocar 52 personas sensibilizadas a traves de 6 jornadas
• Ruralidad 82 personas sensibilizadas en 5 jornadas. 
• Otras acciones de apropiación de la cultura ciudadana en ámbito comunitario 1319 personas vinculada en 33 jornadas.
2. Ámbito educativo: se vincularon 347 personas a traves de 5 jornadas.
3. Ámbito recreodeportivo: se vinuclaron 119 personas en 7 jornadas.
4. Ámbito institucional: se vincularon 119 personas en 5 jornadas.</t>
  </si>
  <si>
    <t>Subdirector de Cultura y Gestión del Conocimiento  - Ana María Hinestrosa Villa</t>
  </si>
  <si>
    <t>Profesional Contratista - Natalia Combariza</t>
  </si>
  <si>
    <t>En septiembre de 2024, se vincularon 1289 personas a la estrategia de educación en protección y bienestar animal.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septiembre se vincularon 1289 personas en 50 intervenciones así:
1. En ámbito comunitario se desarrollaron 35 acciones de apropiación de la cultura ciudadana, impactando a 730 ciudadanos y ciudadanas.
Acciones que se realizaron de la siguiente manera:
**Huellitas de calle con 5 jornadas y 37 personas sensibilizadas.
**Pisa el freno con 1 jornada y 117 personas sensibilizadas.
**Mirar y no tocar con 6 jornadas y 52 personas sensibilizadas.
**Ruralidad con 5 jornadas y 82 personas sensibilizadas.
**Otras acciones de apropiación de la cultura ciudadana en ámbito comunitario con 18 intervenciones y 442 personas vinculadas.
2. En ámbito educativo se desarrollaron 5 acciones de apropiación de la cultura, impactando a 347 ciudadanos y ciudadanas.
3. En ámbito recreodeportivo se desarrollaron 7 acciones de apropiación de la cultura ciudadana, impactando a 119 ciudadanos y ciudadanas.
4. En ámbito institucional se desarrollaron 3 acciones de apropiación de la cultura ciudadana, impactando a 93 ciudadanos y ciudadanas.</t>
  </si>
  <si>
    <t>Con corte al 30 de septiembre la meta presenta un avance del 0,043 de la estrategia de fomento a procesos de participación ciudadana, lo que corresponde al 47,78%. Se revisaron y ajustaron el documento de la estrategia y el plan de participación y movilización ciudadana. En el marco de su implementación, se llevaron a cabo acciones en los siguientes componentes de la estrategia:
• Instancias de participación: se acompañó la instalación del Consejo Local de Protección y Bienestar Animal de Suba y se participó en la mesa local PyBA de Antonio Nariño.
• Programa de voluntariado: se convocaron voluntarios a las actividades de EXPOPET, realizando apoyo en 5 días del evento para los programas de adopciones y cultura ciudadana. 
En el desarrollo del voluntariado organizacional se han desarrollado dos alianzas con la Universidad Sergio Arboleda y la UNAD, se han realizado 3 espacios de formación y una acción afirmativa en el Mall Plaza. 
• Programa de red de aliados: se realizaron 5 ferias de emprendimiento donde se apoyaron 26 aliados; en asocio con Binner- Simoniz, asimismo se apoyaron 80 miembros de la red a quienes se les entregaron productos de limpieza. 
• Espacios de Participación:  Se realizaron 14 intervenciones 9 charlas presenciales, 4 virtuales y una visita del programa de Copropiedad y convivencia, logrando la vinculación de 160 personas.
En el desarrollo de la estrategia de participación se han realizado 5 espacios, diálogos, sensibilizaciones y fortalecimiento de capacidades para la participación incidente.  
Se acompañó la instalación del Consejo Local de Protección y Bienestar Animal en Suba.</t>
  </si>
  <si>
    <t>En septiembre se obtuvo un avance del  0,023, realizando las siguientes acciones: 
*En septiembre se participó en dos ferias de emprendimiento, el Festival de la Bogotaneidad 28 y 29 de septiembre con 5 emprendimientos; y la feria interlocal del gran centro con 11 emprendimientos de la red de aliados. 
* Se realizaron 9 intervenciones del programa de Copropiedad y convivencia, 8 presenciales y una virtual, logrando la vinculación de 130 personas.
* Se asistió a 3 sesiones de los Consejos Locales de Protección y Bienestar Animal y a 9 reuniones de Mesas Locales de Protección y Bienestar Animal. Se realizaron comentarios al Proyecto de Acuerdo No 091 del 2024 "por medio del cual se modifica el acuerdo lo al 061 del 2018 que crea el CLPYBA" de la JAL de Ciudad Bolívar
* Se realizó el formulario virtual y la publicación en botón participa de la consulta ciudadana "Aportes ciudadanos para la Plataforma Estratégica y Audiencia de Rendición de Cuentas", la cual se divulgo desde el 20 de septiembre, contando con la participación de 44 personas en este mes, la consulta se cierra en octubre. 
* Se avanzó en la gestión de alianzas con: Politécnico Grancolombiano, SDG, AR Fundación, Secretaría de Seguridad, CVP, Secretaría de Habitat, UNAD. 
*Se realizó una convocatoria para el acompañamiento de 11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
*Se realizaron reuniones de articulación para celebrar una alianza en copropiedad con AR Fundación y dar una charla virtual a los habitantes en un conjunto residencial en la localidad de San Cristóbal.
*Se celebró una alianza con la constructora bolívar para realizar dos intervenciones virtuales en dos conjuntos residenciales ubicados en suba durante los meses de octubre sobre convivencia responsable entre residentes que tienen o animales de compañía
*Se realizó una reunión con el Politécnico Grancolombiano para celebrar una alianza en voluntariado social para formar en pyba a los voluntarios de la universidad a través de unas sesiones de formación
*Se realizó una reunión con la SDG, el equipo de comunicaciones, el de adopciones y el de cultura ciudadana para construir una alianza enfocada a llevar los servicios del IDPYBA a una jornada de protección animal y feria de servicios a los funcionarios y contratistas de la secretaría en el mes de noviembre.
*Se tuvo un acercamiento a la CVP para realizar una articulación por medio de una alianza para llevar actividades en tenencia responsable y brigadas médicas en el sector Arboleda Santa Teresita, San Cristóbal.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con los espacios con articulación de Juntas de Acción comunal, realizamos una capacitación el día 18 de septiembre en el tema de normatividad para la protección animal con apoyo del área de jurídica, donde participaron 82 personas.</t>
  </si>
  <si>
    <t>La meta presenta un avance del 0,015 de la estrategia de regulación en protección y bienestar animal para los prestadores de servicios con y para animales en Bogotá, lo que corresponde a un avance acumulado de 37,50% conforme a la programación establecida para la vigencia 2024 desarrollando las actividades que componen dicha estrategia: 
• Normativa entorno a la PYBA: Construcción de lineamientos técnicos y normativos para prestadores de servicios para y con animales: principalmente para servicios de cuidado, paseo y comercialización. 
• Socializaciones a prestadores de servicios: Se realizó socialización de normativas y lineamientos con la participacipacion de 65 prestadores de servicios para y con animales, específicamente empresas de vigilancia y seguridad privada
• Visitas de Inspección y Vigilancia: Se realizaron 25 visitas de inspección y vigilancia a establecimientos y prestadores de servicios que trabajan para y con animales.</t>
  </si>
  <si>
    <t>En septiembre de 2024 la meta presento una magnitud ejecutada del 0,010 con forme a la programacion establecida para la vigencia 2024, correspondiente a las siguientes actividades:
1. Desarrollo de lineamientos técnicos y normativos para prestadores de servicios de cuidado animal, de comercialización de animales y de paseo canino. Así como la programación para la construcción de procedimientos para la implementación de las funciones de Inspección y Vigilancia.
2. Realizar 25 visitas de inspección y vigilancia a los prestadores de servicios durante el mes de septiembre, de acuerdo con el cronograma de implementación.
3. Se llevó a cabo 1 proceso de socialización de los protocolos, guías y documentos producto de la implementación de la estrategia de regulación a prestadores de servicios con animales.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</si>
</sst>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
    <numFmt numFmtId="173" formatCode="0.000"/>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b/>
      <sz val="11"/>
      <name val="Arial"/>
      <family val="2"/>
    </font>
    <font>
      <b/>
      <sz val="10"/>
      <name val="Arial"/>
      <family val="2"/>
    </font>
    <font>
      <b/>
      <sz val="9"/>
      <name val="Arial"/>
      <family val="2"/>
    </font>
    <font>
      <sz val="9"/>
      <name val="Arial"/>
      <family val="2"/>
    </font>
    <font>
      <sz val="11"/>
      <name val="Arial"/>
      <family val="2"/>
    </font>
    <font>
      <u/>
      <sz val="11"/>
      <name val="Arial"/>
      <family val="2"/>
    </font>
    <font>
      <sz val="10"/>
      <color rgb="FFFF0000"/>
      <name val="Arial"/>
      <family val="2"/>
    </font>
    <font>
      <sz val="10"/>
      <name val="Arial"/>
      <family val="2"/>
    </font>
    <font>
      <sz val="10"/>
      <color theme="1"/>
      <name val="Arial"/>
      <family val="2"/>
    </font>
    <font>
      <b/>
      <sz val="10"/>
      <color theme="1"/>
      <name val="Arial"/>
      <family val="2"/>
    </font>
    <font>
      <sz val="9"/>
      <color theme="1"/>
      <name val="Arial"/>
      <family val="2"/>
    </font>
    <font>
      <b/>
      <sz val="7.5"/>
      <color theme="1"/>
      <name val="Arial"/>
      <family val="2"/>
    </font>
    <font>
      <b/>
      <sz val="11"/>
      <color theme="1"/>
      <name val="Arial"/>
      <family val="2"/>
    </font>
    <font>
      <sz val="9"/>
      <color theme="0" tint="-0.34998626667073579"/>
      <name val="Arial"/>
      <family val="2"/>
    </font>
    <font>
      <sz val="9"/>
      <color theme="0" tint="-0.14999847407452621"/>
      <name val="Arial"/>
      <family val="2"/>
    </font>
    <font>
      <u/>
      <sz val="9"/>
      <name val="Arial"/>
      <family val="2"/>
    </font>
    <font>
      <sz val="9"/>
      <color theme="0" tint="-0.249977111117893"/>
      <name val="Arial"/>
      <family val="2"/>
    </font>
    <font>
      <b/>
      <sz val="9"/>
      <color theme="1"/>
      <name val="Arial"/>
      <family val="2"/>
    </font>
    <font>
      <sz val="11"/>
      <color theme="1"/>
      <name val="Arial"/>
      <family val="2"/>
    </font>
    <font>
      <sz val="7"/>
      <color theme="1"/>
      <name val="Arial"/>
      <family val="2"/>
    </font>
    <font>
      <sz val="9"/>
      <color theme="1" tint="4.9989318521683403E-2"/>
      <name val="Arial"/>
      <family val="2"/>
    </font>
    <font>
      <b/>
      <sz val="9"/>
      <color theme="1" tint="4.9989318521683403E-2"/>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304">
    <xf numFmtId="0" fontId="0" fillId="0" borderId="0" xfId="0"/>
    <xf numFmtId="2" fontId="82" fillId="24" borderId="10" xfId="1250" applyNumberFormat="1" applyFont="1" applyFill="1" applyBorder="1" applyAlignment="1" applyProtection="1">
      <alignment horizontal="center" vertical="center"/>
    </xf>
    <xf numFmtId="0" fontId="82" fillId="24" borderId="10" xfId="1250" applyNumberFormat="1" applyFont="1" applyFill="1" applyBorder="1" applyAlignment="1" applyProtection="1">
      <alignment horizontal="center" vertical="center"/>
    </xf>
    <xf numFmtId="10" fontId="7" fillId="0" borderId="10" xfId="1494" applyNumberFormat="1" applyFont="1" applyBorder="1" applyAlignment="1" applyProtection="1">
      <alignment horizontal="center"/>
    </xf>
    <xf numFmtId="1" fontId="61" fillId="0" borderId="0" xfId="1272" applyNumberFormat="1" applyFont="1" applyAlignment="1" applyProtection="1">
      <alignment horizontal="center" vertical="center" wrapText="1"/>
    </xf>
    <xf numFmtId="0" fontId="61" fillId="0" borderId="0" xfId="1495" applyNumberFormat="1" applyFont="1" applyAlignment="1" applyProtection="1">
      <alignment horizontal="center" vertical="center" wrapText="1"/>
    </xf>
    <xf numFmtId="9" fontId="61" fillId="0" borderId="0" xfId="1495" applyFont="1" applyAlignment="1" applyProtection="1">
      <alignment horizontal="center" vertical="center"/>
    </xf>
    <xf numFmtId="1" fontId="64" fillId="0" borderId="15" xfId="1495" applyNumberFormat="1" applyFont="1" applyFill="1" applyBorder="1" applyAlignment="1" applyProtection="1">
      <alignment horizontal="center" vertical="center" wrapText="1"/>
    </xf>
    <xf numFmtId="1" fontId="64" fillId="0" borderId="24" xfId="1495" applyNumberFormat="1" applyFont="1" applyFill="1" applyBorder="1" applyAlignment="1" applyProtection="1">
      <alignment horizontal="center" vertical="center" wrapText="1"/>
    </xf>
    <xf numFmtId="169" fontId="65" fillId="0" borderId="0" xfId="1495" applyNumberFormat="1" applyFont="1" applyAlignment="1" applyProtection="1">
      <alignment horizontal="center" vertical="top" wrapText="1"/>
    </xf>
    <xf numFmtId="9" fontId="65" fillId="0" borderId="0" xfId="1495" applyFont="1" applyAlignment="1" applyProtection="1">
      <alignment horizontal="center" vertical="top" wrapText="1"/>
    </xf>
    <xf numFmtId="9" fontId="69" fillId="0" borderId="10" xfId="1494" applyFont="1" applyBorder="1" applyAlignment="1" applyProtection="1">
      <alignment horizontal="center"/>
    </xf>
    <xf numFmtId="9" fontId="79" fillId="0" borderId="0" xfId="1494" applyFont="1" applyAlignment="1" applyProtection="1">
      <alignment horizontal="center" vertical="center" wrapText="1"/>
    </xf>
    <xf numFmtId="9" fontId="62" fillId="24" borderId="0" xfId="1495" applyFont="1" applyFill="1" applyAlignment="1" applyProtection="1">
      <alignment vertical="center"/>
    </xf>
    <xf numFmtId="9" fontId="68" fillId="24" borderId="0" xfId="1495" applyFont="1" applyFill="1" applyAlignment="1" applyProtection="1">
      <alignment vertical="center"/>
    </xf>
    <xf numFmtId="2" fontId="81" fillId="24" borderId="15" xfId="1250" applyNumberFormat="1" applyFont="1" applyFill="1" applyBorder="1" applyAlignment="1" applyProtection="1">
      <alignment horizontal="center" vertical="center"/>
    </xf>
    <xf numFmtId="1" fontId="64" fillId="0" borderId="10" xfId="1272" applyNumberFormat="1" applyFont="1" applyBorder="1" applyAlignment="1" applyProtection="1">
      <alignment horizontal="center" vertical="center" wrapText="1"/>
    </xf>
    <xf numFmtId="1" fontId="64" fillId="0" borderId="13" xfId="1272" applyNumberFormat="1" applyFont="1" applyBorder="1" applyAlignment="1" applyProtection="1">
      <alignment horizontal="center" vertical="center" wrapText="1"/>
    </xf>
    <xf numFmtId="9" fontId="64" fillId="0" borderId="10" xfId="1495" applyFont="1" applyBorder="1" applyAlignment="1" applyProtection="1">
      <alignment horizontal="center" vertical="center"/>
    </xf>
    <xf numFmtId="0" fontId="64" fillId="0" borderId="10" xfId="1495" applyNumberFormat="1" applyFont="1" applyBorder="1" applyAlignment="1" applyProtection="1">
      <alignment horizontal="center" vertical="center" wrapText="1"/>
    </xf>
    <xf numFmtId="0" fontId="64" fillId="0" borderId="13" xfId="1495" applyNumberFormat="1" applyFont="1" applyBorder="1" applyAlignment="1" applyProtection="1">
      <alignment horizontal="center" vertical="center" wrapText="1"/>
    </xf>
    <xf numFmtId="3" fontId="64" fillId="0" borderId="15" xfId="1495" applyNumberFormat="1" applyFont="1" applyFill="1" applyBorder="1" applyAlignment="1" applyProtection="1">
      <alignment horizontal="center" vertical="center" wrapText="1"/>
    </xf>
    <xf numFmtId="3" fontId="64" fillId="0" borderId="20" xfId="1495" applyNumberFormat="1" applyFont="1" applyFill="1" applyBorder="1" applyAlignment="1" applyProtection="1">
      <alignment horizontal="center" vertical="center" wrapText="1"/>
    </xf>
    <xf numFmtId="3" fontId="64" fillId="0" borderId="24" xfId="1495" applyNumberFormat="1" applyFont="1" applyFill="1" applyBorder="1" applyAlignment="1" applyProtection="1">
      <alignment horizontal="center" vertical="center" wrapText="1"/>
    </xf>
    <xf numFmtId="9" fontId="63" fillId="49" borderId="15" xfId="1495" applyFont="1" applyFill="1" applyBorder="1" applyAlignment="1" applyProtection="1">
      <alignment horizontal="center" vertical="center"/>
    </xf>
    <xf numFmtId="9" fontId="63" fillId="49" borderId="20" xfId="1495" applyFont="1" applyFill="1" applyBorder="1" applyAlignment="1" applyProtection="1">
      <alignment horizontal="center" vertical="center"/>
    </xf>
    <xf numFmtId="9" fontId="63" fillId="49" borderId="24" xfId="1495"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0" fontId="64" fillId="48" borderId="12" xfId="1250" applyNumberFormat="1" applyFont="1" applyFill="1" applyBorder="1" applyAlignment="1" applyProtection="1">
      <alignment horizontal="center" vertical="center" wrapText="1"/>
    </xf>
    <xf numFmtId="0" fontId="64" fillId="48" borderId="22" xfId="1250" applyNumberFormat="1" applyFont="1" applyFill="1" applyBorder="1" applyAlignment="1" applyProtection="1">
      <alignment horizontal="center" vertical="center" wrapText="1"/>
    </xf>
    <xf numFmtId="0" fontId="64" fillId="48" borderId="14" xfId="1250" applyNumberFormat="1" applyFont="1" applyFill="1" applyBorder="1" applyAlignment="1" applyProtection="1">
      <alignment horizontal="center" vertical="center" wrapText="1"/>
    </xf>
    <xf numFmtId="0" fontId="64" fillId="0" borderId="46" xfId="1250" applyNumberFormat="1" applyFont="1" applyFill="1" applyBorder="1" applyAlignment="1" applyProtection="1">
      <alignment horizontal="center" vertical="center" wrapText="1"/>
    </xf>
    <xf numFmtId="0" fontId="64" fillId="0" borderId="47" xfId="1250" applyNumberFormat="1" applyFont="1" applyFill="1" applyBorder="1" applyAlignment="1" applyProtection="1">
      <alignment horizontal="center" vertical="center" wrapText="1"/>
    </xf>
    <xf numFmtId="0" fontId="64" fillId="0" borderId="48" xfId="1250" applyNumberFormat="1" applyFont="1" applyFill="1" applyBorder="1" applyAlignment="1" applyProtection="1">
      <alignment horizontal="center" vertical="center" wrapText="1"/>
    </xf>
    <xf numFmtId="0" fontId="72" fillId="0" borderId="42" xfId="0" applyFont="1" applyBorder="1" applyAlignment="1" applyProtection="1">
      <alignment horizontal="center" wrapText="1"/>
    </xf>
    <xf numFmtId="0" fontId="73" fillId="0" borderId="43" xfId="0" applyFont="1" applyBorder="1" applyAlignment="1" applyProtection="1">
      <alignment horizontal="center" vertical="center" wrapText="1"/>
    </xf>
    <xf numFmtId="0" fontId="70" fillId="0" borderId="44" xfId="0" applyFont="1" applyBorder="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Protection="1"/>
    <xf numFmtId="0" fontId="74" fillId="0" borderId="0" xfId="1326" applyFont="1" applyAlignment="1" applyProtection="1">
      <alignment vertical="center" wrapText="1"/>
    </xf>
    <xf numFmtId="0" fontId="69" fillId="0" borderId="0" xfId="0" applyFont="1" applyProtection="1"/>
    <xf numFmtId="0" fontId="72" fillId="0" borderId="11" xfId="0" applyFont="1" applyBorder="1" applyAlignment="1" applyProtection="1">
      <alignment horizontal="center" wrapText="1"/>
    </xf>
    <xf numFmtId="0" fontId="73" fillId="0" borderId="10" xfId="0" applyFont="1" applyBorder="1" applyAlignment="1" applyProtection="1">
      <alignment horizontal="center" vertical="center" wrapText="1"/>
    </xf>
    <xf numFmtId="0" fontId="70" fillId="0" borderId="13" xfId="0" applyFont="1" applyBorder="1" applyAlignment="1" applyProtection="1">
      <alignment horizontal="center" vertical="center" wrapText="1"/>
    </xf>
    <xf numFmtId="0" fontId="61" fillId="24" borderId="11" xfId="1370" applyFont="1" applyFill="1" applyBorder="1" applyAlignment="1" applyProtection="1">
      <alignment horizontal="center" vertical="center"/>
    </xf>
    <xf numFmtId="0" fontId="61" fillId="24" borderId="10" xfId="1370" applyFont="1" applyFill="1" applyBorder="1" applyAlignment="1" applyProtection="1">
      <alignment horizontal="center" vertical="center"/>
    </xf>
    <xf numFmtId="0" fontId="61" fillId="24" borderId="13" xfId="1370" applyFont="1" applyFill="1" applyBorder="1" applyAlignment="1" applyProtection="1">
      <alignment horizontal="center" vertical="center"/>
    </xf>
    <xf numFmtId="0" fontId="62" fillId="0" borderId="0" xfId="1370" applyFont="1" applyAlignment="1" applyProtection="1">
      <alignment horizontal="center" vertical="center"/>
    </xf>
    <xf numFmtId="0" fontId="73" fillId="49" borderId="11" xfId="1370" applyFont="1" applyFill="1" applyBorder="1" applyAlignment="1" applyProtection="1">
      <alignment horizontal="center" vertical="center"/>
    </xf>
    <xf numFmtId="0" fontId="73" fillId="49" borderId="10" xfId="1370" applyFont="1" applyFill="1" applyBorder="1" applyAlignment="1" applyProtection="1">
      <alignment horizontal="center" vertical="center"/>
    </xf>
    <xf numFmtId="0" fontId="73" fillId="49" borderId="13" xfId="1370" applyFont="1" applyFill="1" applyBorder="1" applyAlignment="1" applyProtection="1">
      <alignment horizontal="center" vertical="center"/>
    </xf>
    <xf numFmtId="0" fontId="73" fillId="0" borderId="0" xfId="1370" applyFont="1" applyAlignment="1" applyProtection="1">
      <alignment horizontal="center" vertical="center"/>
    </xf>
    <xf numFmtId="0" fontId="75" fillId="0" borderId="0" xfId="0" applyFont="1" applyProtection="1"/>
    <xf numFmtId="0" fontId="63" fillId="49" borderId="11" xfId="1370" applyFont="1" applyFill="1" applyBorder="1" applyAlignment="1" applyProtection="1">
      <alignment horizontal="left" vertical="center" wrapText="1"/>
    </xf>
    <xf numFmtId="0" fontId="64" fillId="0" borderId="10" xfId="1370" applyFont="1" applyBorder="1" applyAlignment="1" applyProtection="1">
      <alignment horizontal="center" vertical="center"/>
    </xf>
    <xf numFmtId="0" fontId="63" fillId="49" borderId="10" xfId="1370" applyFont="1" applyFill="1" applyBorder="1" applyAlignment="1" applyProtection="1">
      <alignment horizontal="center" vertical="center" wrapText="1"/>
    </xf>
    <xf numFmtId="0" fontId="64" fillId="0" borderId="10" xfId="1370" applyFont="1" applyBorder="1" applyAlignment="1" applyProtection="1">
      <alignment horizontal="justify" vertical="center" wrapText="1"/>
    </xf>
    <xf numFmtId="0" fontId="64" fillId="0" borderId="13" xfId="1370" applyFont="1" applyBorder="1" applyAlignment="1" applyProtection="1">
      <alignment horizontal="justify" vertical="center" wrapText="1"/>
    </xf>
    <xf numFmtId="0" fontId="65" fillId="0" borderId="0" xfId="1370" applyFont="1" applyAlignment="1" applyProtection="1">
      <alignment horizontal="center" vertical="center"/>
    </xf>
    <xf numFmtId="0" fontId="65" fillId="0" borderId="0" xfId="1370" applyFont="1" applyAlignment="1" applyProtection="1">
      <alignment horizontal="center" vertical="top" wrapText="1"/>
    </xf>
    <xf numFmtId="0" fontId="63" fillId="49" borderId="10" xfId="1370" applyFont="1" applyFill="1" applyBorder="1" applyAlignment="1" applyProtection="1">
      <alignment vertical="center" wrapText="1"/>
    </xf>
    <xf numFmtId="0" fontId="64" fillId="0" borderId="13" xfId="1370" applyFont="1" applyBorder="1" applyAlignment="1" applyProtection="1">
      <alignment horizontal="center" vertical="center"/>
    </xf>
    <xf numFmtId="0" fontId="74" fillId="0" borderId="0" xfId="1326" applyFont="1" applyAlignment="1" applyProtection="1">
      <alignment vertical="center"/>
    </xf>
    <xf numFmtId="0" fontId="65" fillId="0" borderId="0" xfId="1370" applyFont="1" applyAlignment="1" applyProtection="1">
      <alignment horizontal="left" vertical="center" wrapText="1"/>
    </xf>
    <xf numFmtId="0" fontId="7"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center" vertical="center"/>
    </xf>
    <xf numFmtId="0" fontId="64" fillId="48" borderId="13" xfId="1370" applyFont="1" applyFill="1" applyBorder="1" applyAlignment="1" applyProtection="1">
      <alignment horizontal="center" vertical="center"/>
    </xf>
    <xf numFmtId="49" fontId="64" fillId="0" borderId="10" xfId="1370" applyNumberFormat="1" applyFont="1" applyBorder="1" applyAlignment="1" applyProtection="1">
      <alignment horizontal="center" vertical="center"/>
    </xf>
    <xf numFmtId="0" fontId="64" fillId="0" borderId="10" xfId="1370" applyFont="1" applyBorder="1" applyAlignment="1" applyProtection="1">
      <alignment horizontal="center" vertical="center"/>
    </xf>
    <xf numFmtId="0" fontId="64" fillId="0" borderId="13" xfId="1370" applyFont="1" applyBorder="1" applyAlignment="1" applyProtection="1">
      <alignment horizontal="center" vertical="center"/>
    </xf>
    <xf numFmtId="0" fontId="64" fillId="48" borderId="13" xfId="1370" applyFont="1" applyFill="1" applyBorder="1" applyAlignment="1" applyProtection="1">
      <alignment horizontal="justify" vertical="center" wrapText="1"/>
    </xf>
    <xf numFmtId="0" fontId="64" fillId="48" borderId="15" xfId="1370" applyFont="1" applyFill="1" applyBorder="1" applyAlignment="1" applyProtection="1">
      <alignment horizontal="justify" vertical="center" wrapText="1"/>
    </xf>
    <xf numFmtId="0" fontId="64" fillId="48" borderId="20" xfId="1370" applyFont="1" applyFill="1" applyBorder="1" applyAlignment="1" applyProtection="1">
      <alignment horizontal="justify" vertical="center" wrapText="1"/>
    </xf>
    <xf numFmtId="0" fontId="64" fillId="48" borderId="24" xfId="1370" applyFont="1" applyFill="1" applyBorder="1" applyAlignment="1" applyProtection="1">
      <alignment horizontal="justify" vertical="center" wrapText="1"/>
    </xf>
    <xf numFmtId="0" fontId="65" fillId="0" borderId="0" xfId="1370" applyFont="1" applyAlignment="1" applyProtection="1">
      <alignment horizontal="center" vertical="center" wrapText="1"/>
    </xf>
    <xf numFmtId="0" fontId="7" fillId="0" borderId="15" xfId="1370" applyFont="1" applyBorder="1" applyAlignment="1" applyProtection="1">
      <alignment horizontal="center" vertical="center" wrapText="1"/>
    </xf>
    <xf numFmtId="0" fontId="64" fillId="0" borderId="20" xfId="1370" applyFont="1" applyBorder="1" applyAlignment="1" applyProtection="1">
      <alignment horizontal="center" vertical="center" wrapText="1"/>
    </xf>
    <xf numFmtId="0" fontId="64" fillId="0" borderId="24" xfId="1370" applyFont="1" applyBorder="1" applyAlignment="1" applyProtection="1">
      <alignment horizontal="center" vertical="center" wrapText="1"/>
    </xf>
    <xf numFmtId="0" fontId="61" fillId="0" borderId="0" xfId="1370" applyFont="1" applyAlignment="1" applyProtection="1">
      <alignment horizontal="center" vertical="center" wrapText="1"/>
    </xf>
    <xf numFmtId="0" fontId="7" fillId="0" borderId="15" xfId="1370" applyFont="1" applyBorder="1" applyAlignment="1" applyProtection="1">
      <alignment horizontal="center" vertical="center"/>
    </xf>
    <xf numFmtId="0" fontId="76" fillId="0" borderId="20" xfId="1370" applyFont="1" applyBorder="1" applyAlignment="1" applyProtection="1">
      <alignment horizontal="center" vertical="center"/>
    </xf>
    <xf numFmtId="0" fontId="76" fillId="0" borderId="24" xfId="1370" applyFont="1" applyBorder="1" applyAlignment="1" applyProtection="1">
      <alignment horizontal="center" vertical="center"/>
    </xf>
    <xf numFmtId="0" fontId="66" fillId="0" borderId="0" xfId="1370" applyFont="1" applyAlignment="1" applyProtection="1">
      <alignment horizontal="center" vertical="center"/>
    </xf>
    <xf numFmtId="0" fontId="63" fillId="49" borderId="11" xfId="1370" applyFont="1" applyFill="1" applyBorder="1" applyAlignment="1" applyProtection="1">
      <alignment horizontal="left" vertical="center" wrapText="1"/>
    </xf>
    <xf numFmtId="0" fontId="63" fillId="49" borderId="15" xfId="1370" applyFont="1" applyFill="1" applyBorder="1" applyAlignment="1" applyProtection="1">
      <alignment horizontal="center" vertical="center"/>
    </xf>
    <xf numFmtId="0" fontId="63" fillId="49" borderId="20" xfId="1370" applyFont="1" applyFill="1" applyBorder="1" applyAlignment="1" applyProtection="1">
      <alignment horizontal="center" vertical="center"/>
    </xf>
    <xf numFmtId="0" fontId="63" fillId="49" borderId="21" xfId="137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15" xfId="0" applyFont="1" applyBorder="1" applyAlignment="1" applyProtection="1">
      <alignment horizontal="justify" vertical="center" wrapText="1"/>
    </xf>
    <xf numFmtId="0" fontId="7" fillId="0" borderId="20" xfId="0" applyFont="1" applyBorder="1" applyAlignment="1" applyProtection="1">
      <alignment horizontal="justify" vertical="center" wrapText="1"/>
    </xf>
    <xf numFmtId="0" fontId="7" fillId="0" borderId="34" xfId="0" applyFont="1" applyBorder="1" applyAlignment="1" applyProtection="1">
      <alignment horizontal="justify" vertical="center" wrapText="1"/>
    </xf>
    <xf numFmtId="0" fontId="7" fillId="0" borderId="35" xfId="0" applyFont="1" applyBorder="1" applyAlignment="1" applyProtection="1">
      <alignment horizontal="justify" vertical="center" wrapText="1"/>
    </xf>
    <xf numFmtId="0" fontId="7" fillId="0" borderId="24" xfId="0" applyFont="1" applyBorder="1" applyAlignment="1" applyProtection="1">
      <alignment horizontal="justify" vertical="center" wrapText="1"/>
    </xf>
    <xf numFmtId="0" fontId="77" fillId="0" borderId="0" xfId="1326" applyFont="1" applyAlignment="1" applyProtection="1">
      <alignment vertical="center"/>
    </xf>
    <xf numFmtId="14" fontId="64" fillId="0" borderId="15" xfId="1370" applyNumberFormat="1" applyFont="1" applyBorder="1" applyAlignment="1" applyProtection="1">
      <alignment horizontal="center" vertical="center" wrapText="1"/>
    </xf>
    <xf numFmtId="0" fontId="64" fillId="0" borderId="21" xfId="1370" applyFont="1" applyBorder="1" applyAlignment="1" applyProtection="1">
      <alignment horizontal="center" vertical="center" wrapText="1"/>
    </xf>
    <xf numFmtId="0" fontId="63" fillId="49" borderId="23" xfId="1370" applyFont="1" applyFill="1" applyBorder="1" applyAlignment="1" applyProtection="1">
      <alignment horizontal="left" vertical="center" wrapText="1"/>
    </xf>
    <xf numFmtId="0" fontId="64" fillId="48" borderId="15" xfId="1370" applyFont="1" applyFill="1" applyBorder="1" applyAlignment="1" applyProtection="1">
      <alignment horizontal="center" vertical="center"/>
    </xf>
    <xf numFmtId="0" fontId="64" fillId="48" borderId="20" xfId="1370" applyFont="1" applyFill="1" applyBorder="1" applyAlignment="1" applyProtection="1">
      <alignment horizontal="center" vertical="center"/>
    </xf>
    <xf numFmtId="0" fontId="64" fillId="48" borderId="21" xfId="1370" applyFont="1" applyFill="1" applyBorder="1" applyAlignment="1" applyProtection="1">
      <alignment horizontal="center" vertical="center"/>
    </xf>
    <xf numFmtId="0" fontId="63" fillId="49" borderId="12" xfId="1370" applyFont="1" applyFill="1" applyBorder="1" applyAlignment="1" applyProtection="1">
      <alignment vertical="top" wrapText="1"/>
    </xf>
    <xf numFmtId="0" fontId="49" fillId="49" borderId="11" xfId="1370" applyFont="1" applyFill="1" applyBorder="1" applyAlignment="1" applyProtection="1">
      <alignment horizontal="center" vertical="center"/>
    </xf>
    <xf numFmtId="0" fontId="78" fillId="49" borderId="10" xfId="1370" applyFont="1" applyFill="1" applyBorder="1" applyAlignment="1" applyProtection="1">
      <alignment horizontal="center" vertical="center"/>
    </xf>
    <xf numFmtId="0" fontId="78" fillId="49" borderId="13" xfId="1370" applyFont="1" applyFill="1" applyBorder="1" applyAlignment="1" applyProtection="1">
      <alignment horizontal="center" vertical="center"/>
    </xf>
    <xf numFmtId="0" fontId="63" fillId="49" borderId="11" xfId="1370" applyFont="1" applyFill="1" applyBorder="1" applyAlignment="1" applyProtection="1">
      <alignment horizontal="center" vertical="center" wrapText="1"/>
    </xf>
    <xf numFmtId="0" fontId="63" fillId="49" borderId="10" xfId="1370" applyFont="1" applyFill="1" applyBorder="1" applyAlignment="1" applyProtection="1">
      <alignment horizontal="center" vertical="center" wrapText="1"/>
    </xf>
    <xf numFmtId="0" fontId="63"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0" fontId="63" fillId="49" borderId="11" xfId="1370" applyFont="1" applyFill="1" applyBorder="1" applyAlignment="1" applyProtection="1">
      <alignment horizontal="center" vertical="center"/>
    </xf>
    <xf numFmtId="10" fontId="64" fillId="50" borderId="10" xfId="0" applyNumberFormat="1" applyFont="1" applyFill="1" applyBorder="1" applyAlignment="1" applyProtection="1">
      <alignment horizontal="center" vertical="center" wrapText="1"/>
    </xf>
    <xf numFmtId="2" fontId="81" fillId="24" borderId="10" xfId="1250" applyNumberFormat="1" applyFont="1" applyFill="1" applyBorder="1" applyAlignment="1" applyProtection="1">
      <alignment horizontal="center" vertical="center"/>
    </xf>
    <xf numFmtId="0" fontId="81" fillId="24" borderId="10" xfId="1250" applyNumberFormat="1" applyFont="1" applyFill="1" applyBorder="1" applyAlignment="1" applyProtection="1">
      <alignment horizontal="center" vertical="center"/>
    </xf>
    <xf numFmtId="0" fontId="63" fillId="49" borderId="11" xfId="1370" applyFont="1" applyFill="1" applyBorder="1" applyAlignment="1" applyProtection="1">
      <alignment horizontal="justify" vertical="center" wrapText="1"/>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0" fontId="67" fillId="0" borderId="0" xfId="1370" applyFont="1" applyAlignment="1" applyProtection="1">
      <alignment horizontal="center" vertical="center" wrapText="1"/>
    </xf>
    <xf numFmtId="0" fontId="78" fillId="0" borderId="49" xfId="1370" applyFont="1" applyBorder="1" applyAlignment="1" applyProtection="1">
      <alignment horizontal="center" vertical="center"/>
    </xf>
    <xf numFmtId="0" fontId="78" fillId="0" borderId="17" xfId="1370" applyFont="1" applyBorder="1" applyAlignment="1" applyProtection="1">
      <alignment horizontal="center" vertical="center"/>
    </xf>
    <xf numFmtId="0" fontId="78" fillId="0" borderId="50" xfId="1370" applyFont="1" applyBorder="1" applyAlignment="1" applyProtection="1">
      <alignment horizontal="center" vertical="center"/>
    </xf>
    <xf numFmtId="0" fontId="78" fillId="0" borderId="51" xfId="1370" applyFont="1" applyBorder="1" applyAlignment="1" applyProtection="1">
      <alignment horizontal="center" vertical="center"/>
    </xf>
    <xf numFmtId="0" fontId="78" fillId="0" borderId="0" xfId="1370" applyFont="1" applyAlignment="1" applyProtection="1">
      <alignment horizontal="center" vertical="center"/>
    </xf>
    <xf numFmtId="0" fontId="78" fillId="0" borderId="52" xfId="1370" applyFont="1" applyBorder="1" applyAlignment="1" applyProtection="1">
      <alignment horizontal="center" vertical="center"/>
    </xf>
    <xf numFmtId="0" fontId="78" fillId="0" borderId="53" xfId="1370" applyFont="1" applyBorder="1" applyAlignment="1" applyProtection="1">
      <alignment horizontal="center" vertical="center"/>
    </xf>
    <xf numFmtId="0" fontId="78" fillId="0" borderId="19" xfId="1370" applyFont="1" applyBorder="1" applyAlignment="1" applyProtection="1">
      <alignment horizontal="center" vertical="center"/>
    </xf>
    <xf numFmtId="0" fontId="78" fillId="0" borderId="54"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69" fillId="0" borderId="0" xfId="0" applyFont="1" applyAlignment="1" applyProtection="1">
      <alignment horizontal="center" vertical="center"/>
    </xf>
    <xf numFmtId="0" fontId="50" fillId="0" borderId="15" xfId="1370" applyFont="1" applyBorder="1" applyAlignment="1" applyProtection="1">
      <alignment horizontal="center" vertical="center" wrapText="1"/>
    </xf>
    <xf numFmtId="0" fontId="50" fillId="0" borderId="20" xfId="1370" applyFont="1" applyBorder="1" applyAlignment="1" applyProtection="1">
      <alignment horizontal="center" vertical="center" wrapText="1"/>
    </xf>
    <xf numFmtId="0" fontId="50" fillId="0" borderId="24" xfId="1370" applyFont="1" applyBorder="1" applyAlignment="1" applyProtection="1">
      <alignment horizontal="center" vertical="center" wrapText="1"/>
    </xf>
    <xf numFmtId="0" fontId="78" fillId="49" borderId="11" xfId="1370" applyFont="1" applyFill="1" applyBorder="1" applyAlignment="1" applyProtection="1">
      <alignment horizontal="center" vertical="center"/>
    </xf>
    <xf numFmtId="0" fontId="63" fillId="49" borderId="11" xfId="1370" applyFont="1" applyFill="1" applyBorder="1" applyAlignment="1" applyProtection="1">
      <alignment horizontal="justify" vertical="center"/>
    </xf>
    <xf numFmtId="0" fontId="7" fillId="0" borderId="10" xfId="1370" applyFont="1" applyBorder="1" applyAlignment="1" applyProtection="1">
      <alignment horizontal="center" vertical="center" wrapText="1"/>
    </xf>
    <xf numFmtId="0" fontId="64" fillId="0" borderId="10" xfId="1370" applyFont="1" applyBorder="1" applyAlignment="1" applyProtection="1">
      <alignment horizontal="center" vertical="center" wrapText="1"/>
    </xf>
    <xf numFmtId="0" fontId="64" fillId="0" borderId="13" xfId="1370" applyFont="1" applyBorder="1" applyAlignment="1" applyProtection="1">
      <alignment horizontal="center" vertical="center" wrapText="1"/>
    </xf>
    <xf numFmtId="0" fontId="68" fillId="0" borderId="0" xfId="1370" applyFont="1" applyAlignment="1" applyProtection="1">
      <alignment vertical="center" wrapText="1"/>
    </xf>
    <xf numFmtId="0" fontId="63" fillId="49" borderId="11" xfId="1370" applyFont="1" applyFill="1" applyBorder="1" applyAlignment="1" applyProtection="1">
      <alignment vertical="center" wrapText="1"/>
    </xf>
    <xf numFmtId="0" fontId="63" fillId="49" borderId="45" xfId="1370" applyFont="1" applyFill="1" applyBorder="1" applyAlignment="1" applyProtection="1">
      <alignment horizontal="justify" vertical="center" wrapText="1"/>
    </xf>
    <xf numFmtId="0" fontId="7" fillId="0" borderId="40" xfId="1370" applyFont="1" applyBorder="1" applyAlignment="1" applyProtection="1">
      <alignment horizontal="center" vertical="center" wrapText="1"/>
    </xf>
    <xf numFmtId="0" fontId="7" fillId="0" borderId="41" xfId="1370" applyFont="1" applyBorder="1" applyAlignment="1" applyProtection="1">
      <alignment horizontal="center" vertical="center" wrapText="1"/>
    </xf>
    <xf numFmtId="0" fontId="80" fillId="0" borderId="0" xfId="0" applyFont="1" applyAlignment="1" applyProtection="1">
      <alignment horizontal="center"/>
    </xf>
    <xf numFmtId="0" fontId="62" fillId="24" borderId="0" xfId="1370" applyFont="1" applyFill="1" applyAlignment="1" applyProtection="1">
      <alignment horizontal="center" vertical="center"/>
    </xf>
    <xf numFmtId="0" fontId="68" fillId="24" borderId="0" xfId="1370" applyFont="1" applyFill="1" applyAlignment="1" applyProtection="1">
      <alignment vertical="center"/>
    </xf>
    <xf numFmtId="0" fontId="68" fillId="24" borderId="0" xfId="1370" applyFont="1" applyFill="1" applyAlignment="1" applyProtection="1">
      <alignment vertical="top" wrapText="1"/>
    </xf>
    <xf numFmtId="0" fontId="68" fillId="0" borderId="0" xfId="1370" applyFont="1" applyAlignment="1" applyProtection="1">
      <alignment vertical="center"/>
    </xf>
    <xf numFmtId="0" fontId="70" fillId="0" borderId="0" xfId="0" applyFont="1" applyAlignment="1" applyProtection="1">
      <alignment horizontal="center"/>
    </xf>
    <xf numFmtId="0" fontId="70" fillId="0" borderId="0" xfId="0" applyFont="1" applyProtection="1"/>
    <xf numFmtId="0" fontId="60" fillId="0" borderId="42" xfId="0" applyFont="1" applyBorder="1" applyAlignment="1" applyProtection="1">
      <alignment horizontal="center" wrapText="1"/>
    </xf>
    <xf numFmtId="0" fontId="55" fillId="0" borderId="43" xfId="0" applyFont="1" applyBorder="1" applyAlignment="1" applyProtection="1">
      <alignment horizontal="center" vertical="center" wrapText="1"/>
    </xf>
    <xf numFmtId="0" fontId="53" fillId="0" borderId="44"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justify" vertical="center" wrapText="1"/>
    </xf>
    <xf numFmtId="0" fontId="7" fillId="0" borderId="13" xfId="1370" applyFont="1" applyBorder="1" applyAlignment="1" applyProtection="1">
      <alignment horizontal="justify" vertical="center" wrapText="1"/>
    </xf>
    <xf numFmtId="0" fontId="10" fillId="0" borderId="0" xfId="1370" applyFont="1" applyAlignment="1" applyProtection="1">
      <alignment horizontal="center" vertical="center"/>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1" fontId="9" fillId="0" borderId="0"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0" fontId="54" fillId="0" borderId="0" xfId="1326" applyFont="1" applyAlignment="1" applyProtection="1">
      <alignment vertical="center"/>
    </xf>
    <xf numFmtId="0" fontId="7" fillId="0" borderId="13" xfId="1370" applyFont="1" applyBorder="1" applyAlignment="1" applyProtection="1">
      <alignment horizontal="center" vertical="center" wrapText="1"/>
    </xf>
    <xf numFmtId="0" fontId="10" fillId="0" borderId="0" xfId="1370" applyFont="1" applyAlignment="1" applyProtection="1">
      <alignment horizontal="left" vertical="center" wrapText="1"/>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left" vertical="center" wrapText="1"/>
    </xf>
    <xf numFmtId="0" fontId="7" fillId="48" borderId="13" xfId="1370" applyFont="1" applyFill="1" applyBorder="1" applyAlignment="1" applyProtection="1">
      <alignment horizontal="left" vertical="center" wrapText="1"/>
    </xf>
    <xf numFmtId="0" fontId="7" fillId="48" borderId="13" xfId="1370" applyFont="1" applyFill="1" applyBorder="1" applyAlignment="1" applyProtection="1">
      <alignment horizontal="justify"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9" fontId="9" fillId="0" borderId="0" xfId="1495" applyFont="1" applyFill="1" applyBorder="1" applyAlignment="1" applyProtection="1">
      <alignment horizontal="center" vertical="center"/>
    </xf>
    <xf numFmtId="0" fontId="56" fillId="0" borderId="0" xfId="1326" applyFont="1" applyAlignment="1" applyProtection="1">
      <alignment vertical="center"/>
    </xf>
    <xf numFmtId="14" fontId="7" fillId="0" borderId="10" xfId="1370" applyNumberFormat="1" applyFont="1" applyBorder="1" applyAlignment="1" applyProtection="1">
      <alignment horizontal="center" vertical="center" wrapText="1"/>
    </xf>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horizontal="center" vertical="center" wrapText="1"/>
    </xf>
    <xf numFmtId="169" fontId="10" fillId="0" borderId="0" xfId="1495" applyNumberFormat="1" applyFont="1" applyFill="1" applyBorder="1" applyAlignment="1" applyProtection="1">
      <alignment horizontal="center" vertical="top" wrapText="1"/>
    </xf>
    <xf numFmtId="4" fontId="7" fillId="24" borderId="10" xfId="1495" applyNumberFormat="1" applyFont="1" applyFill="1" applyBorder="1" applyAlignment="1" applyProtection="1">
      <alignment horizontal="center" vertical="center" wrapText="1"/>
    </xf>
    <xf numFmtId="4" fontId="7" fillId="24" borderId="13" xfId="1495" applyNumberFormat="1" applyFont="1" applyFill="1" applyBorder="1" applyAlignment="1" applyProtection="1">
      <alignment horizontal="center" vertical="center" wrapText="1"/>
    </xf>
    <xf numFmtId="9" fontId="10" fillId="0" borderId="0" xfId="1495" applyFont="1" applyFill="1" applyBorder="1" applyAlignment="1" applyProtection="1">
      <alignment horizontal="center" vertical="top" wrapText="1"/>
    </xf>
    <xf numFmtId="0" fontId="6" fillId="49" borderId="10" xfId="1370" applyFont="1" applyFill="1" applyBorder="1" applyAlignment="1" applyProtection="1">
      <alignment vertical="top" wrapText="1"/>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1" xfId="1370" applyFont="1" applyFill="1" applyBorder="1" applyAlignment="1" applyProtection="1">
      <alignment horizontal="center" vertical="center"/>
    </xf>
    <xf numFmtId="173" fontId="82" fillId="24" borderId="10" xfId="1250" applyNumberFormat="1" applyFont="1" applyFill="1" applyBorder="1" applyAlignment="1" applyProtection="1">
      <alignment horizontal="center" vertical="center"/>
    </xf>
    <xf numFmtId="172" fontId="81" fillId="24" borderId="10" xfId="1250" applyNumberFormat="1" applyFont="1" applyFill="1" applyBorder="1" applyAlignment="1" applyProtection="1">
      <alignment horizontal="center" vertical="center"/>
    </xf>
    <xf numFmtId="2" fontId="52" fillId="0" borderId="10" xfId="1494" applyNumberFormat="1" applyFont="1" applyBorder="1" applyAlignment="1" applyProtection="1">
      <alignment horizontal="center"/>
    </xf>
    <xf numFmtId="0" fontId="7" fillId="0" borderId="10" xfId="1250" applyNumberFormat="1" applyFont="1" applyFill="1" applyBorder="1" applyAlignment="1" applyProtection="1">
      <alignment horizontal="center" vertical="center" wrapText="1"/>
    </xf>
    <xf numFmtId="0" fontId="7" fillId="48" borderId="10" xfId="1250" applyNumberFormat="1" applyFont="1" applyFill="1" applyBorder="1" applyAlignment="1" applyProtection="1">
      <alignment horizontal="center" vertical="center" wrapText="1"/>
    </xf>
    <xf numFmtId="10" fontId="83" fillId="0" borderId="10" xfId="1494" applyNumberFormat="1" applyFont="1" applyBorder="1" applyAlignment="1" applyProtection="1">
      <alignment horizontal="center"/>
    </xf>
    <xf numFmtId="0" fontId="7" fillId="48" borderId="13" xfId="1250" applyNumberFormat="1" applyFont="1" applyFill="1" applyBorder="1" applyAlignment="1" applyProtection="1">
      <alignment horizontal="center" vertical="center" wrapText="1"/>
    </xf>
    <xf numFmtId="9" fontId="57" fillId="0" borderId="0" xfId="1494" applyFont="1" applyFill="1" applyBorder="1" applyAlignment="1" applyProtection="1">
      <alignment horizontal="center" vertical="center" wrapText="1"/>
    </xf>
    <xf numFmtId="173" fontId="82" fillId="0" borderId="10" xfId="1250" applyNumberFormat="1" applyFont="1" applyFill="1" applyBorder="1" applyAlignment="1" applyProtection="1">
      <alignment horizontal="center" vertical="center"/>
    </xf>
    <xf numFmtId="172" fontId="81" fillId="0" borderId="10" xfId="1250" applyNumberFormat="1" applyFont="1" applyFill="1" applyBorder="1" applyAlignment="1" applyProtection="1">
      <alignment horizontal="center" vertical="center"/>
    </xf>
    <xf numFmtId="0" fontId="6" fillId="49" borderId="11"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9"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50" xfId="1370" applyFont="1" applyBorder="1" applyAlignment="1" applyProtection="1">
      <alignment horizontal="center" vertical="center"/>
    </xf>
    <xf numFmtId="0" fontId="49" fillId="0" borderId="51"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52" xfId="1370" applyFont="1" applyBorder="1" applyAlignment="1" applyProtection="1">
      <alignment horizontal="center" vertical="center"/>
    </xf>
    <xf numFmtId="0" fontId="49" fillId="0" borderId="53"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54" xfId="1370" applyFont="1" applyBorder="1" applyAlignment="1" applyProtection="1">
      <alignment horizontal="center" vertical="center"/>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7" fillId="0" borderId="20"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6" fillId="49" borderId="45" xfId="1370" applyFont="1" applyFill="1" applyBorder="1" applyAlignment="1" applyProtection="1">
      <alignment horizontal="justify"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9" fontId="3" fillId="24" borderId="0" xfId="1495" applyFont="1" applyFill="1" applyAlignment="1" applyProtection="1">
      <alignment vertical="center"/>
    </xf>
    <xf numFmtId="9" fontId="4" fillId="24" borderId="0" xfId="1495" applyFont="1" applyFill="1" applyAlignment="1" applyProtection="1">
      <alignment vertical="center"/>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0" fontId="7" fillId="0" borderId="24" xfId="1370" applyFont="1" applyBorder="1" applyAlignment="1" applyProtection="1">
      <alignment horizontal="justify" vertical="center" wrapText="1"/>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horizontal="center" vertical="center" wrapText="1"/>
    </xf>
    <xf numFmtId="4" fontId="7" fillId="24" borderId="15" xfId="1495" applyNumberFormat="1" applyFont="1" applyFill="1" applyBorder="1" applyAlignment="1" applyProtection="1">
      <alignment horizontal="center" vertical="center" wrapText="1"/>
    </xf>
    <xf numFmtId="4" fontId="7" fillId="24" borderId="20" xfId="1495" applyNumberFormat="1" applyFont="1" applyFill="1" applyBorder="1" applyAlignment="1" applyProtection="1">
      <alignment horizontal="center" vertical="center" wrapText="1"/>
    </xf>
    <xf numFmtId="4" fontId="7" fillId="24" borderId="24" xfId="1495" applyNumberFormat="1" applyFont="1" applyFill="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2" xfId="1370" applyFont="1" applyFill="1" applyBorder="1" applyAlignment="1" applyProtection="1">
      <alignment vertical="top" wrapText="1"/>
    </xf>
    <xf numFmtId="0" fontId="6" fillId="49" borderId="12" xfId="1370" applyFont="1" applyFill="1" applyBorder="1" applyAlignment="1" applyProtection="1">
      <alignment horizontal="center" vertical="center" wrapText="1"/>
    </xf>
    <xf numFmtId="172" fontId="7" fillId="24" borderId="15" xfId="1250" applyNumberFormat="1" applyFont="1" applyFill="1" applyBorder="1" applyAlignment="1" applyProtection="1">
      <alignment horizontal="center" vertical="center"/>
    </xf>
    <xf numFmtId="10" fontId="52" fillId="0" borderId="15" xfId="1494" applyNumberFormat="1" applyFont="1" applyBorder="1" applyAlignment="1" applyProtection="1">
      <alignment horizontal="center"/>
    </xf>
    <xf numFmtId="0" fontId="6" fillId="48" borderId="36" xfId="1250" applyNumberFormat="1" applyFont="1" applyFill="1" applyBorder="1" applyAlignment="1" applyProtection="1">
      <alignment horizontal="center" vertical="center" wrapText="1"/>
    </xf>
    <xf numFmtId="173" fontId="7" fillId="48" borderId="37" xfId="1250" applyNumberFormat="1" applyFont="1" applyFill="1" applyBorder="1" applyAlignment="1" applyProtection="1">
      <alignment horizontal="center" vertical="center" wrapText="1"/>
    </xf>
    <xf numFmtId="173" fontId="7" fillId="48" borderId="46" xfId="1250" applyNumberFormat="1" applyFont="1" applyFill="1" applyBorder="1" applyAlignment="1" applyProtection="1">
      <alignment horizontal="center" vertical="center" wrapText="1"/>
    </xf>
    <xf numFmtId="173" fontId="7" fillId="48" borderId="38" xfId="1250" applyNumberFormat="1" applyFont="1" applyFill="1" applyBorder="1" applyAlignment="1" applyProtection="1">
      <alignment horizontal="center" vertical="center" wrapText="1"/>
    </xf>
    <xf numFmtId="173" fontId="7" fillId="48" borderId="47" xfId="1250" applyNumberFormat="1" applyFont="1" applyFill="1" applyBorder="1" applyAlignment="1" applyProtection="1">
      <alignment horizontal="center" vertical="center" wrapText="1"/>
    </xf>
    <xf numFmtId="173" fontId="81" fillId="0" borderId="10" xfId="1250" applyNumberFormat="1" applyFont="1" applyFill="1" applyBorder="1" applyAlignment="1" applyProtection="1">
      <alignment horizontal="center" vertical="center"/>
    </xf>
    <xf numFmtId="10" fontId="52" fillId="0" borderId="15" xfId="1494" applyNumberFormat="1" applyFont="1" applyFill="1" applyBorder="1" applyAlignment="1" applyProtection="1">
      <alignment horizontal="center"/>
    </xf>
    <xf numFmtId="0" fontId="57" fillId="0" borderId="0" xfId="1494" applyNumberFormat="1" applyFont="1" applyFill="1" applyBorder="1" applyAlignment="1" applyProtection="1">
      <alignment horizontal="center" vertical="center" wrapText="1"/>
    </xf>
    <xf numFmtId="172" fontId="57" fillId="0" borderId="0" xfId="1494" applyNumberFormat="1" applyFont="1" applyFill="1" applyBorder="1" applyAlignment="1" applyProtection="1">
      <alignment horizontal="center" vertical="center" wrapText="1"/>
    </xf>
    <xf numFmtId="173" fontId="7" fillId="48" borderId="39" xfId="1250" applyNumberFormat="1" applyFont="1" applyFill="1" applyBorder="1" applyAlignment="1" applyProtection="1">
      <alignment horizontal="center" vertical="center" wrapText="1"/>
    </xf>
    <xf numFmtId="173" fontId="7" fillId="48" borderId="48" xfId="1250" applyNumberFormat="1" applyFont="1" applyFill="1" applyBorder="1" applyAlignment="1" applyProtection="1">
      <alignment horizontal="center" vertical="center" wrapText="1"/>
    </xf>
    <xf numFmtId="0" fontId="50" fillId="48" borderId="19" xfId="1370" applyFont="1" applyFill="1" applyBorder="1" applyAlignment="1" applyProtection="1">
      <alignment horizontal="justify" vertical="center" wrapText="1"/>
    </xf>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c:v>
                </c:pt>
                <c:pt idx="1">
                  <c:v>0</c:v>
                </c:pt>
                <c:pt idx="2">
                  <c:v>0</c:v>
                </c:pt>
                <c:pt idx="3">
                  <c:v>0</c:v>
                </c:pt>
                <c:pt idx="4">
                  <c:v>0</c:v>
                </c:pt>
                <c:pt idx="5">
                  <c:v>0</c:v>
                </c:pt>
                <c:pt idx="6">
                  <c:v>0</c:v>
                </c:pt>
                <c:pt idx="7" formatCode="General">
                  <c:v>1000</c:v>
                </c:pt>
                <c:pt idx="8" formatCode="General">
                  <c:v>1200</c:v>
                </c:pt>
                <c:pt idx="9" formatCode="General">
                  <c:v>800</c:v>
                </c:pt>
                <c:pt idx="10" formatCode="General">
                  <c:v>200</c:v>
                </c:pt>
                <c:pt idx="11" formatCode="General">
                  <c:v>500</c:v>
                </c:pt>
              </c:numCache>
            </c:numRef>
          </c:val>
          <c:extLst>
            <c:ext xmlns:c16="http://schemas.microsoft.com/office/drawing/2014/chart" uri="{C3380CC4-5D6E-409C-BE32-E72D297353CC}">
              <c16:uniqueId val="{00000000-9FB2-4818-9D63-268474765EA7}"/>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c:v>
                </c:pt>
                <c:pt idx="2">
                  <c:v>0</c:v>
                </c:pt>
                <c:pt idx="3">
                  <c:v>0</c:v>
                </c:pt>
                <c:pt idx="4">
                  <c:v>0</c:v>
                </c:pt>
                <c:pt idx="5">
                  <c:v>0</c:v>
                </c:pt>
                <c:pt idx="6">
                  <c:v>0</c:v>
                </c:pt>
                <c:pt idx="7" formatCode="General">
                  <c:v>911</c:v>
                </c:pt>
                <c:pt idx="8" formatCode="General">
                  <c:v>1289</c:v>
                </c:pt>
              </c:numCache>
            </c:numRef>
          </c:val>
          <c:extLst>
            <c:ext xmlns:c16="http://schemas.microsoft.com/office/drawing/2014/chart" uri="{C3380CC4-5D6E-409C-BE32-E72D297353CC}">
              <c16:uniqueId val="{00000001-9FB2-4818-9D63-268474765E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0.24621621621621623</c:v>
                </c:pt>
                <c:pt idx="8">
                  <c:v>0.59459459459459463</c:v>
                </c:pt>
                <c:pt idx="9">
                  <c:v>0</c:v>
                </c:pt>
                <c:pt idx="10">
                  <c:v>0</c:v>
                </c:pt>
                <c:pt idx="11">
                  <c:v>0</c:v>
                </c:pt>
              </c:numCache>
            </c:numRef>
          </c:val>
          <c:smooth val="0"/>
          <c:extLst>
            <c:ext xmlns:c16="http://schemas.microsoft.com/office/drawing/2014/chart" uri="{C3380CC4-5D6E-409C-BE32-E72D297353CC}">
              <c16:uniqueId val="{00000002-9FB2-4818-9D63-268474765E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0-97E8-41CD-95C5-07E97FEB655E}"/>
            </c:ext>
          </c:extLst>
        </c:ser>
        <c:ser>
          <c:idx val="1"/>
          <c:order val="1"/>
          <c:tx>
            <c:strRef>
              <c:f>'Meta 2'!$D$26</c:f>
              <c:strCache>
                <c:ptCount val="1"/>
                <c:pt idx="0">
                  <c:v>Magnitud ejecutada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0.0000</c:formatCode>
                <c:ptCount val="12"/>
                <c:pt idx="0">
                  <c:v>0</c:v>
                </c:pt>
                <c:pt idx="1">
                  <c:v>0</c:v>
                </c:pt>
                <c:pt idx="2">
                  <c:v>0</c:v>
                </c:pt>
                <c:pt idx="3">
                  <c:v>0</c:v>
                </c:pt>
                <c:pt idx="4">
                  <c:v>0</c:v>
                </c:pt>
                <c:pt idx="5">
                  <c:v>0</c:v>
                </c:pt>
                <c:pt idx="6">
                  <c:v>0</c:v>
                </c:pt>
                <c:pt idx="7">
                  <c:v>0.02</c:v>
                </c:pt>
                <c:pt idx="8">
                  <c:v>2.3E-2</c:v>
                </c:pt>
              </c:numCache>
            </c:numRef>
          </c:val>
          <c:extLst>
            <c:ext xmlns:c16="http://schemas.microsoft.com/office/drawing/2014/chart" uri="{C3380CC4-5D6E-409C-BE32-E72D297353CC}">
              <c16:uniqueId val="{00000001-97E8-41CD-95C5-07E97FEB655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c:v>
                </c:pt>
                <c:pt idx="1">
                  <c:v>0</c:v>
                </c:pt>
                <c:pt idx="2">
                  <c:v>0</c:v>
                </c:pt>
                <c:pt idx="3">
                  <c:v>0</c:v>
                </c:pt>
                <c:pt idx="4">
                  <c:v>0</c:v>
                </c:pt>
                <c:pt idx="5">
                  <c:v>0</c:v>
                </c:pt>
                <c:pt idx="6">
                  <c:v>0</c:v>
                </c:pt>
                <c:pt idx="7">
                  <c:v>0.22222222222222224</c:v>
                </c:pt>
                <c:pt idx="8">
                  <c:v>0.47777777777777775</c:v>
                </c:pt>
                <c:pt idx="9">
                  <c:v>0</c:v>
                </c:pt>
                <c:pt idx="10">
                  <c:v>0</c:v>
                </c:pt>
                <c:pt idx="11">
                  <c:v>0</c:v>
                </c:pt>
              </c:numCache>
            </c:numRef>
          </c:val>
          <c:smooth val="0"/>
          <c:extLst>
            <c:ext xmlns:c16="http://schemas.microsoft.com/office/drawing/2014/chart" uri="{C3380CC4-5D6E-409C-BE32-E72D297353CC}">
              <c16:uniqueId val="{00000002-97E8-41CD-95C5-07E97FEB655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1"/>
          <c:order val="0"/>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0</c:v>
                </c:pt>
                <c:pt idx="1">
                  <c:v>0</c:v>
                </c:pt>
                <c:pt idx="2">
                  <c:v>0</c:v>
                </c:pt>
                <c:pt idx="3">
                  <c:v>0</c:v>
                </c:pt>
                <c:pt idx="4">
                  <c:v>0</c:v>
                </c:pt>
                <c:pt idx="5">
                  <c:v>0</c:v>
                </c:pt>
                <c:pt idx="6" formatCode="0.000">
                  <c:v>0</c:v>
                </c:pt>
                <c:pt idx="7" formatCode="0.000">
                  <c:v>5.0000000000000001E-3</c:v>
                </c:pt>
                <c:pt idx="8" formatCode="0.000">
                  <c:v>0.01</c:v>
                </c:pt>
              </c:numCache>
            </c:numRef>
          </c:val>
          <c:extLst>
            <c:ext xmlns:c16="http://schemas.microsoft.com/office/drawing/2014/chart" uri="{C3380CC4-5D6E-409C-BE32-E72D297353CC}">
              <c16:uniqueId val="{00000001-0A0F-4063-B8A9-D00F49A7C158}"/>
            </c:ext>
          </c:extLst>
        </c:ser>
        <c:ser>
          <c:idx val="0"/>
          <c:order val="2"/>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4.7999999999999996E-3</c:v>
                </c:pt>
                <c:pt idx="8">
                  <c:v>1.04E-2</c:v>
                </c:pt>
                <c:pt idx="9">
                  <c:v>3.5999999999999999E-3</c:v>
                </c:pt>
                <c:pt idx="10">
                  <c:v>1.12E-2</c:v>
                </c:pt>
                <c:pt idx="11">
                  <c:v>0.01</c:v>
                </c:pt>
              </c:numCache>
            </c:numRef>
          </c:val>
          <c:extLst>
            <c:ext xmlns:c16="http://schemas.microsoft.com/office/drawing/2014/chart" uri="{C3380CC4-5D6E-409C-BE32-E72D297353CC}">
              <c16:uniqueId val="{00000000-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1"/>
          <c:tx>
            <c:strRef>
              <c:f>'Meta 3'!$H$26</c:f>
              <c:strCache>
                <c:ptCount val="1"/>
                <c:pt idx="0">
                  <c:v>% Avance acumulado</c:v>
                </c:pt>
              </c:strCache>
            </c:strRef>
          </c:tx>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c:v>
                </c:pt>
                <c:pt idx="1">
                  <c:v>0</c:v>
                </c:pt>
                <c:pt idx="2">
                  <c:v>0</c:v>
                </c:pt>
                <c:pt idx="3">
                  <c:v>0</c:v>
                </c:pt>
                <c:pt idx="4">
                  <c:v>0</c:v>
                </c:pt>
                <c:pt idx="5">
                  <c:v>0</c:v>
                </c:pt>
                <c:pt idx="6">
                  <c:v>0</c:v>
                </c:pt>
                <c:pt idx="7">
                  <c:v>0.125</c:v>
                </c:pt>
                <c:pt idx="8">
                  <c:v>0.375</c:v>
                </c:pt>
                <c:pt idx="9">
                  <c:v>0</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numFmt formatCode="General" sourceLinked="1"/>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000-000005000000}"/>
            </a:ext>
            <a:ext uri="{147F2762-F138-4A5C-976F-8EAC2B608ADB}">
              <a16:predDERef xmlns:a16="http://schemas.microsoft.com/office/drawing/2014/main" pred="{9F42D1CE-5EED-4838-9775-802138FB0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8</xdr:col>
          <xdr:colOff>85725</xdr:colOff>
          <xdr:row>0</xdr:row>
          <xdr:rowOff>419100</xdr:rowOff>
        </xdr:from>
        <xdr:to>
          <xdr:col>8</xdr:col>
          <xdr:colOff>1485900</xdr:colOff>
          <xdr:row>1</xdr:row>
          <xdr:rowOff>371475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11906</xdr:colOff>
      <xdr:row>39</xdr:row>
      <xdr:rowOff>69056</xdr:rowOff>
    </xdr:from>
    <xdr:to>
      <xdr:col>8</xdr:col>
      <xdr:colOff>1469232</xdr:colOff>
      <xdr:row>43</xdr:row>
      <xdr:rowOff>411956</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47625</xdr:rowOff>
        </xdr:from>
        <xdr:to>
          <xdr:col>8</xdr:col>
          <xdr:colOff>1447800</xdr:colOff>
          <xdr:row>1</xdr:row>
          <xdr:rowOff>476250</xdr:rowOff>
        </xdr:to>
        <xdr:sp macro="" textlink="">
          <xdr:nvSpPr>
            <xdr:cNvPr id="35785729" name="Object 1" hidden="1">
              <a:extLst>
                <a:ext uri="{63B3BB69-23CF-44E3-9099-C40C66FF867C}">
                  <a14:compatExt spid="_x0000_s35785729"/>
                </a:ext>
                <a:ext uri="{FF2B5EF4-FFF2-40B4-BE49-F238E27FC236}">
                  <a16:creationId xmlns:a16="http://schemas.microsoft.com/office/drawing/2014/main" id="{00000000-0008-0000-0100-0000010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2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2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42" customWidth="1"/>
    <col min="2" max="2" width="25.42578125" style="159" customWidth="1"/>
    <col min="3" max="3" width="14.5703125" style="42" customWidth="1"/>
    <col min="4" max="4" width="20.140625" style="42" customWidth="1"/>
    <col min="5" max="5" width="16.42578125" style="42" customWidth="1"/>
    <col min="6" max="6" width="25" style="42" customWidth="1"/>
    <col min="7" max="7" width="22" style="160" customWidth="1"/>
    <col min="8" max="8" width="20.5703125" style="42" customWidth="1"/>
    <col min="9" max="10" width="22.42578125" style="42" customWidth="1"/>
    <col min="11" max="11" width="22.42578125" style="42" hidden="1" customWidth="1"/>
    <col min="12" max="12" width="9.140625" style="40" hidden="1" customWidth="1"/>
    <col min="13" max="24" width="0" style="40" hidden="1" customWidth="1"/>
    <col min="25" max="16384" width="11.42578125" style="42" hidden="1"/>
  </cols>
  <sheetData>
    <row r="1" spans="2:14" ht="37.5" customHeight="1" x14ac:dyDescent="0.2">
      <c r="B1" s="36"/>
      <c r="C1" s="37" t="s">
        <v>0</v>
      </c>
      <c r="D1" s="37"/>
      <c r="E1" s="37"/>
      <c r="F1" s="37"/>
      <c r="G1" s="37"/>
      <c r="H1" s="37"/>
      <c r="I1" s="38"/>
      <c r="J1" s="39"/>
      <c r="K1" s="39"/>
      <c r="M1" s="41" t="s">
        <v>1</v>
      </c>
    </row>
    <row r="2" spans="2:14" ht="37.5" customHeight="1" x14ac:dyDescent="0.2">
      <c r="B2" s="43"/>
      <c r="C2" s="44" t="s">
        <v>2</v>
      </c>
      <c r="D2" s="44"/>
      <c r="E2" s="44"/>
      <c r="F2" s="44"/>
      <c r="G2" s="44"/>
      <c r="H2" s="44"/>
      <c r="I2" s="45"/>
      <c r="J2" s="39"/>
      <c r="K2" s="39"/>
      <c r="M2" s="41" t="s">
        <v>3</v>
      </c>
    </row>
    <row r="3" spans="2:14" ht="37.5" customHeight="1" x14ac:dyDescent="0.2">
      <c r="B3" s="43"/>
      <c r="C3" s="44" t="s">
        <v>4</v>
      </c>
      <c r="D3" s="44"/>
      <c r="E3" s="44"/>
      <c r="F3" s="44" t="s">
        <v>5</v>
      </c>
      <c r="G3" s="44"/>
      <c r="H3" s="44"/>
      <c r="I3" s="45"/>
      <c r="J3" s="39"/>
      <c r="K3" s="39"/>
      <c r="M3" s="41" t="s">
        <v>6</v>
      </c>
    </row>
    <row r="4" spans="2:14" ht="23.25" customHeight="1" x14ac:dyDescent="0.2">
      <c r="B4" s="46"/>
      <c r="C4" s="47"/>
      <c r="D4" s="47"/>
      <c r="E4" s="47"/>
      <c r="F4" s="47"/>
      <c r="G4" s="47"/>
      <c r="H4" s="47"/>
      <c r="I4" s="48"/>
      <c r="J4" s="49"/>
      <c r="K4" s="49"/>
    </row>
    <row r="5" spans="2:14" ht="24" customHeight="1" x14ac:dyDescent="0.2">
      <c r="B5" s="50" t="s">
        <v>7</v>
      </c>
      <c r="C5" s="51"/>
      <c r="D5" s="51"/>
      <c r="E5" s="51"/>
      <c r="F5" s="51"/>
      <c r="G5" s="51"/>
      <c r="H5" s="51"/>
      <c r="I5" s="52"/>
      <c r="J5" s="53"/>
      <c r="K5" s="53"/>
      <c r="N5" s="54" t="s">
        <v>8</v>
      </c>
    </row>
    <row r="6" spans="2:14" ht="30.75" customHeight="1" x14ac:dyDescent="0.2">
      <c r="B6" s="55" t="s">
        <v>9</v>
      </c>
      <c r="C6" s="56">
        <v>1</v>
      </c>
      <c r="D6" s="57" t="s">
        <v>10</v>
      </c>
      <c r="E6" s="57"/>
      <c r="F6" s="58" t="s">
        <v>11</v>
      </c>
      <c r="G6" s="58"/>
      <c r="H6" s="58"/>
      <c r="I6" s="59"/>
      <c r="J6" s="60"/>
      <c r="K6" s="61"/>
      <c r="M6" s="41" t="s">
        <v>12</v>
      </c>
      <c r="N6" s="54" t="s">
        <v>13</v>
      </c>
    </row>
    <row r="7" spans="2:14" ht="30.75" customHeight="1" x14ac:dyDescent="0.2">
      <c r="B7" s="55" t="s">
        <v>14</v>
      </c>
      <c r="C7" s="56" t="s">
        <v>15</v>
      </c>
      <c r="D7" s="57" t="s">
        <v>16</v>
      </c>
      <c r="E7" s="57"/>
      <c r="F7" s="58" t="s">
        <v>17</v>
      </c>
      <c r="G7" s="58"/>
      <c r="H7" s="62" t="s">
        <v>18</v>
      </c>
      <c r="I7" s="63" t="s">
        <v>15</v>
      </c>
      <c r="J7" s="60"/>
      <c r="K7" s="60"/>
      <c r="M7" s="41" t="s">
        <v>19</v>
      </c>
      <c r="N7" s="54" t="s">
        <v>20</v>
      </c>
    </row>
    <row r="8" spans="2:14" ht="30.75" customHeight="1" x14ac:dyDescent="0.2">
      <c r="B8" s="55" t="s">
        <v>21</v>
      </c>
      <c r="C8" s="58" t="s">
        <v>22</v>
      </c>
      <c r="D8" s="58"/>
      <c r="E8" s="58"/>
      <c r="F8" s="58"/>
      <c r="G8" s="62" t="s">
        <v>23</v>
      </c>
      <c r="H8" s="16">
        <v>7936</v>
      </c>
      <c r="I8" s="17"/>
      <c r="J8" s="4"/>
      <c r="K8" s="4"/>
      <c r="M8" s="41" t="s">
        <v>24</v>
      </c>
      <c r="N8" s="54" t="s">
        <v>25</v>
      </c>
    </row>
    <row r="9" spans="2:14" ht="30.75" customHeight="1" x14ac:dyDescent="0.2">
      <c r="B9" s="55" t="s">
        <v>3</v>
      </c>
      <c r="C9" s="18" t="s">
        <v>19</v>
      </c>
      <c r="D9" s="18"/>
      <c r="E9" s="18"/>
      <c r="F9" s="18"/>
      <c r="G9" s="62" t="s">
        <v>26</v>
      </c>
      <c r="H9" s="19" t="s">
        <v>27</v>
      </c>
      <c r="I9" s="20"/>
      <c r="J9" s="5"/>
      <c r="K9" s="5"/>
      <c r="M9" s="64" t="s">
        <v>28</v>
      </c>
    </row>
    <row r="10" spans="2:14" ht="23.25" customHeight="1" x14ac:dyDescent="0.2">
      <c r="B10" s="55" t="s">
        <v>29</v>
      </c>
      <c r="C10" s="58" t="s">
        <v>30</v>
      </c>
      <c r="D10" s="58"/>
      <c r="E10" s="58"/>
      <c r="F10" s="58"/>
      <c r="G10" s="58"/>
      <c r="H10" s="58"/>
      <c r="I10" s="59"/>
      <c r="J10" s="65"/>
      <c r="K10" s="65"/>
      <c r="M10" s="64"/>
    </row>
    <row r="11" spans="2:14" ht="30.75" customHeight="1" x14ac:dyDescent="0.2">
      <c r="B11" s="55" t="s">
        <v>31</v>
      </c>
      <c r="C11" s="58" t="s">
        <v>32</v>
      </c>
      <c r="D11" s="58"/>
      <c r="E11" s="58"/>
      <c r="F11" s="58"/>
      <c r="G11" s="58"/>
      <c r="H11" s="58"/>
      <c r="I11" s="59"/>
      <c r="J11" s="60"/>
      <c r="K11" s="60"/>
      <c r="M11" s="64"/>
      <c r="N11" s="54" t="s">
        <v>15</v>
      </c>
    </row>
    <row r="12" spans="2:14" ht="30.75" customHeight="1" x14ac:dyDescent="0.2">
      <c r="B12" s="55" t="s">
        <v>33</v>
      </c>
      <c r="C12" s="66" t="s">
        <v>109</v>
      </c>
      <c r="D12" s="67"/>
      <c r="E12" s="67"/>
      <c r="F12" s="67"/>
      <c r="G12" s="62" t="s">
        <v>34</v>
      </c>
      <c r="H12" s="68" t="s">
        <v>35</v>
      </c>
      <c r="I12" s="69"/>
      <c r="J12" s="60"/>
      <c r="K12" s="60"/>
      <c r="M12" s="64" t="s">
        <v>36</v>
      </c>
      <c r="N12" s="54" t="s">
        <v>37</v>
      </c>
    </row>
    <row r="13" spans="2:14" ht="30.75" customHeight="1" x14ac:dyDescent="0.2">
      <c r="B13" s="55" t="s">
        <v>38</v>
      </c>
      <c r="C13" s="70" t="s">
        <v>39</v>
      </c>
      <c r="D13" s="70"/>
      <c r="E13" s="70"/>
      <c r="F13" s="70"/>
      <c r="G13" s="62" t="s">
        <v>40</v>
      </c>
      <c r="H13" s="71" t="s">
        <v>25</v>
      </c>
      <c r="I13" s="72"/>
      <c r="J13" s="60"/>
      <c r="K13" s="60"/>
      <c r="M13" s="64" t="s">
        <v>41</v>
      </c>
    </row>
    <row r="14" spans="2:14" ht="31.5" customHeight="1" x14ac:dyDescent="0.2">
      <c r="B14" s="55" t="s">
        <v>42</v>
      </c>
      <c r="C14" s="67" t="s">
        <v>43</v>
      </c>
      <c r="D14" s="67"/>
      <c r="E14" s="67"/>
      <c r="F14" s="67"/>
      <c r="G14" s="67"/>
      <c r="H14" s="67"/>
      <c r="I14" s="73"/>
      <c r="J14" s="65"/>
      <c r="K14" s="65"/>
      <c r="M14" s="64" t="s">
        <v>44</v>
      </c>
      <c r="N14" s="54"/>
    </row>
    <row r="15" spans="2:14" ht="30.75" customHeight="1" x14ac:dyDescent="0.2">
      <c r="B15" s="55" t="s">
        <v>45</v>
      </c>
      <c r="C15" s="74" t="s">
        <v>46</v>
      </c>
      <c r="D15" s="75"/>
      <c r="E15" s="75"/>
      <c r="F15" s="75"/>
      <c r="G15" s="75"/>
      <c r="H15" s="75"/>
      <c r="I15" s="76"/>
      <c r="J15" s="77"/>
      <c r="K15" s="77"/>
      <c r="M15" s="64" t="s">
        <v>47</v>
      </c>
      <c r="N15" s="54"/>
    </row>
    <row r="16" spans="2:14" ht="20.25" customHeight="1" x14ac:dyDescent="0.2">
      <c r="B16" s="55" t="s">
        <v>48</v>
      </c>
      <c r="C16" s="78" t="s">
        <v>49</v>
      </c>
      <c r="D16" s="79"/>
      <c r="E16" s="79"/>
      <c r="F16" s="79"/>
      <c r="G16" s="79"/>
      <c r="H16" s="79"/>
      <c r="I16" s="80"/>
      <c r="J16" s="81"/>
      <c r="K16" s="81"/>
      <c r="M16" s="64"/>
      <c r="N16" s="54"/>
    </row>
    <row r="17" spans="2:14" ht="30.75" customHeight="1" x14ac:dyDescent="0.2">
      <c r="B17" s="55" t="s">
        <v>50</v>
      </c>
      <c r="C17" s="82" t="s">
        <v>59</v>
      </c>
      <c r="D17" s="83"/>
      <c r="E17" s="83"/>
      <c r="F17" s="83"/>
      <c r="G17" s="83"/>
      <c r="H17" s="83"/>
      <c r="I17" s="84"/>
      <c r="J17" s="85"/>
      <c r="K17" s="85"/>
      <c r="M17" s="64" t="s">
        <v>35</v>
      </c>
      <c r="N17" s="54"/>
    </row>
    <row r="18" spans="2:14" ht="18" customHeight="1" x14ac:dyDescent="0.2">
      <c r="B18" s="86" t="s">
        <v>51</v>
      </c>
      <c r="C18" s="87" t="s">
        <v>52</v>
      </c>
      <c r="D18" s="88"/>
      <c r="E18" s="89"/>
      <c r="F18" s="24" t="s">
        <v>53</v>
      </c>
      <c r="G18" s="25"/>
      <c r="H18" s="25"/>
      <c r="I18" s="26"/>
      <c r="J18" s="6"/>
      <c r="K18" s="6"/>
      <c r="M18" s="64" t="s">
        <v>54</v>
      </c>
      <c r="N18" s="54"/>
    </row>
    <row r="19" spans="2:14" ht="39.75" customHeight="1" x14ac:dyDescent="0.2">
      <c r="B19" s="86"/>
      <c r="C19" s="90" t="s">
        <v>55</v>
      </c>
      <c r="D19" s="91"/>
      <c r="E19" s="92"/>
      <c r="F19" s="90" t="s">
        <v>56</v>
      </c>
      <c r="G19" s="91"/>
      <c r="H19" s="91"/>
      <c r="I19" s="93"/>
      <c r="J19" s="81"/>
      <c r="K19" s="81"/>
      <c r="M19" s="64" t="s">
        <v>57</v>
      </c>
      <c r="N19" s="54"/>
    </row>
    <row r="20" spans="2:14" ht="39.75" customHeight="1" x14ac:dyDescent="0.2">
      <c r="B20" s="55" t="s">
        <v>58</v>
      </c>
      <c r="C20" s="94" t="s">
        <v>59</v>
      </c>
      <c r="D20" s="95"/>
      <c r="E20" s="96"/>
      <c r="F20" s="97" t="s">
        <v>60</v>
      </c>
      <c r="G20" s="95"/>
      <c r="H20" s="95"/>
      <c r="I20" s="98"/>
      <c r="J20" s="60"/>
      <c r="K20" s="60"/>
      <c r="M20" s="64"/>
      <c r="N20" s="54"/>
    </row>
    <row r="21" spans="2:14" ht="77.25" customHeight="1" x14ac:dyDescent="0.2">
      <c r="B21" s="55" t="s">
        <v>61</v>
      </c>
      <c r="C21" s="99" t="s">
        <v>110</v>
      </c>
      <c r="D21" s="100"/>
      <c r="E21" s="101"/>
      <c r="F21" s="102" t="s">
        <v>111</v>
      </c>
      <c r="G21" s="100"/>
      <c r="H21" s="100"/>
      <c r="I21" s="103"/>
      <c r="J21" s="77"/>
      <c r="K21" s="77"/>
      <c r="M21" s="104"/>
      <c r="N21" s="54"/>
    </row>
    <row r="22" spans="2:14" ht="23.25" customHeight="1" x14ac:dyDescent="0.2">
      <c r="B22" s="55" t="s">
        <v>62</v>
      </c>
      <c r="C22" s="105">
        <v>45474</v>
      </c>
      <c r="D22" s="79"/>
      <c r="E22" s="106"/>
      <c r="F22" s="62" t="s">
        <v>63</v>
      </c>
      <c r="G22" s="7">
        <v>2100</v>
      </c>
      <c r="H22" s="62" t="s">
        <v>64</v>
      </c>
      <c r="I22" s="8">
        <v>0</v>
      </c>
      <c r="J22" s="9"/>
      <c r="K22" s="9"/>
      <c r="M22" s="104"/>
    </row>
    <row r="23" spans="2:14" ht="27" customHeight="1" x14ac:dyDescent="0.2">
      <c r="B23" s="55" t="s">
        <v>65</v>
      </c>
      <c r="C23" s="105">
        <v>45657</v>
      </c>
      <c r="D23" s="79"/>
      <c r="E23" s="106"/>
      <c r="F23" s="62" t="s">
        <v>66</v>
      </c>
      <c r="G23" s="21">
        <v>3700</v>
      </c>
      <c r="H23" s="22"/>
      <c r="I23" s="23"/>
      <c r="J23" s="10"/>
      <c r="K23" s="10"/>
      <c r="M23" s="104"/>
    </row>
    <row r="24" spans="2:14" ht="30.75" customHeight="1" x14ac:dyDescent="0.2">
      <c r="B24" s="107" t="s">
        <v>67</v>
      </c>
      <c r="C24" s="108" t="s">
        <v>47</v>
      </c>
      <c r="D24" s="109"/>
      <c r="E24" s="110"/>
      <c r="F24" s="111" t="s">
        <v>68</v>
      </c>
      <c r="G24" s="78" t="s">
        <v>113</v>
      </c>
      <c r="H24" s="79"/>
      <c r="I24" s="80"/>
      <c r="J24" s="6"/>
      <c r="K24" s="6"/>
      <c r="M24" s="104"/>
    </row>
    <row r="25" spans="2:14" ht="22.5" customHeight="1" x14ac:dyDescent="0.2">
      <c r="B25" s="112" t="s">
        <v>69</v>
      </c>
      <c r="C25" s="113"/>
      <c r="D25" s="113"/>
      <c r="E25" s="113"/>
      <c r="F25" s="113"/>
      <c r="G25" s="113"/>
      <c r="H25" s="113"/>
      <c r="I25" s="114"/>
      <c r="J25" s="53"/>
      <c r="K25" s="53"/>
      <c r="M25" s="104"/>
    </row>
    <row r="26" spans="2:14" ht="43.5" customHeight="1" x14ac:dyDescent="0.2">
      <c r="B26" s="115" t="s">
        <v>70</v>
      </c>
      <c r="C26" s="116" t="s">
        <v>71</v>
      </c>
      <c r="D26" s="116" t="s">
        <v>72</v>
      </c>
      <c r="E26" s="117" t="s">
        <v>73</v>
      </c>
      <c r="F26" s="116" t="s">
        <v>74</v>
      </c>
      <c r="G26" s="116" t="s">
        <v>75</v>
      </c>
      <c r="H26" s="117" t="s">
        <v>76</v>
      </c>
      <c r="I26" s="118" t="s">
        <v>77</v>
      </c>
      <c r="J26" s="81"/>
      <c r="K26" s="81"/>
      <c r="M26" s="104"/>
    </row>
    <row r="27" spans="2:14" ht="19.5" customHeight="1" x14ac:dyDescent="0.2">
      <c r="B27" s="119" t="s">
        <v>78</v>
      </c>
      <c r="C27" s="1">
        <v>0</v>
      </c>
      <c r="D27" s="15">
        <v>0</v>
      </c>
      <c r="E27" s="11">
        <f t="shared" ref="E27:E38" si="0">IF(OR(C27=0,C27=""),0,D27/C27)</f>
        <v>0</v>
      </c>
      <c r="F27" s="27">
        <f>SUM(C27:C38)</f>
        <v>3700</v>
      </c>
      <c r="G27" s="30">
        <f>SUM(D27:D38)</f>
        <v>2200</v>
      </c>
      <c r="H27" s="120">
        <f>+IF(D27="","",(D27*100%)/$G$23)</f>
        <v>0</v>
      </c>
      <c r="I27" s="33">
        <f>G27+I22</f>
        <v>2200</v>
      </c>
      <c r="J27" s="12"/>
      <c r="K27" s="12"/>
      <c r="M27" s="104"/>
    </row>
    <row r="28" spans="2:14" ht="19.5" customHeight="1" x14ac:dyDescent="0.2">
      <c r="B28" s="119" t="s">
        <v>79</v>
      </c>
      <c r="C28" s="1">
        <v>0</v>
      </c>
      <c r="D28" s="15">
        <v>0</v>
      </c>
      <c r="E28" s="11">
        <f t="shared" si="0"/>
        <v>0</v>
      </c>
      <c r="F28" s="28"/>
      <c r="G28" s="31"/>
      <c r="H28" s="120">
        <f t="shared" ref="H28:H33" si="1">+IF(D28="","",(D28*100%)/$G$23)</f>
        <v>0</v>
      </c>
      <c r="I28" s="34"/>
      <c r="J28" s="12"/>
      <c r="K28" s="12"/>
      <c r="M28" s="104"/>
    </row>
    <row r="29" spans="2:14" ht="19.5" customHeight="1" x14ac:dyDescent="0.2">
      <c r="B29" s="119" t="s">
        <v>80</v>
      </c>
      <c r="C29" s="1">
        <v>0</v>
      </c>
      <c r="D29" s="15">
        <v>0</v>
      </c>
      <c r="E29" s="11">
        <f t="shared" si="0"/>
        <v>0</v>
      </c>
      <c r="F29" s="28"/>
      <c r="G29" s="31"/>
      <c r="H29" s="120">
        <f t="shared" si="1"/>
        <v>0</v>
      </c>
      <c r="I29" s="34"/>
      <c r="J29" s="12"/>
      <c r="K29" s="12"/>
      <c r="M29" s="104"/>
    </row>
    <row r="30" spans="2:14" ht="19.5" customHeight="1" x14ac:dyDescent="0.2">
      <c r="B30" s="119" t="s">
        <v>81</v>
      </c>
      <c r="C30" s="1">
        <v>0</v>
      </c>
      <c r="D30" s="15">
        <v>0</v>
      </c>
      <c r="E30" s="11">
        <f t="shared" si="0"/>
        <v>0</v>
      </c>
      <c r="F30" s="28"/>
      <c r="G30" s="31"/>
      <c r="H30" s="120">
        <f t="shared" si="1"/>
        <v>0</v>
      </c>
      <c r="I30" s="34"/>
      <c r="J30" s="12"/>
      <c r="K30" s="12"/>
    </row>
    <row r="31" spans="2:14" ht="19.5" customHeight="1" x14ac:dyDescent="0.2">
      <c r="B31" s="119" t="s">
        <v>82</v>
      </c>
      <c r="C31" s="1">
        <v>0</v>
      </c>
      <c r="D31" s="15">
        <v>0</v>
      </c>
      <c r="E31" s="11">
        <f t="shared" si="0"/>
        <v>0</v>
      </c>
      <c r="F31" s="28"/>
      <c r="G31" s="31"/>
      <c r="H31" s="120">
        <f t="shared" si="1"/>
        <v>0</v>
      </c>
      <c r="I31" s="34"/>
      <c r="J31" s="12"/>
      <c r="K31" s="12"/>
    </row>
    <row r="32" spans="2:14" ht="19.5" customHeight="1" x14ac:dyDescent="0.2">
      <c r="B32" s="119" t="s">
        <v>83</v>
      </c>
      <c r="C32" s="1">
        <v>0</v>
      </c>
      <c r="D32" s="15">
        <v>0</v>
      </c>
      <c r="E32" s="11">
        <f t="shared" si="0"/>
        <v>0</v>
      </c>
      <c r="F32" s="28"/>
      <c r="G32" s="31"/>
      <c r="H32" s="120">
        <f t="shared" si="1"/>
        <v>0</v>
      </c>
      <c r="I32" s="34"/>
      <c r="J32" s="12"/>
      <c r="K32" s="12"/>
    </row>
    <row r="33" spans="2:11" ht="19.5" customHeight="1" x14ac:dyDescent="0.2">
      <c r="B33" s="119" t="s">
        <v>84</v>
      </c>
      <c r="C33" s="1">
        <v>0</v>
      </c>
      <c r="D33" s="121">
        <v>0</v>
      </c>
      <c r="E33" s="11">
        <f t="shared" si="0"/>
        <v>0</v>
      </c>
      <c r="F33" s="28"/>
      <c r="G33" s="31"/>
      <c r="H33" s="120">
        <f t="shared" si="1"/>
        <v>0</v>
      </c>
      <c r="I33" s="34"/>
      <c r="J33" s="12"/>
      <c r="K33" s="12"/>
    </row>
    <row r="34" spans="2:11" ht="19.5" customHeight="1" x14ac:dyDescent="0.2">
      <c r="B34" s="119" t="s">
        <v>85</v>
      </c>
      <c r="C34" s="2">
        <v>1000</v>
      </c>
      <c r="D34" s="122">
        <f>911</f>
        <v>911</v>
      </c>
      <c r="E34" s="11">
        <f>IF(OR(C34=0,C34=""),0,D34/C34)</f>
        <v>0.91100000000000003</v>
      </c>
      <c r="F34" s="28"/>
      <c r="G34" s="31"/>
      <c r="H34" s="3">
        <f t="shared" ref="H34:H38" si="2">+IF(D34="","",((D34*100%)/$G$23)+H33)</f>
        <v>0.24621621621621623</v>
      </c>
      <c r="I34" s="34"/>
      <c r="J34" s="12"/>
      <c r="K34" s="12"/>
    </row>
    <row r="35" spans="2:11" ht="19.5" customHeight="1" x14ac:dyDescent="0.2">
      <c r="B35" s="119" t="s">
        <v>86</v>
      </c>
      <c r="C35" s="2">
        <v>1200</v>
      </c>
      <c r="D35" s="122">
        <v>1289</v>
      </c>
      <c r="E35" s="11">
        <f t="shared" si="0"/>
        <v>1.0741666666666667</v>
      </c>
      <c r="F35" s="28"/>
      <c r="G35" s="31"/>
      <c r="H35" s="3">
        <f t="shared" si="2"/>
        <v>0.59459459459459463</v>
      </c>
      <c r="I35" s="34"/>
      <c r="J35" s="12"/>
      <c r="K35" s="12"/>
    </row>
    <row r="36" spans="2:11" ht="19.5" customHeight="1" x14ac:dyDescent="0.2">
      <c r="B36" s="119" t="s">
        <v>87</v>
      </c>
      <c r="C36" s="2">
        <v>800</v>
      </c>
      <c r="D36" s="2"/>
      <c r="E36" s="11">
        <f t="shared" si="0"/>
        <v>0</v>
      </c>
      <c r="F36" s="28"/>
      <c r="G36" s="31"/>
      <c r="H36" s="3" t="str">
        <f t="shared" si="2"/>
        <v/>
      </c>
      <c r="I36" s="34"/>
      <c r="J36" s="12"/>
      <c r="K36" s="12"/>
    </row>
    <row r="37" spans="2:11" ht="19.5" customHeight="1" x14ac:dyDescent="0.2">
      <c r="B37" s="119" t="s">
        <v>88</v>
      </c>
      <c r="C37" s="2">
        <v>200</v>
      </c>
      <c r="D37" s="2"/>
      <c r="E37" s="11">
        <f t="shared" si="0"/>
        <v>0</v>
      </c>
      <c r="F37" s="28"/>
      <c r="G37" s="31"/>
      <c r="H37" s="3" t="str">
        <f t="shared" si="2"/>
        <v/>
      </c>
      <c r="I37" s="34"/>
      <c r="J37" s="12"/>
      <c r="K37" s="12"/>
    </row>
    <row r="38" spans="2:11" ht="19.5" customHeight="1" x14ac:dyDescent="0.2">
      <c r="B38" s="119" t="s">
        <v>89</v>
      </c>
      <c r="C38" s="2">
        <v>500</v>
      </c>
      <c r="D38" s="2"/>
      <c r="E38" s="11">
        <f t="shared" si="0"/>
        <v>0</v>
      </c>
      <c r="F38" s="29"/>
      <c r="G38" s="32"/>
      <c r="H38" s="3" t="str">
        <f t="shared" si="2"/>
        <v/>
      </c>
      <c r="I38" s="35"/>
      <c r="J38" s="12"/>
      <c r="K38" s="12"/>
    </row>
    <row r="39" spans="2:11" ht="168.75" customHeight="1" x14ac:dyDescent="0.2">
      <c r="B39" s="123" t="s">
        <v>90</v>
      </c>
      <c r="C39" s="124" t="s">
        <v>132</v>
      </c>
      <c r="D39" s="125"/>
      <c r="E39" s="125"/>
      <c r="F39" s="125"/>
      <c r="G39" s="125"/>
      <c r="H39" s="125"/>
      <c r="I39" s="126"/>
      <c r="J39" s="127"/>
      <c r="K39" s="127"/>
    </row>
    <row r="40" spans="2:11" ht="34.5" customHeight="1" x14ac:dyDescent="0.2">
      <c r="B40" s="128"/>
      <c r="C40" s="129"/>
      <c r="D40" s="129"/>
      <c r="E40" s="129"/>
      <c r="F40" s="129"/>
      <c r="G40" s="129"/>
      <c r="H40" s="129"/>
      <c r="I40" s="130"/>
      <c r="J40" s="53"/>
      <c r="K40" s="53"/>
    </row>
    <row r="41" spans="2:11" ht="34.5" customHeight="1" x14ac:dyDescent="0.2">
      <c r="B41" s="131"/>
      <c r="C41" s="132"/>
      <c r="D41" s="132"/>
      <c r="E41" s="132"/>
      <c r="F41" s="132"/>
      <c r="G41" s="132"/>
      <c r="H41" s="132"/>
      <c r="I41" s="133"/>
      <c r="J41" s="127"/>
      <c r="K41" s="127"/>
    </row>
    <row r="42" spans="2:11" ht="34.5" customHeight="1" x14ac:dyDescent="0.2">
      <c r="B42" s="131"/>
      <c r="C42" s="132"/>
      <c r="D42" s="132"/>
      <c r="E42" s="132"/>
      <c r="F42" s="132"/>
      <c r="G42" s="132"/>
      <c r="H42" s="132"/>
      <c r="I42" s="133"/>
      <c r="J42" s="127"/>
      <c r="K42" s="127"/>
    </row>
    <row r="43" spans="2:11" ht="34.5" customHeight="1" x14ac:dyDescent="0.2">
      <c r="B43" s="131"/>
      <c r="C43" s="132"/>
      <c r="D43" s="132"/>
      <c r="E43" s="132"/>
      <c r="F43" s="132"/>
      <c r="G43" s="132"/>
      <c r="H43" s="132"/>
      <c r="I43" s="133"/>
      <c r="J43" s="127"/>
      <c r="K43" s="127"/>
    </row>
    <row r="44" spans="2:11" ht="34.5" customHeight="1" x14ac:dyDescent="0.2">
      <c r="B44" s="134"/>
      <c r="C44" s="135"/>
      <c r="D44" s="135"/>
      <c r="E44" s="135"/>
      <c r="F44" s="135"/>
      <c r="G44" s="135"/>
      <c r="H44" s="135"/>
      <c r="I44" s="136"/>
      <c r="J44" s="49"/>
      <c r="K44" s="49"/>
    </row>
    <row r="45" spans="2:11" ht="208.5" customHeight="1" x14ac:dyDescent="0.2">
      <c r="B45" s="55" t="s">
        <v>91</v>
      </c>
      <c r="C45" s="137" t="s">
        <v>135</v>
      </c>
      <c r="D45" s="138"/>
      <c r="E45" s="138"/>
      <c r="F45" s="138"/>
      <c r="G45" s="138"/>
      <c r="H45" s="138"/>
      <c r="I45" s="139"/>
      <c r="J45" s="140"/>
      <c r="K45" s="140"/>
    </row>
    <row r="46" spans="2:11" ht="71.25" customHeight="1" x14ac:dyDescent="0.2">
      <c r="B46" s="55" t="s">
        <v>92</v>
      </c>
      <c r="C46" s="141" t="s">
        <v>113</v>
      </c>
      <c r="D46" s="142"/>
      <c r="E46" s="142"/>
      <c r="F46" s="142"/>
      <c r="G46" s="142"/>
      <c r="H46" s="142"/>
      <c r="I46" s="143"/>
      <c r="J46" s="140"/>
      <c r="K46" s="140"/>
    </row>
    <row r="47" spans="2:11" ht="22.5" customHeight="1" x14ac:dyDescent="0.2">
      <c r="B47" s="144" t="s">
        <v>93</v>
      </c>
      <c r="C47" s="113"/>
      <c r="D47" s="113"/>
      <c r="E47" s="113"/>
      <c r="F47" s="113"/>
      <c r="G47" s="113"/>
      <c r="H47" s="113"/>
      <c r="I47" s="114"/>
      <c r="J47" s="140"/>
      <c r="K47" s="140"/>
    </row>
    <row r="48" spans="2:11" ht="32.25" customHeight="1" x14ac:dyDescent="0.2">
      <c r="B48" s="145" t="s">
        <v>94</v>
      </c>
      <c r="C48" s="146" t="s">
        <v>112</v>
      </c>
      <c r="D48" s="147"/>
      <c r="E48" s="147"/>
      <c r="F48" s="147"/>
      <c r="G48" s="147"/>
      <c r="H48" s="147"/>
      <c r="I48" s="148"/>
      <c r="J48" s="149"/>
      <c r="K48" s="149"/>
    </row>
    <row r="49" spans="2:11" ht="28.5" customHeight="1" x14ac:dyDescent="0.2">
      <c r="B49" s="150" t="s">
        <v>95</v>
      </c>
      <c r="C49" s="146" t="s">
        <v>112</v>
      </c>
      <c r="D49" s="147"/>
      <c r="E49" s="147"/>
      <c r="F49" s="147"/>
      <c r="G49" s="147"/>
      <c r="H49" s="147"/>
      <c r="I49" s="148"/>
      <c r="J49" s="149"/>
      <c r="K49" s="149"/>
    </row>
    <row r="50" spans="2:11" ht="30" customHeight="1" thickBot="1" x14ac:dyDescent="0.25">
      <c r="B50" s="151" t="s">
        <v>96</v>
      </c>
      <c r="C50" s="152" t="s">
        <v>133</v>
      </c>
      <c r="D50" s="152"/>
      <c r="E50" s="152"/>
      <c r="F50" s="152"/>
      <c r="G50" s="152"/>
      <c r="H50" s="152"/>
      <c r="I50" s="153"/>
      <c r="J50" s="154"/>
      <c r="K50" s="154"/>
    </row>
    <row r="51" spans="2:11" x14ac:dyDescent="0.2">
      <c r="B51" s="155"/>
      <c r="C51" s="156"/>
      <c r="D51" s="156"/>
      <c r="E51" s="157"/>
      <c r="F51" s="157"/>
      <c r="G51" s="13"/>
      <c r="H51" s="14"/>
      <c r="I51" s="156"/>
      <c r="J51" s="158"/>
      <c r="K51" s="158"/>
    </row>
    <row r="52" spans="2:11" x14ac:dyDescent="0.2">
      <c r="B52" s="155"/>
      <c r="C52" s="156"/>
      <c r="D52" s="156"/>
      <c r="E52" s="157"/>
      <c r="F52" s="157"/>
      <c r="G52" s="13"/>
      <c r="H52" s="14"/>
      <c r="I52" s="156"/>
      <c r="J52" s="158"/>
      <c r="K52" s="158"/>
    </row>
    <row r="53" spans="2:11" x14ac:dyDescent="0.2">
      <c r="B53" s="155"/>
      <c r="C53" s="156"/>
      <c r="D53" s="156"/>
      <c r="E53" s="157"/>
      <c r="F53" s="157"/>
      <c r="G53" s="13"/>
      <c r="H53" s="14"/>
      <c r="I53" s="156"/>
      <c r="J53" s="158"/>
      <c r="K53" s="158"/>
    </row>
    <row r="54" spans="2:11" hidden="1" x14ac:dyDescent="0.2">
      <c r="B54" s="155"/>
      <c r="C54" s="156"/>
      <c r="D54" s="156"/>
      <c r="E54" s="157"/>
      <c r="F54" s="157"/>
      <c r="G54" s="13"/>
      <c r="H54" s="14"/>
      <c r="I54" s="156"/>
      <c r="J54" s="158"/>
      <c r="K54" s="158"/>
    </row>
    <row r="55" spans="2:11" hidden="1" x14ac:dyDescent="0.2">
      <c r="B55" s="155"/>
      <c r="C55" s="156"/>
      <c r="D55" s="156"/>
      <c r="E55" s="157"/>
      <c r="F55" s="157"/>
      <c r="G55" s="13"/>
      <c r="H55" s="14"/>
      <c r="I55" s="156"/>
      <c r="J55" s="158"/>
      <c r="K55" s="158"/>
    </row>
    <row r="56" spans="2:11" ht="25.5" hidden="1" customHeight="1" x14ac:dyDescent="0.2">
      <c r="B56" s="155"/>
      <c r="C56" s="156"/>
      <c r="D56" s="156"/>
      <c r="E56" s="157"/>
      <c r="F56" s="157"/>
      <c r="G56" s="13"/>
      <c r="H56" s="14"/>
      <c r="I56" s="156"/>
      <c r="J56" s="158"/>
      <c r="K56" s="158"/>
    </row>
  </sheetData>
  <sheetProtection algorithmName="SHA-512" hashValue="qGuOEWq3peqdwZZ3F8UWKBTt5Oc8ob9IuiohahLfLZT0ZsCzGAbIiVOr4WnbWdhvckWfAJ5GP5ejaVox3veDHg==" saltValue="Nk+YkI6gHmyw7b7YeAwJ7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ignoredErrors>
    <ignoredError sqref="D34" unlockedFormula="1"/>
  </ignoredErrors>
  <drawing r:id="rId2"/>
  <legacyDrawing r:id="rId3"/>
  <oleObjects>
    <mc:AlternateContent xmlns:mc="http://schemas.openxmlformats.org/markup-compatibility/2006">
      <mc:Choice Requires="x14">
        <oleObject progId="PBrush" shapeId="1055" r:id="rId4">
          <objectPr defaultSize="0" autoPict="0" r:id="rId5">
            <anchor moveWithCells="1" sizeWithCells="1">
              <from>
                <xdr:col>8</xdr:col>
                <xdr:colOff>85725</xdr:colOff>
                <xdr:row>0</xdr:row>
                <xdr:rowOff>419100</xdr:rowOff>
              </from>
              <to>
                <xdr:col>8</xdr:col>
                <xdr:colOff>1485900</xdr:colOff>
                <xdr:row>1</xdr:row>
                <xdr:rowOff>371475</xdr:rowOff>
              </to>
            </anchor>
          </objectPr>
        </oleObject>
      </mc:Choice>
      <mc:Fallback>
        <oleObject progId="PBrush" shapeId="105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7" customWidth="1"/>
    <col min="2" max="2" width="25.42578125" style="267" customWidth="1"/>
    <col min="3" max="3" width="14.5703125" style="167" customWidth="1"/>
    <col min="4" max="4" width="20.140625" style="167" customWidth="1"/>
    <col min="5" max="5" width="16.42578125" style="167" customWidth="1"/>
    <col min="6" max="6" width="25" style="167" customWidth="1"/>
    <col min="7" max="7" width="22" style="268" customWidth="1"/>
    <col min="8" max="8" width="20.5703125" style="167" customWidth="1"/>
    <col min="9" max="9" width="22.42578125" style="167" customWidth="1"/>
    <col min="10" max="10" width="34.85546875" style="167" customWidth="1"/>
    <col min="11" max="11" width="15.5703125" style="167" customWidth="1"/>
    <col min="12" max="12" width="11.42578125" style="165" hidden="1" customWidth="1"/>
    <col min="13" max="24" width="0" style="165" hidden="1" customWidth="1"/>
    <col min="25" max="16384" width="11.42578125" style="167" hidden="1"/>
  </cols>
  <sheetData>
    <row r="1" spans="2:14" ht="37.5" customHeight="1" x14ac:dyDescent="0.2">
      <c r="B1" s="161"/>
      <c r="C1" s="162" t="s">
        <v>0</v>
      </c>
      <c r="D1" s="162"/>
      <c r="E1" s="162"/>
      <c r="F1" s="162"/>
      <c r="G1" s="162"/>
      <c r="H1" s="162"/>
      <c r="I1" s="163"/>
      <c r="J1" s="164"/>
      <c r="K1" s="164"/>
      <c r="M1" s="166" t="s">
        <v>1</v>
      </c>
    </row>
    <row r="2" spans="2:14" ht="37.5" customHeight="1" x14ac:dyDescent="0.2">
      <c r="B2" s="168"/>
      <c r="C2" s="169" t="s">
        <v>2</v>
      </c>
      <c r="D2" s="169"/>
      <c r="E2" s="169"/>
      <c r="F2" s="169"/>
      <c r="G2" s="169"/>
      <c r="H2" s="169"/>
      <c r="I2" s="170"/>
      <c r="J2" s="164"/>
      <c r="K2" s="164"/>
      <c r="M2" s="166" t="s">
        <v>3</v>
      </c>
    </row>
    <row r="3" spans="2:14" ht="37.5" customHeight="1" x14ac:dyDescent="0.2">
      <c r="B3" s="168"/>
      <c r="C3" s="169" t="s">
        <v>4</v>
      </c>
      <c r="D3" s="169"/>
      <c r="E3" s="169"/>
      <c r="F3" s="169" t="s">
        <v>5</v>
      </c>
      <c r="G3" s="169"/>
      <c r="H3" s="169"/>
      <c r="I3" s="170"/>
      <c r="J3" s="164"/>
      <c r="K3" s="164"/>
      <c r="M3" s="166" t="s">
        <v>6</v>
      </c>
    </row>
    <row r="4" spans="2:14" ht="23.25" customHeight="1" x14ac:dyDescent="0.2">
      <c r="B4" s="171"/>
      <c r="C4" s="172"/>
      <c r="D4" s="172"/>
      <c r="E4" s="172"/>
      <c r="F4" s="172"/>
      <c r="G4" s="172"/>
      <c r="H4" s="172"/>
      <c r="I4" s="173"/>
      <c r="J4" s="174"/>
      <c r="K4" s="174"/>
    </row>
    <row r="5" spans="2:14" ht="24" customHeight="1" x14ac:dyDescent="0.2">
      <c r="B5" s="175" t="s">
        <v>7</v>
      </c>
      <c r="C5" s="176"/>
      <c r="D5" s="176"/>
      <c r="E5" s="176"/>
      <c r="F5" s="176"/>
      <c r="G5" s="176"/>
      <c r="H5" s="176"/>
      <c r="I5" s="177"/>
      <c r="J5" s="178"/>
      <c r="K5" s="178"/>
      <c r="N5" s="179" t="s">
        <v>8</v>
      </c>
    </row>
    <row r="6" spans="2:14" ht="52.5" customHeight="1" x14ac:dyDescent="0.2">
      <c r="B6" s="180" t="s">
        <v>9</v>
      </c>
      <c r="C6" s="181">
        <v>2</v>
      </c>
      <c r="D6" s="182" t="s">
        <v>10</v>
      </c>
      <c r="E6" s="182"/>
      <c r="F6" s="183" t="s">
        <v>97</v>
      </c>
      <c r="G6" s="183"/>
      <c r="H6" s="183"/>
      <c r="I6" s="184"/>
      <c r="J6" s="185"/>
      <c r="K6" s="186"/>
      <c r="M6" s="166" t="s">
        <v>12</v>
      </c>
      <c r="N6" s="179" t="s">
        <v>13</v>
      </c>
    </row>
    <row r="7" spans="2:14" ht="30.75" customHeight="1" x14ac:dyDescent="0.2">
      <c r="B7" s="180" t="s">
        <v>14</v>
      </c>
      <c r="C7" s="181" t="s">
        <v>15</v>
      </c>
      <c r="D7" s="182" t="s">
        <v>16</v>
      </c>
      <c r="E7" s="182"/>
      <c r="F7" s="146" t="s">
        <v>17</v>
      </c>
      <c r="G7" s="146"/>
      <c r="H7" s="187" t="s">
        <v>18</v>
      </c>
      <c r="I7" s="188" t="s">
        <v>15</v>
      </c>
      <c r="J7" s="185"/>
      <c r="K7" s="185"/>
      <c r="M7" s="166" t="s">
        <v>19</v>
      </c>
      <c r="N7" s="179" t="s">
        <v>20</v>
      </c>
    </row>
    <row r="8" spans="2:14" ht="30.75" customHeight="1" x14ac:dyDescent="0.2">
      <c r="B8" s="180" t="s">
        <v>21</v>
      </c>
      <c r="C8" s="183" t="s">
        <v>98</v>
      </c>
      <c r="D8" s="183"/>
      <c r="E8" s="183"/>
      <c r="F8" s="183"/>
      <c r="G8" s="187" t="s">
        <v>23</v>
      </c>
      <c r="H8" s="189">
        <v>7936</v>
      </c>
      <c r="I8" s="190"/>
      <c r="J8" s="191"/>
      <c r="K8" s="191"/>
      <c r="M8" s="166" t="s">
        <v>24</v>
      </c>
      <c r="N8" s="179" t="s">
        <v>25</v>
      </c>
    </row>
    <row r="9" spans="2:14" ht="30.75" customHeight="1" x14ac:dyDescent="0.2">
      <c r="B9" s="180" t="s">
        <v>3</v>
      </c>
      <c r="C9" s="192" t="s">
        <v>19</v>
      </c>
      <c r="D9" s="192"/>
      <c r="E9" s="192"/>
      <c r="F9" s="192"/>
      <c r="G9" s="187" t="s">
        <v>26</v>
      </c>
      <c r="H9" s="193" t="s">
        <v>27</v>
      </c>
      <c r="I9" s="194"/>
      <c r="J9" s="195"/>
      <c r="K9" s="195"/>
      <c r="M9" s="196" t="s">
        <v>28</v>
      </c>
    </row>
    <row r="10" spans="2:14" ht="30.75" customHeight="1" x14ac:dyDescent="0.2">
      <c r="B10" s="180" t="s">
        <v>29</v>
      </c>
      <c r="C10" s="146" t="s">
        <v>30</v>
      </c>
      <c r="D10" s="146"/>
      <c r="E10" s="146"/>
      <c r="F10" s="146"/>
      <c r="G10" s="146"/>
      <c r="H10" s="146"/>
      <c r="I10" s="197"/>
      <c r="J10" s="198"/>
      <c r="K10" s="198"/>
      <c r="M10" s="196"/>
    </row>
    <row r="11" spans="2:14" ht="30.75" customHeight="1" x14ac:dyDescent="0.2">
      <c r="B11" s="180" t="s">
        <v>31</v>
      </c>
      <c r="C11" s="183" t="s">
        <v>97</v>
      </c>
      <c r="D11" s="183"/>
      <c r="E11" s="183"/>
      <c r="F11" s="183"/>
      <c r="G11" s="183"/>
      <c r="H11" s="183"/>
      <c r="I11" s="184"/>
      <c r="J11" s="185"/>
      <c r="K11" s="185"/>
      <c r="M11" s="196"/>
      <c r="N11" s="179" t="s">
        <v>15</v>
      </c>
    </row>
    <row r="12" spans="2:14" ht="30.75" customHeight="1" x14ac:dyDescent="0.2">
      <c r="B12" s="180" t="s">
        <v>33</v>
      </c>
      <c r="C12" s="66" t="s">
        <v>119</v>
      </c>
      <c r="D12" s="66"/>
      <c r="E12" s="66"/>
      <c r="F12" s="66"/>
      <c r="G12" s="187" t="s">
        <v>34</v>
      </c>
      <c r="H12" s="199" t="s">
        <v>35</v>
      </c>
      <c r="I12" s="200"/>
      <c r="J12" s="185"/>
      <c r="K12" s="185"/>
      <c r="M12" s="196" t="s">
        <v>36</v>
      </c>
      <c r="N12" s="179" t="s">
        <v>37</v>
      </c>
    </row>
    <row r="13" spans="2:14" ht="30.75" customHeight="1" x14ac:dyDescent="0.2">
      <c r="B13" s="180" t="s">
        <v>38</v>
      </c>
      <c r="C13" s="201" t="s">
        <v>39</v>
      </c>
      <c r="D13" s="201"/>
      <c r="E13" s="201"/>
      <c r="F13" s="201"/>
      <c r="G13" s="187" t="s">
        <v>40</v>
      </c>
      <c r="H13" s="202" t="s">
        <v>25</v>
      </c>
      <c r="I13" s="203"/>
      <c r="J13" s="185"/>
      <c r="K13" s="185"/>
      <c r="M13" s="196" t="s">
        <v>41</v>
      </c>
    </row>
    <row r="14" spans="2:14" ht="33" customHeight="1" x14ac:dyDescent="0.2">
      <c r="B14" s="180" t="s">
        <v>42</v>
      </c>
      <c r="C14" s="204" t="s">
        <v>99</v>
      </c>
      <c r="D14" s="204"/>
      <c r="E14" s="204"/>
      <c r="F14" s="204"/>
      <c r="G14" s="204"/>
      <c r="H14" s="204"/>
      <c r="I14" s="205"/>
      <c r="J14" s="198"/>
      <c r="K14" s="198"/>
      <c r="M14" s="196" t="s">
        <v>44</v>
      </c>
      <c r="N14" s="179"/>
    </row>
    <row r="15" spans="2:14" ht="30.75" customHeight="1" x14ac:dyDescent="0.2">
      <c r="B15" s="180" t="s">
        <v>45</v>
      </c>
      <c r="C15" s="66" t="s">
        <v>100</v>
      </c>
      <c r="D15" s="66"/>
      <c r="E15" s="66"/>
      <c r="F15" s="66"/>
      <c r="G15" s="66"/>
      <c r="H15" s="66"/>
      <c r="I15" s="206"/>
      <c r="J15" s="207"/>
      <c r="K15" s="207"/>
      <c r="M15" s="196" t="s">
        <v>47</v>
      </c>
      <c r="N15" s="179"/>
    </row>
    <row r="16" spans="2:14" ht="27.75" customHeight="1" x14ac:dyDescent="0.2">
      <c r="B16" s="180" t="s">
        <v>48</v>
      </c>
      <c r="C16" s="183" t="s">
        <v>116</v>
      </c>
      <c r="D16" s="183"/>
      <c r="E16" s="183"/>
      <c r="F16" s="183"/>
      <c r="G16" s="183"/>
      <c r="H16" s="183"/>
      <c r="I16" s="184"/>
      <c r="J16" s="208"/>
      <c r="K16" s="208"/>
      <c r="M16" s="196"/>
      <c r="N16" s="179"/>
    </row>
    <row r="17" spans="2:14" ht="30.75" customHeight="1" x14ac:dyDescent="0.2">
      <c r="B17" s="180" t="s">
        <v>50</v>
      </c>
      <c r="C17" s="202" t="s">
        <v>115</v>
      </c>
      <c r="D17" s="209"/>
      <c r="E17" s="209"/>
      <c r="F17" s="209"/>
      <c r="G17" s="209"/>
      <c r="H17" s="209"/>
      <c r="I17" s="210"/>
      <c r="J17" s="211"/>
      <c r="K17" s="211"/>
      <c r="M17" s="196" t="s">
        <v>35</v>
      </c>
      <c r="N17" s="179"/>
    </row>
    <row r="18" spans="2:14" ht="18" customHeight="1" x14ac:dyDescent="0.2">
      <c r="B18" s="212" t="s">
        <v>51</v>
      </c>
      <c r="C18" s="213" t="s">
        <v>52</v>
      </c>
      <c r="D18" s="213"/>
      <c r="E18" s="213"/>
      <c r="F18" s="214" t="s">
        <v>53</v>
      </c>
      <c r="G18" s="214"/>
      <c r="H18" s="214"/>
      <c r="I18" s="215"/>
      <c r="J18" s="216"/>
      <c r="K18" s="216"/>
      <c r="M18" s="196" t="s">
        <v>54</v>
      </c>
      <c r="N18" s="179"/>
    </row>
    <row r="19" spans="2:14" ht="33" customHeight="1" x14ac:dyDescent="0.2">
      <c r="B19" s="212"/>
      <c r="C19" s="146" t="s">
        <v>125</v>
      </c>
      <c r="D19" s="146"/>
      <c r="E19" s="146"/>
      <c r="F19" s="146" t="s">
        <v>126</v>
      </c>
      <c r="G19" s="146"/>
      <c r="H19" s="146"/>
      <c r="I19" s="197"/>
      <c r="J19" s="208"/>
      <c r="K19" s="208"/>
      <c r="M19" s="196" t="s">
        <v>57</v>
      </c>
      <c r="N19" s="179"/>
    </row>
    <row r="20" spans="2:14" ht="33" customHeight="1" x14ac:dyDescent="0.2">
      <c r="B20" s="180" t="s">
        <v>58</v>
      </c>
      <c r="C20" s="146" t="s">
        <v>117</v>
      </c>
      <c r="D20" s="146"/>
      <c r="E20" s="146"/>
      <c r="F20" s="146" t="s">
        <v>118</v>
      </c>
      <c r="G20" s="146"/>
      <c r="H20" s="146"/>
      <c r="I20" s="197"/>
      <c r="J20" s="185"/>
      <c r="K20" s="185"/>
      <c r="M20" s="196"/>
      <c r="N20" s="179"/>
    </row>
    <row r="21" spans="2:14" ht="105" customHeight="1" x14ac:dyDescent="0.2">
      <c r="B21" s="180" t="s">
        <v>61</v>
      </c>
      <c r="C21" s="183" t="s">
        <v>131</v>
      </c>
      <c r="D21" s="183"/>
      <c r="E21" s="183"/>
      <c r="F21" s="183" t="s">
        <v>130</v>
      </c>
      <c r="G21" s="183"/>
      <c r="H21" s="183"/>
      <c r="I21" s="184"/>
      <c r="J21" s="207"/>
      <c r="K21" s="207"/>
      <c r="M21" s="217"/>
      <c r="N21" s="179"/>
    </row>
    <row r="22" spans="2:14" ht="23.25" customHeight="1" x14ac:dyDescent="0.2">
      <c r="B22" s="180" t="s">
        <v>62</v>
      </c>
      <c r="C22" s="218">
        <v>45474</v>
      </c>
      <c r="D22" s="146"/>
      <c r="E22" s="146"/>
      <c r="F22" s="187" t="s">
        <v>63</v>
      </c>
      <c r="G22" s="219" t="s">
        <v>113</v>
      </c>
      <c r="H22" s="187" t="s">
        <v>64</v>
      </c>
      <c r="I22" s="220">
        <v>0</v>
      </c>
      <c r="J22" s="221"/>
      <c r="K22" s="221"/>
      <c r="M22" s="217"/>
    </row>
    <row r="23" spans="2:14" ht="27" customHeight="1" x14ac:dyDescent="0.2">
      <c r="B23" s="180" t="s">
        <v>65</v>
      </c>
      <c r="C23" s="218">
        <v>45657</v>
      </c>
      <c r="D23" s="146"/>
      <c r="E23" s="146"/>
      <c r="F23" s="187" t="s">
        <v>66</v>
      </c>
      <c r="G23" s="222">
        <v>0.09</v>
      </c>
      <c r="H23" s="222"/>
      <c r="I23" s="223"/>
      <c r="J23" s="224"/>
      <c r="K23" s="224"/>
      <c r="M23" s="217"/>
    </row>
    <row r="24" spans="2:14" ht="62.25" customHeight="1" x14ac:dyDescent="0.2">
      <c r="B24" s="180" t="s">
        <v>67</v>
      </c>
      <c r="C24" s="199" t="s">
        <v>47</v>
      </c>
      <c r="D24" s="199"/>
      <c r="E24" s="199"/>
      <c r="F24" s="225" t="s">
        <v>68</v>
      </c>
      <c r="G24" s="183" t="s">
        <v>129</v>
      </c>
      <c r="H24" s="183"/>
      <c r="I24" s="184"/>
      <c r="J24" s="216"/>
      <c r="K24" s="216"/>
      <c r="M24" s="217"/>
    </row>
    <row r="25" spans="2:14" ht="22.5" customHeight="1" x14ac:dyDescent="0.2">
      <c r="B25" s="112" t="s">
        <v>69</v>
      </c>
      <c r="C25" s="226"/>
      <c r="D25" s="226"/>
      <c r="E25" s="226"/>
      <c r="F25" s="226"/>
      <c r="G25" s="226"/>
      <c r="H25" s="226"/>
      <c r="I25" s="227"/>
      <c r="J25" s="178"/>
      <c r="K25" s="178"/>
      <c r="M25" s="217"/>
    </row>
    <row r="26" spans="2:14" ht="43.5" customHeight="1" x14ac:dyDescent="0.2">
      <c r="B26" s="228" t="s">
        <v>70</v>
      </c>
      <c r="C26" s="229" t="s">
        <v>71</v>
      </c>
      <c r="D26" s="229" t="s">
        <v>72</v>
      </c>
      <c r="E26" s="230" t="s">
        <v>73</v>
      </c>
      <c r="F26" s="229" t="s">
        <v>74</v>
      </c>
      <c r="G26" s="229" t="s">
        <v>75</v>
      </c>
      <c r="H26" s="230" t="s">
        <v>76</v>
      </c>
      <c r="I26" s="118" t="s">
        <v>77</v>
      </c>
      <c r="J26" s="208"/>
      <c r="K26" s="208"/>
      <c r="M26" s="217"/>
    </row>
    <row r="27" spans="2:14" ht="19.5" customHeight="1" x14ac:dyDescent="0.25">
      <c r="B27" s="231" t="s">
        <v>78</v>
      </c>
      <c r="C27" s="232">
        <v>0</v>
      </c>
      <c r="D27" s="233">
        <v>0</v>
      </c>
      <c r="E27" s="234">
        <f>IF(OR(C27=0,C27=""),0,D27/C27)</f>
        <v>0</v>
      </c>
      <c r="F27" s="235">
        <f>SUM(C27:C38)</f>
        <v>0.09</v>
      </c>
      <c r="G27" s="236">
        <f>SUM(D27:D38)</f>
        <v>4.2999999999999997E-2</v>
      </c>
      <c r="H27" s="237">
        <f>+IF(D27="","",(D27*100%)/$G$23)</f>
        <v>0</v>
      </c>
      <c r="I27" s="238">
        <f>G27+I22</f>
        <v>4.2999999999999997E-2</v>
      </c>
      <c r="J27" s="239"/>
      <c r="K27" s="239"/>
      <c r="M27" s="217"/>
    </row>
    <row r="28" spans="2:14" ht="19.5" customHeight="1" x14ac:dyDescent="0.25">
      <c r="B28" s="231" t="s">
        <v>79</v>
      </c>
      <c r="C28" s="232">
        <v>0</v>
      </c>
      <c r="D28" s="233">
        <v>0</v>
      </c>
      <c r="E28" s="234">
        <f t="shared" ref="E28:E38" si="0">IF(OR(C28=0,C28=""),0,D28/C28)</f>
        <v>0</v>
      </c>
      <c r="F28" s="235"/>
      <c r="G28" s="236"/>
      <c r="H28" s="237">
        <f>+IF(D28="","",((D28*100%)/$G$23)+H27)</f>
        <v>0</v>
      </c>
      <c r="I28" s="238"/>
      <c r="J28" s="239"/>
      <c r="K28" s="239"/>
      <c r="M28" s="217"/>
    </row>
    <row r="29" spans="2:14" ht="19.5" customHeight="1" x14ac:dyDescent="0.25">
      <c r="B29" s="231" t="s">
        <v>80</v>
      </c>
      <c r="C29" s="232">
        <v>0</v>
      </c>
      <c r="D29" s="233">
        <v>0</v>
      </c>
      <c r="E29" s="234">
        <f t="shared" si="0"/>
        <v>0</v>
      </c>
      <c r="F29" s="235"/>
      <c r="G29" s="236"/>
      <c r="H29" s="237">
        <f>+IF(D29="","",((D29*100%)/$G$23)+H28)</f>
        <v>0</v>
      </c>
      <c r="I29" s="238"/>
      <c r="J29" s="239"/>
      <c r="K29" s="239"/>
      <c r="M29" s="217"/>
    </row>
    <row r="30" spans="2:14" ht="19.5" customHeight="1" x14ac:dyDescent="0.25">
      <c r="B30" s="231" t="s">
        <v>81</v>
      </c>
      <c r="C30" s="232">
        <v>0</v>
      </c>
      <c r="D30" s="233">
        <v>0</v>
      </c>
      <c r="E30" s="234">
        <f t="shared" si="0"/>
        <v>0</v>
      </c>
      <c r="F30" s="235"/>
      <c r="G30" s="236"/>
      <c r="H30" s="237">
        <f t="shared" ref="H30:H37" si="1">+IF(D30="","",((D30*100%)/$G$23)+H29)</f>
        <v>0</v>
      </c>
      <c r="I30" s="238"/>
      <c r="J30" s="239"/>
      <c r="K30" s="239"/>
    </row>
    <row r="31" spans="2:14" ht="19.5" customHeight="1" x14ac:dyDescent="0.25">
      <c r="B31" s="231" t="s">
        <v>82</v>
      </c>
      <c r="C31" s="232">
        <v>0</v>
      </c>
      <c r="D31" s="233">
        <v>0</v>
      </c>
      <c r="E31" s="234">
        <f t="shared" si="0"/>
        <v>0</v>
      </c>
      <c r="F31" s="235"/>
      <c r="G31" s="236"/>
      <c r="H31" s="237">
        <f t="shared" si="1"/>
        <v>0</v>
      </c>
      <c r="I31" s="238"/>
      <c r="J31" s="239"/>
      <c r="K31" s="239"/>
    </row>
    <row r="32" spans="2:14" ht="19.5" customHeight="1" x14ac:dyDescent="0.25">
      <c r="B32" s="231" t="s">
        <v>83</v>
      </c>
      <c r="C32" s="232">
        <v>0</v>
      </c>
      <c r="D32" s="233">
        <v>0</v>
      </c>
      <c r="E32" s="234">
        <f t="shared" si="0"/>
        <v>0</v>
      </c>
      <c r="F32" s="235"/>
      <c r="G32" s="236"/>
      <c r="H32" s="237">
        <f t="shared" si="1"/>
        <v>0</v>
      </c>
      <c r="I32" s="238"/>
      <c r="J32" s="239"/>
      <c r="K32" s="239"/>
    </row>
    <row r="33" spans="2:11" ht="19.5" customHeight="1" x14ac:dyDescent="0.25">
      <c r="B33" s="231" t="s">
        <v>84</v>
      </c>
      <c r="C33" s="240">
        <v>0</v>
      </c>
      <c r="D33" s="233">
        <v>0</v>
      </c>
      <c r="E33" s="234">
        <f t="shared" si="0"/>
        <v>0</v>
      </c>
      <c r="F33" s="235"/>
      <c r="G33" s="236"/>
      <c r="H33" s="237">
        <f>+IF(D33="","",(D33*100%)/$G$23)</f>
        <v>0</v>
      </c>
      <c r="I33" s="238"/>
      <c r="J33" s="239"/>
      <c r="K33" s="239"/>
    </row>
    <row r="34" spans="2:11" ht="19.5" customHeight="1" x14ac:dyDescent="0.25">
      <c r="B34" s="231" t="s">
        <v>85</v>
      </c>
      <c r="C34" s="240">
        <v>0.02</v>
      </c>
      <c r="D34" s="233">
        <v>0.02</v>
      </c>
      <c r="E34" s="234">
        <f t="shared" si="0"/>
        <v>1</v>
      </c>
      <c r="F34" s="235"/>
      <c r="G34" s="236"/>
      <c r="H34" s="237">
        <f>+IF(D34="","",((D34*100%)/$G$23)+H33)</f>
        <v>0.22222222222222224</v>
      </c>
      <c r="I34" s="238"/>
      <c r="J34" s="239"/>
      <c r="K34" s="239"/>
    </row>
    <row r="35" spans="2:11" ht="19.5" customHeight="1" x14ac:dyDescent="0.25">
      <c r="B35" s="231" t="s">
        <v>86</v>
      </c>
      <c r="C35" s="240">
        <v>2.3E-2</v>
      </c>
      <c r="D35" s="241">
        <v>2.3E-2</v>
      </c>
      <c r="E35" s="234">
        <f t="shared" si="0"/>
        <v>1</v>
      </c>
      <c r="F35" s="235"/>
      <c r="G35" s="236"/>
      <c r="H35" s="237">
        <f t="shared" si="1"/>
        <v>0.47777777777777775</v>
      </c>
      <c r="I35" s="238"/>
      <c r="J35" s="239"/>
      <c r="K35" s="239"/>
    </row>
    <row r="36" spans="2:11" ht="19.5" customHeight="1" x14ac:dyDescent="0.25">
      <c r="B36" s="231" t="s">
        <v>87</v>
      </c>
      <c r="C36" s="240">
        <v>2.1000000000000001E-2</v>
      </c>
      <c r="D36" s="241"/>
      <c r="E36" s="234">
        <f t="shared" si="0"/>
        <v>0</v>
      </c>
      <c r="F36" s="235"/>
      <c r="G36" s="236"/>
      <c r="H36" s="237" t="str">
        <f t="shared" si="1"/>
        <v/>
      </c>
      <c r="I36" s="238"/>
      <c r="J36" s="239"/>
      <c r="K36" s="239"/>
    </row>
    <row r="37" spans="2:11" ht="19.5" customHeight="1" x14ac:dyDescent="0.25">
      <c r="B37" s="231" t="s">
        <v>88</v>
      </c>
      <c r="C37" s="240">
        <v>1.7000000000000001E-2</v>
      </c>
      <c r="D37" s="241"/>
      <c r="E37" s="234">
        <f t="shared" si="0"/>
        <v>0</v>
      </c>
      <c r="F37" s="235"/>
      <c r="G37" s="236"/>
      <c r="H37" s="237" t="str">
        <f t="shared" si="1"/>
        <v/>
      </c>
      <c r="I37" s="238"/>
      <c r="J37" s="239"/>
      <c r="K37" s="239"/>
    </row>
    <row r="38" spans="2:11" ht="19.5" customHeight="1" x14ac:dyDescent="0.25">
      <c r="B38" s="231" t="s">
        <v>89</v>
      </c>
      <c r="C38" s="240">
        <v>8.9999999999999993E-3</v>
      </c>
      <c r="D38" s="241"/>
      <c r="E38" s="234">
        <f t="shared" si="0"/>
        <v>0</v>
      </c>
      <c r="F38" s="235"/>
      <c r="G38" s="236"/>
      <c r="H38" s="237" t="str">
        <f>+IF(D38="","",((D38*100%)/$G$23)+H37)</f>
        <v/>
      </c>
      <c r="I38" s="238"/>
      <c r="J38" s="239"/>
      <c r="K38" s="239"/>
    </row>
    <row r="39" spans="2:11" ht="211.5" customHeight="1" x14ac:dyDescent="0.2">
      <c r="B39" s="242" t="s">
        <v>90</v>
      </c>
      <c r="C39" s="137" t="s">
        <v>136</v>
      </c>
      <c r="D39" s="138"/>
      <c r="E39" s="138"/>
      <c r="F39" s="138"/>
      <c r="G39" s="138"/>
      <c r="H39" s="138"/>
      <c r="I39" s="139"/>
      <c r="J39" s="243"/>
      <c r="K39" s="243"/>
    </row>
    <row r="40" spans="2:11" ht="34.5" customHeight="1" x14ac:dyDescent="0.2">
      <c r="B40" s="244"/>
      <c r="C40" s="245"/>
      <c r="D40" s="245"/>
      <c r="E40" s="245"/>
      <c r="F40" s="245"/>
      <c r="G40" s="245"/>
      <c r="H40" s="245"/>
      <c r="I40" s="246"/>
      <c r="J40" s="178"/>
      <c r="K40" s="178"/>
    </row>
    <row r="41" spans="2:11" ht="34.5" customHeight="1" x14ac:dyDescent="0.2">
      <c r="B41" s="247"/>
      <c r="C41" s="248"/>
      <c r="D41" s="248"/>
      <c r="E41" s="248"/>
      <c r="F41" s="248"/>
      <c r="G41" s="248"/>
      <c r="H41" s="248"/>
      <c r="I41" s="249"/>
      <c r="J41" s="243"/>
      <c r="K41" s="243"/>
    </row>
    <row r="42" spans="2:11" ht="34.5" customHeight="1" x14ac:dyDescent="0.2">
      <c r="B42" s="247"/>
      <c r="C42" s="248"/>
      <c r="D42" s="248"/>
      <c r="E42" s="248"/>
      <c r="F42" s="248"/>
      <c r="G42" s="248"/>
      <c r="H42" s="248"/>
      <c r="I42" s="249"/>
      <c r="J42" s="243"/>
      <c r="K42" s="243"/>
    </row>
    <row r="43" spans="2:11" ht="34.5" customHeight="1" x14ac:dyDescent="0.2">
      <c r="B43" s="247"/>
      <c r="C43" s="248"/>
      <c r="D43" s="248"/>
      <c r="E43" s="248"/>
      <c r="F43" s="248"/>
      <c r="G43" s="248"/>
      <c r="H43" s="248"/>
      <c r="I43" s="249"/>
      <c r="J43" s="243"/>
      <c r="K43" s="243"/>
    </row>
    <row r="44" spans="2:11" ht="34.5" customHeight="1" x14ac:dyDescent="0.2">
      <c r="B44" s="250"/>
      <c r="C44" s="251"/>
      <c r="D44" s="251"/>
      <c r="E44" s="251"/>
      <c r="F44" s="251"/>
      <c r="G44" s="251"/>
      <c r="H44" s="251"/>
      <c r="I44" s="252"/>
      <c r="J44" s="174"/>
      <c r="K44" s="174"/>
    </row>
    <row r="45" spans="2:11" ht="363" customHeight="1" x14ac:dyDescent="0.2">
      <c r="B45" s="180" t="s">
        <v>91</v>
      </c>
      <c r="C45" s="137" t="s">
        <v>137</v>
      </c>
      <c r="D45" s="138"/>
      <c r="E45" s="138"/>
      <c r="F45" s="138"/>
      <c r="G45" s="138"/>
      <c r="H45" s="138"/>
      <c r="I45" s="139"/>
      <c r="J45" s="253"/>
      <c r="K45" s="253"/>
    </row>
    <row r="46" spans="2:11" ht="93" customHeight="1" x14ac:dyDescent="0.2">
      <c r="B46" s="180" t="s">
        <v>92</v>
      </c>
      <c r="C46" s="141" t="s">
        <v>113</v>
      </c>
      <c r="D46" s="142"/>
      <c r="E46" s="142"/>
      <c r="F46" s="142"/>
      <c r="G46" s="142"/>
      <c r="H46" s="142"/>
      <c r="I46" s="143"/>
      <c r="J46" s="253"/>
      <c r="K46" s="253"/>
    </row>
    <row r="47" spans="2:11" ht="22.5" customHeight="1" x14ac:dyDescent="0.2">
      <c r="B47" s="112" t="s">
        <v>93</v>
      </c>
      <c r="C47" s="226"/>
      <c r="D47" s="226"/>
      <c r="E47" s="226"/>
      <c r="F47" s="226"/>
      <c r="G47" s="226"/>
      <c r="H47" s="226"/>
      <c r="I47" s="227"/>
      <c r="J47" s="253"/>
      <c r="K47" s="253"/>
    </row>
    <row r="48" spans="2:11" ht="32.25" customHeight="1" x14ac:dyDescent="0.2">
      <c r="B48" s="254" t="s">
        <v>94</v>
      </c>
      <c r="C48" s="78" t="s">
        <v>134</v>
      </c>
      <c r="D48" s="255"/>
      <c r="E48" s="255"/>
      <c r="F48" s="255"/>
      <c r="G48" s="255"/>
      <c r="H48" s="255"/>
      <c r="I48" s="256"/>
      <c r="J48" s="257"/>
      <c r="K48" s="257"/>
    </row>
    <row r="49" spans="2:11" ht="28.5" customHeight="1" x14ac:dyDescent="0.2">
      <c r="B49" s="258" t="s">
        <v>95</v>
      </c>
      <c r="C49" s="78" t="s">
        <v>134</v>
      </c>
      <c r="D49" s="255"/>
      <c r="E49" s="255"/>
      <c r="F49" s="255"/>
      <c r="G49" s="255"/>
      <c r="H49" s="255"/>
      <c r="I49" s="256"/>
      <c r="J49" s="257"/>
      <c r="K49" s="257"/>
    </row>
    <row r="50" spans="2:11" ht="30" customHeight="1" thickBot="1" x14ac:dyDescent="0.25">
      <c r="B50" s="259" t="s">
        <v>96</v>
      </c>
      <c r="C50" s="152" t="s">
        <v>133</v>
      </c>
      <c r="D50" s="152"/>
      <c r="E50" s="152"/>
      <c r="F50" s="152"/>
      <c r="G50" s="152"/>
      <c r="H50" s="152"/>
      <c r="I50" s="153"/>
      <c r="J50" s="260"/>
      <c r="K50" s="260"/>
    </row>
    <row r="51" spans="2:11" x14ac:dyDescent="0.2">
      <c r="B51" s="261"/>
      <c r="C51" s="262"/>
      <c r="D51" s="262"/>
      <c r="E51" s="263"/>
      <c r="F51" s="263"/>
      <c r="G51" s="264"/>
      <c r="H51" s="265"/>
      <c r="I51" s="262"/>
      <c r="J51" s="266"/>
      <c r="K51" s="266"/>
    </row>
    <row r="52" spans="2:11" x14ac:dyDescent="0.2">
      <c r="B52" s="261"/>
      <c r="C52" s="262"/>
      <c r="D52" s="262"/>
      <c r="E52" s="263"/>
      <c r="F52" s="263"/>
      <c r="G52" s="264"/>
      <c r="H52" s="265"/>
      <c r="I52" s="262"/>
      <c r="J52" s="266"/>
      <c r="K52" s="266"/>
    </row>
    <row r="53" spans="2:11" x14ac:dyDescent="0.2">
      <c r="B53" s="261"/>
      <c r="C53" s="262"/>
      <c r="D53" s="262"/>
      <c r="E53" s="263"/>
      <c r="F53" s="263"/>
      <c r="G53" s="264"/>
      <c r="H53" s="265"/>
      <c r="I53" s="262"/>
      <c r="J53" s="266"/>
      <c r="K53" s="266"/>
    </row>
    <row r="54" spans="2:11" hidden="1" x14ac:dyDescent="0.2">
      <c r="B54" s="261"/>
      <c r="C54" s="262"/>
      <c r="D54" s="262"/>
      <c r="E54" s="263"/>
      <c r="F54" s="263"/>
      <c r="G54" s="264"/>
      <c r="H54" s="265"/>
      <c r="I54" s="262"/>
      <c r="J54" s="266"/>
      <c r="K54" s="266"/>
    </row>
    <row r="55" spans="2:11" hidden="1" x14ac:dyDescent="0.2">
      <c r="B55" s="261"/>
      <c r="C55" s="262"/>
      <c r="D55" s="262"/>
      <c r="E55" s="263"/>
      <c r="F55" s="263"/>
      <c r="G55" s="264"/>
      <c r="H55" s="265"/>
      <c r="I55" s="262"/>
      <c r="J55" s="266"/>
      <c r="K55" s="266"/>
    </row>
    <row r="56" spans="2:11" ht="25.5" hidden="1" customHeight="1" x14ac:dyDescent="0.2">
      <c r="B56" s="261"/>
      <c r="C56" s="262"/>
      <c r="D56" s="262"/>
      <c r="E56" s="263"/>
      <c r="F56" s="263"/>
      <c r="G56" s="264"/>
      <c r="H56" s="265"/>
      <c r="I56" s="262"/>
      <c r="J56" s="266"/>
      <c r="K56" s="266"/>
    </row>
  </sheetData>
  <sheetProtection algorithmName="SHA-512" hashValue="8Nya74MLmxhfxTBLDvpuM5YwQ4SJiaYBxn3XAk7wrOLlZxtDhADZZW8WXbF39m1BneHFw9+/6iHY5avr225S+A==" saltValue="N/yReAC3DdlCmHSoNUuIR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0100-000000000000}">
      <formula1>O17:O19</formula1>
    </dataValidation>
    <dataValidation type="list" allowBlank="1" showInputMessage="1" showErrorMessage="1" sqref="H12:I12" xr:uid="{00000000-0002-0000-0100-000001000000}">
      <formula1>M17:M19</formula1>
    </dataValidation>
    <dataValidation type="list" allowBlank="1" showInputMessage="1" showErrorMessage="1" sqref="C24:E24" xr:uid="{00000000-0002-0000-0100-000002000000}">
      <formula1>$M$12:$M$15</formula1>
    </dataValidation>
    <dataValidation type="list" allowBlank="1" showInputMessage="1" showErrorMessage="1" sqref="C9:F9" xr:uid="{00000000-0002-0000-0100-000003000000}">
      <formula1>$M$6:$M$9</formula1>
    </dataValidation>
    <dataValidation type="list" allowBlank="1" showInputMessage="1" showErrorMessage="1" sqref="J10:K10" xr:uid="{00000000-0002-0000-0100-000004000000}">
      <formula1>$M$21:$M$28</formula1>
    </dataValidation>
    <dataValidation type="list" allowBlank="1" showInputMessage="1" showErrorMessage="1" sqref="H13:I13" xr:uid="{00000000-0002-0000-0100-000005000000}">
      <formula1>$N$5:$N$8</formula1>
    </dataValidation>
    <dataValidation type="list" allowBlank="1" showInputMessage="1" showErrorMessage="1" sqref="C7 I7" xr:uid="{00000000-0002-0000-01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785729" r:id="rId3">
          <objectPr defaultSize="0" autoPict="0" r:id="rId4">
            <anchor moveWithCells="1" sizeWithCells="1">
              <from>
                <xdr:col>8</xdr:col>
                <xdr:colOff>47625</xdr:colOff>
                <xdr:row>1</xdr:row>
                <xdr:rowOff>47625</xdr:rowOff>
              </from>
              <to>
                <xdr:col>8</xdr:col>
                <xdr:colOff>1447800</xdr:colOff>
                <xdr:row>1</xdr:row>
                <xdr:rowOff>476250</xdr:rowOff>
              </to>
            </anchor>
          </objectPr>
        </oleObject>
      </mc:Choice>
      <mc:Fallback>
        <oleObject progId="PBrush" shapeId="3578572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tabSelected="1" zoomScale="80" zoomScaleNormal="80" workbookViewId="0">
      <selection activeCell="C39" sqref="C39:I39"/>
    </sheetView>
  </sheetViews>
  <sheetFormatPr baseColWidth="10" defaultColWidth="0" defaultRowHeight="12.75" zeroHeight="1" x14ac:dyDescent="0.2"/>
  <cols>
    <col min="1" max="1" width="1" style="167" customWidth="1"/>
    <col min="2" max="2" width="25.42578125" style="267" customWidth="1"/>
    <col min="3" max="3" width="14.5703125" style="167" customWidth="1"/>
    <col min="4" max="4" width="20.140625" style="167" customWidth="1"/>
    <col min="5" max="5" width="16.42578125" style="167" customWidth="1"/>
    <col min="6" max="6" width="25" style="167" customWidth="1"/>
    <col min="7" max="7" width="22" style="268" customWidth="1"/>
    <col min="8" max="8" width="20.5703125" style="167" customWidth="1"/>
    <col min="9" max="11" width="22.42578125" style="167" customWidth="1"/>
    <col min="12" max="12" width="11.42578125" style="165" customWidth="1"/>
    <col min="13" max="24" width="0" style="165" hidden="1" customWidth="1"/>
    <col min="25" max="16384" width="11.42578125" style="167" hidden="1"/>
  </cols>
  <sheetData>
    <row r="1" spans="2:14" ht="37.5" customHeight="1" x14ac:dyDescent="0.2">
      <c r="B1" s="161"/>
      <c r="C1" s="162" t="s">
        <v>0</v>
      </c>
      <c r="D1" s="162"/>
      <c r="E1" s="162"/>
      <c r="F1" s="162"/>
      <c r="G1" s="162"/>
      <c r="H1" s="162"/>
      <c r="I1" s="163"/>
      <c r="J1" s="164"/>
      <c r="K1" s="164"/>
      <c r="M1" s="166" t="s">
        <v>1</v>
      </c>
    </row>
    <row r="2" spans="2:14" ht="37.5" customHeight="1" x14ac:dyDescent="0.2">
      <c r="B2" s="168"/>
      <c r="C2" s="169" t="s">
        <v>2</v>
      </c>
      <c r="D2" s="169"/>
      <c r="E2" s="169"/>
      <c r="F2" s="169"/>
      <c r="G2" s="169"/>
      <c r="H2" s="169"/>
      <c r="I2" s="170"/>
      <c r="J2" s="164"/>
      <c r="K2" s="164"/>
      <c r="M2" s="166" t="s">
        <v>3</v>
      </c>
    </row>
    <row r="3" spans="2:14" ht="37.5" customHeight="1" x14ac:dyDescent="0.2">
      <c r="B3" s="168"/>
      <c r="C3" s="169" t="s">
        <v>4</v>
      </c>
      <c r="D3" s="169"/>
      <c r="E3" s="169"/>
      <c r="F3" s="169" t="s">
        <v>5</v>
      </c>
      <c r="G3" s="169"/>
      <c r="H3" s="169"/>
      <c r="I3" s="170"/>
      <c r="J3" s="164"/>
      <c r="K3" s="164"/>
      <c r="M3" s="166" t="s">
        <v>6</v>
      </c>
    </row>
    <row r="4" spans="2:14" ht="23.25" customHeight="1" x14ac:dyDescent="0.2">
      <c r="B4" s="171"/>
      <c r="C4" s="172"/>
      <c r="D4" s="172"/>
      <c r="E4" s="172"/>
      <c r="F4" s="172"/>
      <c r="G4" s="172"/>
      <c r="H4" s="172"/>
      <c r="I4" s="173"/>
      <c r="J4" s="174"/>
      <c r="K4" s="174"/>
    </row>
    <row r="5" spans="2:14" ht="24" customHeight="1" x14ac:dyDescent="0.2">
      <c r="B5" s="175" t="s">
        <v>7</v>
      </c>
      <c r="C5" s="176"/>
      <c r="D5" s="176"/>
      <c r="E5" s="176"/>
      <c r="F5" s="176"/>
      <c r="G5" s="176"/>
      <c r="H5" s="176"/>
      <c r="I5" s="177"/>
      <c r="J5" s="178"/>
      <c r="K5" s="178"/>
      <c r="N5" s="179" t="s">
        <v>8</v>
      </c>
    </row>
    <row r="6" spans="2:14" ht="30.75" customHeight="1" x14ac:dyDescent="0.2">
      <c r="B6" s="180" t="s">
        <v>9</v>
      </c>
      <c r="C6" s="181">
        <v>3</v>
      </c>
      <c r="D6" s="182" t="s">
        <v>10</v>
      </c>
      <c r="E6" s="182"/>
      <c r="F6" s="183" t="s">
        <v>101</v>
      </c>
      <c r="G6" s="183"/>
      <c r="H6" s="183"/>
      <c r="I6" s="184"/>
      <c r="J6" s="186"/>
      <c r="K6" s="186"/>
      <c r="M6" s="166" t="s">
        <v>12</v>
      </c>
      <c r="N6" s="179" t="s">
        <v>13</v>
      </c>
    </row>
    <row r="7" spans="2:14" ht="30.75" customHeight="1" x14ac:dyDescent="0.2">
      <c r="B7" s="180" t="s">
        <v>14</v>
      </c>
      <c r="C7" s="181" t="s">
        <v>15</v>
      </c>
      <c r="D7" s="182" t="s">
        <v>16</v>
      </c>
      <c r="E7" s="182"/>
      <c r="F7" s="146" t="s">
        <v>17</v>
      </c>
      <c r="G7" s="146"/>
      <c r="H7" s="187" t="s">
        <v>18</v>
      </c>
      <c r="I7" s="188" t="s">
        <v>15</v>
      </c>
      <c r="J7" s="191"/>
      <c r="K7" s="185"/>
      <c r="M7" s="166" t="s">
        <v>19</v>
      </c>
      <c r="N7" s="179" t="s">
        <v>20</v>
      </c>
    </row>
    <row r="8" spans="2:14" ht="30.75" customHeight="1" x14ac:dyDescent="0.2">
      <c r="B8" s="180" t="s">
        <v>21</v>
      </c>
      <c r="C8" s="183" t="s">
        <v>98</v>
      </c>
      <c r="D8" s="183"/>
      <c r="E8" s="183"/>
      <c r="F8" s="183"/>
      <c r="G8" s="187" t="s">
        <v>23</v>
      </c>
      <c r="H8" s="189">
        <v>7936</v>
      </c>
      <c r="I8" s="190"/>
      <c r="J8" s="191"/>
      <c r="K8" s="191"/>
      <c r="M8" s="166" t="s">
        <v>24</v>
      </c>
      <c r="N8" s="179" t="s">
        <v>25</v>
      </c>
    </row>
    <row r="9" spans="2:14" ht="30.75" customHeight="1" x14ac:dyDescent="0.2">
      <c r="B9" s="180" t="s">
        <v>3</v>
      </c>
      <c r="C9" s="192" t="s">
        <v>19</v>
      </c>
      <c r="D9" s="192"/>
      <c r="E9" s="192"/>
      <c r="F9" s="192"/>
      <c r="G9" s="187" t="s">
        <v>26</v>
      </c>
      <c r="H9" s="193" t="s">
        <v>27</v>
      </c>
      <c r="I9" s="194"/>
      <c r="J9" s="195"/>
      <c r="K9" s="195"/>
      <c r="M9" s="196" t="s">
        <v>28</v>
      </c>
    </row>
    <row r="10" spans="2:14" ht="30.75" customHeight="1" x14ac:dyDescent="0.2">
      <c r="B10" s="180" t="s">
        <v>29</v>
      </c>
      <c r="C10" s="146" t="s">
        <v>30</v>
      </c>
      <c r="D10" s="146"/>
      <c r="E10" s="146"/>
      <c r="F10" s="146"/>
      <c r="G10" s="146"/>
      <c r="H10" s="146"/>
      <c r="I10" s="197"/>
      <c r="J10" s="198"/>
      <c r="K10" s="198"/>
      <c r="M10" s="196"/>
    </row>
    <row r="11" spans="2:14" ht="30.75" customHeight="1" x14ac:dyDescent="0.2">
      <c r="B11" s="180" t="s">
        <v>31</v>
      </c>
      <c r="C11" s="202" t="s">
        <v>102</v>
      </c>
      <c r="D11" s="202"/>
      <c r="E11" s="202"/>
      <c r="F11" s="202"/>
      <c r="G11" s="202"/>
      <c r="H11" s="202"/>
      <c r="I11" s="203"/>
      <c r="J11" s="185"/>
      <c r="K11" s="185"/>
      <c r="M11" s="196"/>
      <c r="N11" s="179" t="s">
        <v>15</v>
      </c>
    </row>
    <row r="12" spans="2:14" ht="30.75" customHeight="1" x14ac:dyDescent="0.2">
      <c r="B12" s="180" t="s">
        <v>33</v>
      </c>
      <c r="C12" s="66" t="s">
        <v>103</v>
      </c>
      <c r="D12" s="66"/>
      <c r="E12" s="66"/>
      <c r="F12" s="66"/>
      <c r="G12" s="187" t="s">
        <v>34</v>
      </c>
      <c r="H12" s="199" t="s">
        <v>35</v>
      </c>
      <c r="I12" s="200"/>
      <c r="J12" s="185"/>
      <c r="K12" s="185"/>
      <c r="M12" s="196" t="s">
        <v>36</v>
      </c>
      <c r="N12" s="179" t="s">
        <v>37</v>
      </c>
    </row>
    <row r="13" spans="2:14" ht="30.75" customHeight="1" x14ac:dyDescent="0.2">
      <c r="B13" s="180" t="s">
        <v>38</v>
      </c>
      <c r="C13" s="201" t="s">
        <v>104</v>
      </c>
      <c r="D13" s="201"/>
      <c r="E13" s="201"/>
      <c r="F13" s="201"/>
      <c r="G13" s="187" t="s">
        <v>40</v>
      </c>
      <c r="H13" s="202" t="s">
        <v>25</v>
      </c>
      <c r="I13" s="203"/>
      <c r="J13" s="185"/>
      <c r="K13" s="185"/>
      <c r="M13" s="196" t="s">
        <v>41</v>
      </c>
    </row>
    <row r="14" spans="2:14" ht="39.75" customHeight="1" x14ac:dyDescent="0.2">
      <c r="B14" s="180" t="s">
        <v>42</v>
      </c>
      <c r="C14" s="66" t="s">
        <v>105</v>
      </c>
      <c r="D14" s="66"/>
      <c r="E14" s="66"/>
      <c r="F14" s="66"/>
      <c r="G14" s="66"/>
      <c r="H14" s="66"/>
      <c r="I14" s="206"/>
      <c r="J14" s="198"/>
      <c r="K14" s="198"/>
      <c r="M14" s="196" t="s">
        <v>44</v>
      </c>
      <c r="N14" s="179"/>
    </row>
    <row r="15" spans="2:14" ht="30.75" customHeight="1" x14ac:dyDescent="0.2">
      <c r="B15" s="180" t="s">
        <v>45</v>
      </c>
      <c r="C15" s="269" t="s">
        <v>106</v>
      </c>
      <c r="D15" s="269"/>
      <c r="E15" s="269"/>
      <c r="F15" s="269"/>
      <c r="G15" s="269"/>
      <c r="H15" s="269"/>
      <c r="I15" s="270"/>
      <c r="J15" s="207"/>
      <c r="K15" s="207"/>
      <c r="M15" s="196" t="s">
        <v>47</v>
      </c>
      <c r="N15" s="179"/>
    </row>
    <row r="16" spans="2:14" ht="20.25" customHeight="1" x14ac:dyDescent="0.2">
      <c r="B16" s="180" t="s">
        <v>48</v>
      </c>
      <c r="C16" s="146" t="s">
        <v>107</v>
      </c>
      <c r="D16" s="146"/>
      <c r="E16" s="146"/>
      <c r="F16" s="146"/>
      <c r="G16" s="146"/>
      <c r="H16" s="146"/>
      <c r="I16" s="197"/>
      <c r="J16" s="208"/>
      <c r="K16" s="208"/>
      <c r="M16" s="196"/>
      <c r="N16" s="179"/>
    </row>
    <row r="17" spans="2:14" ht="30.75" customHeight="1" x14ac:dyDescent="0.2">
      <c r="B17" s="180" t="s">
        <v>50</v>
      </c>
      <c r="C17" s="202" t="s">
        <v>115</v>
      </c>
      <c r="D17" s="209"/>
      <c r="E17" s="209"/>
      <c r="F17" s="209"/>
      <c r="G17" s="209"/>
      <c r="H17" s="209"/>
      <c r="I17" s="210"/>
      <c r="J17" s="211"/>
      <c r="K17" s="211"/>
      <c r="M17" s="196" t="s">
        <v>35</v>
      </c>
      <c r="N17" s="179"/>
    </row>
    <row r="18" spans="2:14" ht="18" customHeight="1" x14ac:dyDescent="0.2">
      <c r="B18" s="212" t="s">
        <v>51</v>
      </c>
      <c r="C18" s="213" t="s">
        <v>52</v>
      </c>
      <c r="D18" s="213"/>
      <c r="E18" s="213"/>
      <c r="F18" s="214" t="s">
        <v>53</v>
      </c>
      <c r="G18" s="214"/>
      <c r="H18" s="214"/>
      <c r="I18" s="215"/>
      <c r="J18" s="216"/>
      <c r="K18" s="216"/>
      <c r="M18" s="196" t="s">
        <v>54</v>
      </c>
      <c r="N18" s="179"/>
    </row>
    <row r="19" spans="2:14" ht="39.75" customHeight="1" x14ac:dyDescent="0.2">
      <c r="B19" s="212"/>
      <c r="C19" s="146" t="s">
        <v>127</v>
      </c>
      <c r="D19" s="146"/>
      <c r="E19" s="146"/>
      <c r="F19" s="146" t="s">
        <v>128</v>
      </c>
      <c r="G19" s="146"/>
      <c r="H19" s="146"/>
      <c r="I19" s="197"/>
      <c r="J19" s="208"/>
      <c r="K19" s="208"/>
      <c r="M19" s="196" t="s">
        <v>57</v>
      </c>
      <c r="N19" s="179"/>
    </row>
    <row r="20" spans="2:14" ht="39.75" customHeight="1" x14ac:dyDescent="0.2">
      <c r="B20" s="180" t="s">
        <v>58</v>
      </c>
      <c r="C20" s="78" t="s">
        <v>120</v>
      </c>
      <c r="D20" s="255"/>
      <c r="E20" s="271"/>
      <c r="F20" s="146" t="s">
        <v>121</v>
      </c>
      <c r="G20" s="202"/>
      <c r="H20" s="202"/>
      <c r="I20" s="203"/>
      <c r="J20" s="185"/>
      <c r="K20" s="185"/>
      <c r="M20" s="196"/>
      <c r="N20" s="179"/>
    </row>
    <row r="21" spans="2:14" ht="103.5" customHeight="1" x14ac:dyDescent="0.2">
      <c r="B21" s="180" t="s">
        <v>61</v>
      </c>
      <c r="C21" s="272" t="s">
        <v>124</v>
      </c>
      <c r="D21" s="273"/>
      <c r="E21" s="274"/>
      <c r="F21" s="272" t="s">
        <v>123</v>
      </c>
      <c r="G21" s="273"/>
      <c r="H21" s="273"/>
      <c r="I21" s="275"/>
      <c r="J21" s="207"/>
      <c r="K21" s="207"/>
      <c r="M21" s="217"/>
      <c r="N21" s="179"/>
    </row>
    <row r="22" spans="2:14" ht="23.25" customHeight="1" x14ac:dyDescent="0.2">
      <c r="B22" s="180" t="s">
        <v>62</v>
      </c>
      <c r="C22" s="276">
        <v>45474</v>
      </c>
      <c r="D22" s="277"/>
      <c r="E22" s="278"/>
      <c r="F22" s="187" t="s">
        <v>63</v>
      </c>
      <c r="G22" s="279" t="s">
        <v>108</v>
      </c>
      <c r="H22" s="187" t="s">
        <v>64</v>
      </c>
      <c r="I22" s="280">
        <v>0</v>
      </c>
      <c r="J22" s="221"/>
      <c r="K22" s="221"/>
      <c r="M22" s="217"/>
    </row>
    <row r="23" spans="2:14" ht="27" customHeight="1" x14ac:dyDescent="0.2">
      <c r="B23" s="180" t="s">
        <v>65</v>
      </c>
      <c r="C23" s="276">
        <v>45657</v>
      </c>
      <c r="D23" s="277"/>
      <c r="E23" s="278"/>
      <c r="F23" s="187" t="s">
        <v>66</v>
      </c>
      <c r="G23" s="281">
        <v>0.04</v>
      </c>
      <c r="H23" s="282"/>
      <c r="I23" s="283"/>
      <c r="J23" s="224"/>
      <c r="K23" s="224"/>
      <c r="M23" s="217"/>
    </row>
    <row r="24" spans="2:14" ht="70.5" customHeight="1" x14ac:dyDescent="0.2">
      <c r="B24" s="284" t="s">
        <v>67</v>
      </c>
      <c r="C24" s="285" t="s">
        <v>47</v>
      </c>
      <c r="D24" s="286"/>
      <c r="E24" s="287"/>
      <c r="F24" s="288" t="s">
        <v>68</v>
      </c>
      <c r="G24" s="183" t="s">
        <v>114</v>
      </c>
      <c r="H24" s="183"/>
      <c r="I24" s="184"/>
      <c r="J24" s="216"/>
      <c r="K24" s="216"/>
      <c r="M24" s="217"/>
    </row>
    <row r="25" spans="2:14" ht="22.5" customHeight="1" x14ac:dyDescent="0.2">
      <c r="B25" s="112" t="s">
        <v>69</v>
      </c>
      <c r="C25" s="226"/>
      <c r="D25" s="226"/>
      <c r="E25" s="226"/>
      <c r="F25" s="226"/>
      <c r="G25" s="226"/>
      <c r="H25" s="226"/>
      <c r="I25" s="227"/>
      <c r="J25" s="178"/>
      <c r="K25" s="178"/>
      <c r="M25" s="217"/>
    </row>
    <row r="26" spans="2:14" ht="43.5" customHeight="1" x14ac:dyDescent="0.2">
      <c r="B26" s="228" t="s">
        <v>70</v>
      </c>
      <c r="C26" s="229" t="s">
        <v>71</v>
      </c>
      <c r="D26" s="229" t="s">
        <v>72</v>
      </c>
      <c r="E26" s="230" t="s">
        <v>73</v>
      </c>
      <c r="F26" s="289" t="s">
        <v>74</v>
      </c>
      <c r="G26" s="289" t="s">
        <v>75</v>
      </c>
      <c r="H26" s="230" t="s">
        <v>76</v>
      </c>
      <c r="I26" s="118" t="s">
        <v>77</v>
      </c>
      <c r="J26" s="208"/>
      <c r="K26" s="208"/>
      <c r="M26" s="217"/>
    </row>
    <row r="27" spans="2:14" ht="19.5" customHeight="1" x14ac:dyDescent="0.25">
      <c r="B27" s="231" t="s">
        <v>78</v>
      </c>
      <c r="C27" s="232">
        <v>0</v>
      </c>
      <c r="D27" s="290">
        <v>0</v>
      </c>
      <c r="E27" s="291">
        <f>IF(OR(C27=0,C27=""),0,D27/C27)</f>
        <v>0</v>
      </c>
      <c r="F27" s="292">
        <f>SUM(C27:C38)</f>
        <v>0.04</v>
      </c>
      <c r="G27" s="293">
        <f>SUM(D27:D38)</f>
        <v>1.4999999999999999E-2</v>
      </c>
      <c r="H27" s="237">
        <f>+IF(D27="","",(D27*100%)/$G$23)</f>
        <v>0</v>
      </c>
      <c r="I27" s="294">
        <f>G27+I22</f>
        <v>1.4999999999999999E-2</v>
      </c>
      <c r="J27" s="239"/>
      <c r="K27" s="239"/>
      <c r="M27" s="217"/>
    </row>
    <row r="28" spans="2:14" ht="19.5" customHeight="1" x14ac:dyDescent="0.25">
      <c r="B28" s="231" t="s">
        <v>79</v>
      </c>
      <c r="C28" s="232">
        <v>0</v>
      </c>
      <c r="D28" s="290">
        <v>0</v>
      </c>
      <c r="E28" s="291">
        <f t="shared" ref="E28:E38" si="0">IF(OR(C28=0,C28=""),0,D28/C28)</f>
        <v>0</v>
      </c>
      <c r="F28" s="292"/>
      <c r="G28" s="295"/>
      <c r="H28" s="237">
        <f>+IF(D28="","",((D28*100%)/$G$23)+H27)</f>
        <v>0</v>
      </c>
      <c r="I28" s="296"/>
      <c r="J28" s="239"/>
      <c r="K28" s="239"/>
      <c r="M28" s="217"/>
    </row>
    <row r="29" spans="2:14" ht="19.5" customHeight="1" x14ac:dyDescent="0.25">
      <c r="B29" s="231" t="s">
        <v>80</v>
      </c>
      <c r="C29" s="232">
        <v>0</v>
      </c>
      <c r="D29" s="290">
        <v>0</v>
      </c>
      <c r="E29" s="291">
        <f t="shared" si="0"/>
        <v>0</v>
      </c>
      <c r="F29" s="292"/>
      <c r="G29" s="295"/>
      <c r="H29" s="237">
        <f>+IF(D29="","",((D29*100%)/$G$23)+H28)</f>
        <v>0</v>
      </c>
      <c r="I29" s="296"/>
      <c r="J29" s="239"/>
      <c r="K29" s="239"/>
      <c r="M29" s="217"/>
    </row>
    <row r="30" spans="2:14" ht="19.5" customHeight="1" x14ac:dyDescent="0.25">
      <c r="B30" s="231" t="s">
        <v>81</v>
      </c>
      <c r="C30" s="232">
        <v>0</v>
      </c>
      <c r="D30" s="290">
        <v>0</v>
      </c>
      <c r="E30" s="291">
        <f t="shared" si="0"/>
        <v>0</v>
      </c>
      <c r="F30" s="292"/>
      <c r="G30" s="295"/>
      <c r="H30" s="237">
        <f t="shared" ref="H30:H37" si="1">+IF(D30="","",((D30*100%)/$G$23)+H29)</f>
        <v>0</v>
      </c>
      <c r="I30" s="296"/>
      <c r="J30" s="239"/>
      <c r="K30" s="239"/>
    </row>
    <row r="31" spans="2:14" ht="19.5" customHeight="1" x14ac:dyDescent="0.25">
      <c r="B31" s="231" t="s">
        <v>82</v>
      </c>
      <c r="C31" s="232">
        <v>0</v>
      </c>
      <c r="D31" s="290">
        <v>0</v>
      </c>
      <c r="E31" s="291">
        <f t="shared" si="0"/>
        <v>0</v>
      </c>
      <c r="F31" s="292"/>
      <c r="G31" s="295"/>
      <c r="H31" s="237">
        <f t="shared" si="1"/>
        <v>0</v>
      </c>
      <c r="I31" s="296"/>
      <c r="J31" s="239"/>
      <c r="K31" s="239"/>
    </row>
    <row r="32" spans="2:14" ht="19.5" customHeight="1" x14ac:dyDescent="0.25">
      <c r="B32" s="231" t="s">
        <v>83</v>
      </c>
      <c r="C32" s="232">
        <v>0</v>
      </c>
      <c r="D32" s="290">
        <v>0</v>
      </c>
      <c r="E32" s="291">
        <f t="shared" si="0"/>
        <v>0</v>
      </c>
      <c r="F32" s="292"/>
      <c r="G32" s="295"/>
      <c r="H32" s="237">
        <f t="shared" si="1"/>
        <v>0</v>
      </c>
      <c r="I32" s="296"/>
      <c r="J32" s="239"/>
      <c r="K32" s="239"/>
    </row>
    <row r="33" spans="2:11" ht="19.5" customHeight="1" x14ac:dyDescent="0.25">
      <c r="B33" s="231" t="s">
        <v>84</v>
      </c>
      <c r="C33" s="240">
        <v>0</v>
      </c>
      <c r="D33" s="297">
        <v>0</v>
      </c>
      <c r="E33" s="298">
        <f t="shared" si="0"/>
        <v>0</v>
      </c>
      <c r="F33" s="292"/>
      <c r="G33" s="295"/>
      <c r="H33" s="237">
        <f>+IF(D33="","",(D33*100%)/$G$23)</f>
        <v>0</v>
      </c>
      <c r="I33" s="296"/>
      <c r="J33" s="239"/>
      <c r="K33" s="239"/>
    </row>
    <row r="34" spans="2:11" ht="19.5" customHeight="1" x14ac:dyDescent="0.25">
      <c r="B34" s="231" t="s">
        <v>85</v>
      </c>
      <c r="C34" s="240">
        <v>4.7999999999999996E-3</v>
      </c>
      <c r="D34" s="297">
        <v>5.0000000000000001E-3</v>
      </c>
      <c r="E34" s="298">
        <f t="shared" si="0"/>
        <v>1.0416666666666667</v>
      </c>
      <c r="F34" s="292"/>
      <c r="G34" s="295"/>
      <c r="H34" s="237">
        <f>+IF(D34="","",((D34*100%)/$G$23)+H33)</f>
        <v>0.125</v>
      </c>
      <c r="I34" s="296"/>
      <c r="J34" s="239"/>
      <c r="K34" s="299"/>
    </row>
    <row r="35" spans="2:11" ht="19.5" customHeight="1" x14ac:dyDescent="0.25">
      <c r="B35" s="231" t="s">
        <v>86</v>
      </c>
      <c r="C35" s="240">
        <v>1.04E-2</v>
      </c>
      <c r="D35" s="297">
        <v>0.01</v>
      </c>
      <c r="E35" s="298">
        <f t="shared" si="0"/>
        <v>0.96153846153846156</v>
      </c>
      <c r="F35" s="292"/>
      <c r="G35" s="295"/>
      <c r="H35" s="237">
        <f t="shared" si="1"/>
        <v>0.375</v>
      </c>
      <c r="I35" s="296"/>
      <c r="J35" s="239"/>
      <c r="K35" s="300"/>
    </row>
    <row r="36" spans="2:11" ht="19.5" customHeight="1" x14ac:dyDescent="0.25">
      <c r="B36" s="231" t="s">
        <v>87</v>
      </c>
      <c r="C36" s="240">
        <v>3.5999999999999999E-3</v>
      </c>
      <c r="D36" s="297"/>
      <c r="E36" s="298">
        <f t="shared" si="0"/>
        <v>0</v>
      </c>
      <c r="F36" s="292"/>
      <c r="G36" s="295"/>
      <c r="H36" s="237" t="str">
        <f t="shared" si="1"/>
        <v/>
      </c>
      <c r="I36" s="296"/>
      <c r="J36" s="239"/>
      <c r="K36" s="299"/>
    </row>
    <row r="37" spans="2:11" ht="19.5" customHeight="1" x14ac:dyDescent="0.25">
      <c r="B37" s="231" t="s">
        <v>88</v>
      </c>
      <c r="C37" s="240">
        <v>1.12E-2</v>
      </c>
      <c r="D37" s="297"/>
      <c r="E37" s="298">
        <f t="shared" si="0"/>
        <v>0</v>
      </c>
      <c r="F37" s="292"/>
      <c r="G37" s="295"/>
      <c r="H37" s="237" t="str">
        <f t="shared" si="1"/>
        <v/>
      </c>
      <c r="I37" s="296"/>
      <c r="J37" s="239"/>
      <c r="K37" s="299"/>
    </row>
    <row r="38" spans="2:11" ht="19.5" customHeight="1" x14ac:dyDescent="0.25">
      <c r="B38" s="231" t="s">
        <v>89</v>
      </c>
      <c r="C38" s="240">
        <v>0.01</v>
      </c>
      <c r="D38" s="297"/>
      <c r="E38" s="298">
        <f t="shared" si="0"/>
        <v>0</v>
      </c>
      <c r="F38" s="292"/>
      <c r="G38" s="301"/>
      <c r="H38" s="237" t="str">
        <f>+IF(D38="","",((D38*100%)/$G$23)+H37)</f>
        <v/>
      </c>
      <c r="I38" s="302"/>
      <c r="J38" s="239"/>
      <c r="K38" s="239"/>
    </row>
    <row r="39" spans="2:11" ht="134.25" customHeight="1" x14ac:dyDescent="0.2">
      <c r="B39" s="242" t="s">
        <v>90</v>
      </c>
      <c r="C39" s="124" t="s">
        <v>138</v>
      </c>
      <c r="D39" s="125"/>
      <c r="E39" s="125"/>
      <c r="F39" s="303"/>
      <c r="G39" s="303"/>
      <c r="H39" s="125"/>
      <c r="I39" s="126"/>
      <c r="J39" s="243"/>
      <c r="K39" s="243"/>
    </row>
    <row r="40" spans="2:11" ht="34.5" customHeight="1" x14ac:dyDescent="0.2">
      <c r="B40" s="244"/>
      <c r="C40" s="245"/>
      <c r="D40" s="245"/>
      <c r="E40" s="245"/>
      <c r="F40" s="245"/>
      <c r="G40" s="245"/>
      <c r="H40" s="245"/>
      <c r="I40" s="246"/>
      <c r="J40" s="178"/>
      <c r="K40" s="178"/>
    </row>
    <row r="41" spans="2:11" ht="34.5" customHeight="1" x14ac:dyDescent="0.2">
      <c r="B41" s="247"/>
      <c r="C41" s="248"/>
      <c r="D41" s="248"/>
      <c r="E41" s="248"/>
      <c r="F41" s="248"/>
      <c r="G41" s="248"/>
      <c r="H41" s="248"/>
      <c r="I41" s="249"/>
      <c r="J41" s="243"/>
      <c r="K41" s="243"/>
    </row>
    <row r="42" spans="2:11" ht="34.5" customHeight="1" x14ac:dyDescent="0.2">
      <c r="B42" s="247"/>
      <c r="C42" s="248"/>
      <c r="D42" s="248"/>
      <c r="E42" s="248"/>
      <c r="F42" s="248"/>
      <c r="G42" s="248"/>
      <c r="H42" s="248"/>
      <c r="I42" s="249"/>
      <c r="J42" s="243"/>
      <c r="K42" s="243"/>
    </row>
    <row r="43" spans="2:11" ht="34.5" customHeight="1" x14ac:dyDescent="0.2">
      <c r="B43" s="247"/>
      <c r="C43" s="248"/>
      <c r="D43" s="248"/>
      <c r="E43" s="248"/>
      <c r="F43" s="248"/>
      <c r="G43" s="248"/>
      <c r="H43" s="248"/>
      <c r="I43" s="249"/>
      <c r="J43" s="243"/>
      <c r="K43" s="243"/>
    </row>
    <row r="44" spans="2:11" ht="34.5" customHeight="1" x14ac:dyDescent="0.2">
      <c r="B44" s="250"/>
      <c r="C44" s="251"/>
      <c r="D44" s="251"/>
      <c r="E44" s="251"/>
      <c r="F44" s="251"/>
      <c r="G44" s="251"/>
      <c r="H44" s="251"/>
      <c r="I44" s="252"/>
      <c r="J44" s="174"/>
      <c r="K44" s="174"/>
    </row>
    <row r="45" spans="2:11" ht="105.75" customHeight="1" x14ac:dyDescent="0.2">
      <c r="B45" s="180" t="s">
        <v>91</v>
      </c>
      <c r="C45" s="137" t="s">
        <v>139</v>
      </c>
      <c r="D45" s="138"/>
      <c r="E45" s="138"/>
      <c r="F45" s="138"/>
      <c r="G45" s="138"/>
      <c r="H45" s="138"/>
      <c r="I45" s="139"/>
      <c r="J45" s="253"/>
      <c r="K45" s="253"/>
    </row>
    <row r="46" spans="2:11" ht="69.75" customHeight="1" x14ac:dyDescent="0.2">
      <c r="B46" s="180" t="s">
        <v>92</v>
      </c>
      <c r="C46" s="137" t="s">
        <v>108</v>
      </c>
      <c r="D46" s="138"/>
      <c r="E46" s="138"/>
      <c r="F46" s="138"/>
      <c r="G46" s="138"/>
      <c r="H46" s="138"/>
      <c r="I46" s="139"/>
      <c r="J46" s="253"/>
      <c r="K46" s="253"/>
    </row>
    <row r="47" spans="2:11" ht="22.5" customHeight="1" x14ac:dyDescent="0.2">
      <c r="B47" s="112" t="s">
        <v>93</v>
      </c>
      <c r="C47" s="226"/>
      <c r="D47" s="226"/>
      <c r="E47" s="226"/>
      <c r="F47" s="226"/>
      <c r="G47" s="226"/>
      <c r="H47" s="226"/>
      <c r="I47" s="227"/>
      <c r="J47" s="253"/>
      <c r="K47" s="253"/>
    </row>
    <row r="48" spans="2:11" ht="32.25" customHeight="1" x14ac:dyDescent="0.2">
      <c r="B48" s="254" t="s">
        <v>94</v>
      </c>
      <c r="C48" s="146" t="s">
        <v>122</v>
      </c>
      <c r="D48" s="146"/>
      <c r="E48" s="146"/>
      <c r="F48" s="146"/>
      <c r="G48" s="146"/>
      <c r="H48" s="146"/>
      <c r="I48" s="197"/>
      <c r="J48" s="257"/>
      <c r="K48" s="257"/>
    </row>
    <row r="49" spans="2:11" ht="28.5" customHeight="1" x14ac:dyDescent="0.2">
      <c r="B49" s="258" t="s">
        <v>95</v>
      </c>
      <c r="C49" s="146" t="s">
        <v>122</v>
      </c>
      <c r="D49" s="146"/>
      <c r="E49" s="146"/>
      <c r="F49" s="146"/>
      <c r="G49" s="146"/>
      <c r="H49" s="146"/>
      <c r="I49" s="197"/>
      <c r="J49" s="257"/>
      <c r="K49" s="257"/>
    </row>
    <row r="50" spans="2:11" ht="30" customHeight="1" thickBot="1" x14ac:dyDescent="0.25">
      <c r="B50" s="259" t="s">
        <v>96</v>
      </c>
      <c r="C50" s="152" t="s">
        <v>133</v>
      </c>
      <c r="D50" s="152"/>
      <c r="E50" s="152"/>
      <c r="F50" s="152"/>
      <c r="G50" s="152"/>
      <c r="H50" s="152"/>
      <c r="I50" s="153"/>
      <c r="J50" s="260"/>
      <c r="K50" s="260"/>
    </row>
    <row r="51" spans="2:11" x14ac:dyDescent="0.2">
      <c r="B51" s="261"/>
      <c r="C51" s="262"/>
      <c r="D51" s="262"/>
      <c r="E51" s="263"/>
      <c r="F51" s="263"/>
      <c r="G51" s="264"/>
      <c r="H51" s="265"/>
      <c r="I51" s="262"/>
      <c r="J51" s="266"/>
      <c r="K51" s="266"/>
    </row>
    <row r="52" spans="2:11" x14ac:dyDescent="0.2">
      <c r="B52" s="261"/>
      <c r="C52" s="262"/>
      <c r="D52" s="262"/>
      <c r="E52" s="263"/>
      <c r="F52" s="263"/>
      <c r="G52" s="264"/>
      <c r="H52" s="265"/>
      <c r="I52" s="262"/>
      <c r="J52" s="266"/>
      <c r="K52" s="266"/>
    </row>
    <row r="53" spans="2:11" hidden="1" x14ac:dyDescent="0.2">
      <c r="B53" s="261"/>
      <c r="C53" s="262"/>
      <c r="D53" s="262"/>
      <c r="E53" s="263"/>
      <c r="F53" s="263"/>
      <c r="G53" s="264"/>
      <c r="H53" s="265"/>
      <c r="I53" s="262"/>
      <c r="J53" s="266"/>
      <c r="K53" s="266"/>
    </row>
    <row r="54" spans="2:11" hidden="1" x14ac:dyDescent="0.2">
      <c r="B54" s="261"/>
      <c r="C54" s="262"/>
      <c r="D54" s="262"/>
      <c r="E54" s="263"/>
      <c r="F54" s="263"/>
      <c r="G54" s="264"/>
      <c r="H54" s="265"/>
      <c r="I54" s="262"/>
      <c r="J54" s="266"/>
      <c r="K54" s="266"/>
    </row>
    <row r="55" spans="2:11" hidden="1" x14ac:dyDescent="0.2">
      <c r="B55" s="261"/>
      <c r="C55" s="262"/>
      <c r="D55" s="262"/>
      <c r="E55" s="263"/>
      <c r="F55" s="263"/>
      <c r="G55" s="264"/>
      <c r="H55" s="265"/>
      <c r="I55" s="262"/>
      <c r="J55" s="266"/>
      <c r="K55" s="266"/>
    </row>
    <row r="56" spans="2:11" ht="25.5" hidden="1" customHeight="1" x14ac:dyDescent="0.2">
      <c r="B56" s="261"/>
      <c r="C56" s="262"/>
      <c r="D56" s="262"/>
      <c r="E56" s="263"/>
      <c r="F56" s="263"/>
      <c r="G56" s="264"/>
      <c r="H56" s="265"/>
      <c r="I56" s="262"/>
      <c r="J56" s="266"/>
      <c r="K56" s="266"/>
    </row>
  </sheetData>
  <sheetProtection algorithmName="SHA-512" hashValue="MZXsTk0YvDZq9ZAFROcVuPSLnMxuQlAxgRxQNl5rD3VNdeRO+yEV5uYnfCnzi3eSAZWIu1gdchXhi0bcPxuDrQ==" saltValue="BrBXFDCZPE6d2SfSY2kjjg==" spinCount="100000" sheet="1" objects="1" scenarios="1"/>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count="7">
    <dataValidation type="list" showDropDown="1" showInputMessage="1" showErrorMessage="1" sqref="K12" xr:uid="{00000000-0002-0000-0200-000000000000}">
      <formula1>O17:O19</formula1>
    </dataValidation>
    <dataValidation type="list" allowBlank="1" showInputMessage="1" showErrorMessage="1" sqref="H12:I12" xr:uid="{00000000-0002-0000-0200-000001000000}">
      <formula1>M17:M19</formula1>
    </dataValidation>
    <dataValidation type="list" allowBlank="1" showInputMessage="1" showErrorMessage="1" sqref="C24:E24" xr:uid="{00000000-0002-0000-0200-000002000000}">
      <formula1>$M$12:$M$15</formula1>
    </dataValidation>
    <dataValidation type="list" allowBlank="1" showInputMessage="1" showErrorMessage="1" sqref="C9:F9" xr:uid="{00000000-0002-0000-0200-000003000000}">
      <formula1>$M$6:$M$9</formula1>
    </dataValidation>
    <dataValidation type="list" allowBlank="1" showInputMessage="1" showErrorMessage="1" sqref="J10:K10" xr:uid="{00000000-0002-0000-0200-000004000000}">
      <formula1>$M$21:$M$28</formula1>
    </dataValidation>
    <dataValidation type="list" allowBlank="1" showInputMessage="1" showErrorMessage="1" sqref="H13:I13" xr:uid="{00000000-0002-0000-0200-000005000000}">
      <formula1>$N$5:$N$8</formula1>
    </dataValidation>
    <dataValidation type="list" allowBlank="1" showInputMessage="1" showErrorMessage="1" sqref="C7 I7" xr:uid="{00000000-0002-0000-02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8B76B0-4925-408B-8CF9-0C0A5ED9A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 1</vt:lpstr>
      <vt:lpstr>Meta 2</vt:lpstr>
      <vt:lpstr>Meta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2025-01-29T11:42:32Z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