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6\"/>
    </mc:Choice>
  </mc:AlternateContent>
  <xr:revisionPtr revIDLastSave="0" documentId="13_ncr:1_{C9D85742-4A36-4AEF-8B7A-496CBA6D5C09}" xr6:coauthVersionLast="47" xr6:coauthVersionMax="47" xr10:uidLastSave="{00000000-0000-0000-0000-000000000000}"/>
  <bookViews>
    <workbookView xWindow="-120" yWindow="-120" windowWidth="20730" windowHeight="11160" tabRatio="453" xr2:uid="{00000000-000D-0000-FFFF-FFFF00000000}"/>
  </bookViews>
  <sheets>
    <sheet name="Meta 1" sheetId="28" r:id="rId1"/>
    <sheet name="Meta 2" sheetId="29" r:id="rId2"/>
    <sheet name="Meta 3" sheetId="24" r:id="rId3"/>
  </sheets>
  <definedNames>
    <definedName name="CONDICION_POBLACIONAL" localSheetId="1">#REF!</definedName>
    <definedName name="CONDICION_POBLACIONAL">#REF!</definedName>
    <definedName name="GRUPO_ETAREO" localSheetId="1">#REF!</definedName>
    <definedName name="GRUPO_ETAREO">#REF!</definedName>
    <definedName name="GRUPO_ETAREOS" localSheetId="0">'Meta 1'!#REF!</definedName>
    <definedName name="GRUPO_ETAREOS" localSheetId="1">#REF!</definedName>
    <definedName name="GRUPO_ETAREOS" localSheetId="2">#REF!</definedName>
    <definedName name="GRUPO_ETAREOS">#REF!</definedName>
    <definedName name="GRUPO_ETARIO" localSheetId="0">'Meta 1'!#REF!</definedName>
    <definedName name="GRUPO_ETARIO" localSheetId="1">#REF!</definedName>
    <definedName name="GRUPO_ETARIO" localSheetId="2">#REF!</definedName>
    <definedName name="GRUPO_ETARIO">#REF!</definedName>
    <definedName name="GRUPO_ETNICO" localSheetId="0">'Meta 1'!#REF!</definedName>
    <definedName name="GRUPO_ETNICO" localSheetId="1">#REF!</definedName>
    <definedName name="GRUPO_ETNICO" localSheetId="2">#REF!</definedName>
    <definedName name="GRUPO_ETNICO">#REF!</definedName>
    <definedName name="GRUPOETNICO" localSheetId="0">'Meta 1'!#REF!</definedName>
    <definedName name="GRUPOETNICO" localSheetId="1">#REF!</definedName>
    <definedName name="GRUPOETNICO" localSheetId="2">#REF!</definedName>
    <definedName name="GRUPOETNICO">#REF!</definedName>
    <definedName name="GRUPOS_ETNICOS" localSheetId="1">#REF!</definedName>
    <definedName name="GRUPOS_ETNICOS">#REF!</definedName>
    <definedName name="LOCALIDAD" localSheetId="0">'Meta 1'!#REF!</definedName>
    <definedName name="LOCALIDAD" localSheetId="1">#REF!</definedName>
    <definedName name="LOCALIDAD" localSheetId="2">#REF!</definedName>
    <definedName name="LOCALIDAD">#REF!</definedName>
    <definedName name="LOCALIZACION" localSheetId="0">'Meta 1'!#REF!</definedName>
    <definedName name="LOCALIZACION" localSheetId="1">#REF!</definedName>
    <definedName name="LOCALIZACION" localSheetId="2">#REF!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8" l="1"/>
  <c r="E38" i="29" l="1"/>
  <c r="E37" i="29"/>
  <c r="E36" i="29"/>
  <c r="E35" i="29"/>
  <c r="E34" i="29"/>
  <c r="H33" i="29"/>
  <c r="H34" i="29" s="1"/>
  <c r="H35" i="29" s="1"/>
  <c r="H36" i="29" s="1"/>
  <c r="H37" i="29" s="1"/>
  <c r="H38" i="29" s="1"/>
  <c r="E33" i="29"/>
  <c r="E32" i="29"/>
  <c r="E31" i="29"/>
  <c r="E30" i="29"/>
  <c r="E29" i="29"/>
  <c r="E28" i="29"/>
  <c r="H27" i="29"/>
  <c r="H28" i="29" s="1"/>
  <c r="H29" i="29" s="1"/>
  <c r="H30" i="29" s="1"/>
  <c r="H31" i="29" s="1"/>
  <c r="H32" i="29" s="1"/>
  <c r="G27" i="29"/>
  <c r="I27" i="29" s="1"/>
  <c r="F27" i="29"/>
  <c r="E27" i="29"/>
  <c r="H33" i="24" l="1"/>
  <c r="H34" i="24" s="1"/>
  <c r="H35" i="24" s="1"/>
  <c r="H36" i="24" s="1"/>
  <c r="H37" i="24" s="1"/>
  <c r="H38" i="24" s="1"/>
  <c r="H27" i="24"/>
  <c r="H28" i="24" s="1"/>
  <c r="H29" i="24" s="1"/>
  <c r="H30" i="24" s="1"/>
  <c r="H31" i="24" s="1"/>
  <c r="H32" i="24" s="1"/>
  <c r="H28" i="28" l="1"/>
  <c r="H29" i="28"/>
  <c r="H30" i="28"/>
  <c r="H31" i="28"/>
  <c r="H32" i="28"/>
  <c r="H33" i="28"/>
  <c r="H34" i="28" s="1"/>
  <c r="H35" i="28" s="1"/>
  <c r="H36" i="28" s="1"/>
  <c r="H37" i="28" s="1"/>
  <c r="H38" i="28" s="1"/>
  <c r="H27" i="28"/>
  <c r="E34" i="28"/>
  <c r="E27" i="28" l="1"/>
  <c r="F27" i="28"/>
  <c r="G27" i="28"/>
  <c r="I27" i="28" s="1"/>
  <c r="E28" i="28"/>
  <c r="E29" i="28"/>
  <c r="E30" i="28"/>
  <c r="E31" i="28"/>
  <c r="E32" i="28"/>
  <c r="E33" i="28"/>
  <c r="E35" i="28"/>
  <c r="E36" i="28"/>
  <c r="E37" i="28"/>
  <c r="E38" i="28"/>
  <c r="E38" i="24"/>
  <c r="E37" i="24"/>
  <c r="E36" i="24"/>
  <c r="E35" i="24"/>
  <c r="E34" i="24"/>
  <c r="E33" i="24"/>
  <c r="E32" i="24"/>
  <c r="E31" i="24"/>
  <c r="E30" i="24"/>
  <c r="E29" i="24"/>
  <c r="E28" i="24"/>
  <c r="E27" i="24"/>
  <c r="G27" i="24" l="1"/>
  <c r="I27" i="24" s="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tc={9E48FEB8-B224-4386-B939-BF18E9AB5B78}</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 ref="C45" authorId="2" shapeId="0" xr:uid="{9E48FEB8-B224-4386-B939-BF18E9AB5B7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describir los resultados que corresponde al avance de 0.002 en el mes de octubre</t>
      </text>
    </comment>
  </commentList>
</comments>
</file>

<file path=xl/sharedStrings.xml><?xml version="1.0" encoding="utf-8"?>
<sst xmlns="http://schemas.openxmlformats.org/spreadsheetml/2006/main" count="347" uniqueCount="142">
  <si>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</si>
  <si>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</si>
  <si>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</si>
  <si>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</si>
  <si>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</si>
  <si>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</si>
  <si>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</si>
  <si>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</si>
  <si>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</si>
  <si>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</si>
  <si>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</si>
  <si>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Involucrar 50.000 personas a las acciones educativas en protección y bienestar animal para la transformación cultural y la convivencia armónica entre animales humanos y no humanos en bogotá.</t>
  </si>
  <si>
    <t>Apoyo</t>
  </si>
  <si>
    <t>Creciente</t>
  </si>
  <si>
    <t>Meta/Actividad con territorialización</t>
  </si>
  <si>
    <t>SI</t>
  </si>
  <si>
    <t>Dependencia responsable</t>
  </si>
  <si>
    <t>Subdirección de Cultura Ciudadana y Gestión del Conocimiento</t>
  </si>
  <si>
    <t>Indicador PMR</t>
  </si>
  <si>
    <t>Misional</t>
  </si>
  <si>
    <t>Decreciente</t>
  </si>
  <si>
    <t>Nombre Proyecto</t>
  </si>
  <si>
    <t>Fortalecimiento de la apropiación de la cultura ciudadana para la convivencia interespecie armónica, la protección y el bienestar animal en Bogotá D.C</t>
  </si>
  <si>
    <t>Código del Proyecto</t>
  </si>
  <si>
    <t>Estratégico</t>
  </si>
  <si>
    <t>Suma</t>
  </si>
  <si>
    <t>Código del proceso</t>
  </si>
  <si>
    <t>PM03</t>
  </si>
  <si>
    <t>Evaluación</t>
  </si>
  <si>
    <t>Objetivo estratégico</t>
  </si>
  <si>
    <t>Generar e impulsar procesos ciudadanos innovadores de transformación cultural, mediante la promoción prácticas de relacionamiento humano - animal.</t>
  </si>
  <si>
    <t>Meta Plan Distrital de Desarrollo</t>
  </si>
  <si>
    <t xml:space="preserve">Vincular 50.000 personas a las acciones de educación en protección y bienestar animal para promover la convivencia interespecie y la transformación cultural en el relacionamiento humano-animal. </t>
  </si>
  <si>
    <t>Nombre del indicador</t>
  </si>
  <si>
    <t>Tipología</t>
  </si>
  <si>
    <t>Eficacia</t>
  </si>
  <si>
    <t>Anual</t>
  </si>
  <si>
    <t>NO</t>
  </si>
  <si>
    <t>Fecha de programación</t>
  </si>
  <si>
    <t>1/07/2024</t>
  </si>
  <si>
    <t>Tipo anualización</t>
  </si>
  <si>
    <t>Semestral</t>
  </si>
  <si>
    <t>Objetivo y descripción del Indicador</t>
  </si>
  <si>
    <t>Involucrar personas a las acciones educativas en protección y bienestar animal para la transformación cultural y la convivencia armónica entre animales humanos y no humanos en Bogotá.</t>
  </si>
  <si>
    <t>Trimestral</t>
  </si>
  <si>
    <t>Fuente u origen de Datos</t>
  </si>
  <si>
    <t>Formatos asociados al proceso de apropiación de la cultura ciudadana: Listado de participantes, Validación de participantes, Conteo masivo, informe de eventos pedagógicos y Acta de reunión</t>
  </si>
  <si>
    <t>Mensual</t>
  </si>
  <si>
    <t>Fórmula de Cálculo</t>
  </si>
  <si>
    <t>Sumatoria de personas vinculadas en acciones de educación en temas de protección y bienestar animal</t>
  </si>
  <si>
    <t>Unidad de medida del indicador</t>
  </si>
  <si>
    <t xml:space="preserve">Nombre de las Variables </t>
  </si>
  <si>
    <t>Magnitud Ejecutada</t>
  </si>
  <si>
    <t xml:space="preserve">Magnitud programada </t>
  </si>
  <si>
    <t>Eficiencia</t>
  </si>
  <si>
    <t>Personas vinculadas en las acciones de educación en temas de protección y bienestar animal.</t>
  </si>
  <si>
    <t>Personas programadas en las acciones de educación en temas de protección y bienestar animal.</t>
  </si>
  <si>
    <t>Efectividad</t>
  </si>
  <si>
    <t>Unidad de medida (de la variable)</t>
  </si>
  <si>
    <t>Número de personas vinculadas</t>
  </si>
  <si>
    <t>Número de personas programadas</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</si>
  <si>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</si>
  <si>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</si>
  <si>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</si>
  <si>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</si>
  <si>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</si>
  <si>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</si>
  <si>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</si>
  <si>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</si>
  <si>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</si>
  <si>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</si>
  <si>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</si>
  <si>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</si>
  <si>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</si>
  <si>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</si>
  <si>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</si>
  <si>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</si>
  <si>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</si>
  <si>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</si>
  <si>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</si>
  <si>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</si>
  <si>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</si>
  <si>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</si>
  <si>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</si>
  <si>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</si>
  <si>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</si>
  <si>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</si>
  <si>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</si>
  <si>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</si>
  <si>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</si>
  <si>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</si>
  <si>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</si>
  <si>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</si>
  <si>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</si>
  <si>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</si>
  <si>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Responsable del reporte</t>
  </si>
  <si>
    <t>Jefe de Oficina y/o Subdirector(a)</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</si>
  <si>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</si>
  <si>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Fortalecimiento de la apropiación de la cultura ciudadana para la convivencia interespecie armónica, la protección y el bienestar animal en Bogotá D.C.</t>
  </si>
  <si>
    <t xml:space="preserve">Hacer seguimiento y control a la implementación de la estrategia de fomento a procesos de participación y movilización ciudadana para la apropiación social del conocimiento en protección y bienestar animal en el Distrito Capital. </t>
  </si>
  <si>
    <t>Formatos asociados al proceso de apropiación a la cultura: Actas y listados de asistencia, Listado de participantes, Listado de participación de voluntarios, Seguimiento Plan Institucional de Participación, SIPYBA-Red de Aliados.</t>
  </si>
  <si>
    <t xml:space="preserve">Implementar una estrategia de regulación en protección y bienestar animal para los prestadores de servicios con y para animales en Bogotá. </t>
  </si>
  <si>
    <t xml:space="preserve">Implementar 1 estrategia de inspección y vigilancia, en protección y bienestar animal a los prestadores de servicios para y con los animales. </t>
  </si>
  <si>
    <t>Avance en la implementación de la estrategia de regulación en protección y el bienestar animal para los prestadores de servicios con y para animales en Bogotá.</t>
  </si>
  <si>
    <t xml:space="preserve">18/07/2024			</t>
  </si>
  <si>
    <t>Hacer seguimiento y control a la implementación de la estrategia de regulación de prestadores de servicios para y con animales a través de la cual se busca la promoción de estándares de calidad en temas de protección y bienestar animal en la prestación de estos servicios en el Distrito Capital</t>
  </si>
  <si>
    <t>Formatos asociados a los procesos de la Subdirección de Cultura Ciudadana y  Gestión del Conocimiento</t>
  </si>
  <si>
    <t>Sumatoria del avance de una estrategia de regulación, en protección y bienestar animal para los prestadores de servicios con y para animales en  Bogotá</t>
  </si>
  <si>
    <t>N.A</t>
  </si>
  <si>
    <t>Número de personas vinculadas en acciones de educación en temas de protección y bienestar animal</t>
  </si>
  <si>
    <t>Esta variable hace referencia a la cantidad total de personas que se vinculan a la estrategia de educación en protección y bienestar animal. Son aquellas que han participado en alguna de las acciones de sensibilización y formación en cualquiera de los ámbitos de implementación de la estrategia (comunitario, educativo, institucional y recreodeportivo).</t>
  </si>
  <si>
    <t>Esta variable hace referencia a las personas programadas para vincular a la estrategia de educación en protección y bienestar animal son aquellas que deben participar en alguna de las acciones de sensibilización y formación en cualquiera de los ámbitos de implementación de la estrategia (comunitario, educativo, institucional y recreodeportivo).</t>
  </si>
  <si>
    <t xml:space="preserve">Subdirector de Cultura y Gestión del Conocimiento </t>
  </si>
  <si>
    <t xml:space="preserve">Profesional especializado - Johanna Katherine Bernal Sotelo </t>
  </si>
  <si>
    <t>N/A</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</si>
  <si>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</si>
  <si>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Número de estrategias</t>
  </si>
  <si>
    <t xml:space="preserve">Sumatoria de avance de la estrategia de participación ciudadana para la apropiación social del conocimiento en protección y bienestar animal en el Distrito Capital </t>
  </si>
  <si>
    <t xml:space="preserve">Número de estrategias de participación ciudadana implementadas. </t>
  </si>
  <si>
    <t xml:space="preserve">Número de estrategias de participación ciudadana programadas. </t>
  </si>
  <si>
    <t xml:space="preserve">Número de estrategias de participación ciudadana implementadas para la apropiación social del conocimiento en protección y bienestar animal en el Distrito Capital. </t>
  </si>
  <si>
    <t>Numero de estrategias de regulación implementadas</t>
  </si>
  <si>
    <t>Numero de estrategias de regulación programadas.</t>
  </si>
  <si>
    <t xml:space="preserve"> Profesional Universitario - Liliana Estefanía Saavedra Borda </t>
  </si>
  <si>
    <t>Esta variable hace referencia al numero de estrategias de regulación programadas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</si>
  <si>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Esta variable hace referencia al número de estrategias de regulación implementadas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</si>
  <si>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 xml:space="preserve">Estrategias de participación ciudadana implementadas. </t>
  </si>
  <si>
    <t xml:space="preserve">Estrategias de participación ciudadana programadas. </t>
  </si>
  <si>
    <t xml:space="preserve">Estrategias de regulación implementadas. </t>
  </si>
  <si>
    <t xml:space="preserve">Estrategias de regulación programadas. </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</si>
  <si>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</si>
  <si>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Esta variable hace refencia a la estrategia de participación y movilización ciudadana que se ha programado para la apropiación social del conocimiento en protección y bienestar animal en el Distrito Capital.
Para la lectura y el análisis del indicador, es necesario precisar que la magnitud programada mensualmente es una cifra definida con tres decimales.</t>
  </si>
  <si>
    <t>Esta variable hace refencia a la estrategia de participación y movilización ciudadana que se ha implementado para la apropiación social del conocimiento en protección y bienestar animal en el Distrito Capital. De manera que permite evaluar el cumplimiento de los hitos de la estrategia.
Para la lectura y el análisis del indicador, es necesario precisar que la magnitud programada mensualmente es una cifra definida con tres decimales.</t>
  </si>
  <si>
    <t>NA</t>
  </si>
  <si>
    <t>Profesional Contratista - Natalia Combariza</t>
  </si>
  <si>
    <t>Subdirector de Cultura y Gestión del Conocimiento  - Ana María Hinestrosa Villa</t>
  </si>
  <si>
    <t>La meta cuenta con un avance acumulado del 81.08%, lo que corresponde a la vinculación de 3000 personas en acciones educativas en protección y bienestar animal para la transformación cultural y la convivencia interespecie de la siguiente forma:
1. Ámbito comunitario: se vincularon 2222 personas a traves de 70 acciones de apropiación de la cultura ciudadana, de la siguiente manera:
• Huellitas de calle con 9 jornadas y 50 personas sensibilizadas.
• Pisa el freno con 2 jornada y 327 personas sensibilizadas.
• Mirar y no tocar con 10 jornadas y 132 personas sensibilizadas.
• Ruralidad con 8 jornadas y 98 personas sensibilizadas.
• Otras acciones de apropiación de la cultura ciudadana en ámbito comunitario con 41 intervenciones y 1615 personas vinculadas.
2. Ámbito educativo: se vincularon 443 personas a traves de 8 jornadas.
3. Ámbito recreodeportivo: se vinuclaron 154 personas en 9 jornadas.
4. Ámbito institucional: se vincularon 181 personas en 7 jornadas.</t>
  </si>
  <si>
    <t>Para dar cumplimiento de la meta "Involucrar 50.000 personas a las acciones educativas en protección y bienestar animal para la transformación cultural y la convivencia armónica entre animales humanos y no humanos en bogotá.", en octubre de 2024, se vincularon 800 ciudadanos y ciudadanas a la estrategia de educación, para lo cual se pueden resaltar los siguientes logros: 
• Huellitas de calle con 2 jornadas y 5 personas sensibilizadas.
• Pisa el freno con 1 jornada y 210 personas sensibilizadas.
• Mirar y no tocar con 4 jornadas y 80 personas sensibilizadas.
• Ruralidad con 3 jornadas y 16 personas sensibilizadas.
• Otras acciones de apropiación de la cultura ciudadana en ámbito comunitario con 8 intervenciones y 296 personas vinculadas.
2. Ámbito educativo: se vincularon 96 personas a traves de 3 jornadas.
3. Ámbito recreodeportivo: se vinuclaron 35 personas en 2 jornadas.
4. Ámbito institucional: se vincularon 62 personas en 2 jornadas.</t>
  </si>
  <si>
    <t xml:space="preserve">
*Se presentó y se aprobó en comité de gestión y desempeño las modificaciones del cronograma de la estrategia de participación ciudadana.
*Se presenta al IPES la postulación de emprendimientos para participar en el curso de Marketing digital.
*Durante el mes de octubre asistimos a 2 sesiones de los Consejos Locales de Protección y Bienestar Animal y a 10 reuniones de Mesas Locales de Protección y Bienestar Animal.
*En los espacios de copropiedad y convivencia en el programa vecino zoolidario se realizaron 9 capacitaciones con participación de 112 personas distribuidas en  6 localidades, entre las cuales se encuentran: Teusaquillo, Usaquén, Bosa,  Ciudad Bolívar, Kennedy y Fortibón.
*Se finaliza el voluntariado organizacional con las Universidades Sergio Arboleda, UNAD y Politécnico.
*Así mismo, tuvimos en ciudadanía Zooliaria, el taller correspondiente a planeación participativa.</t>
  </si>
  <si>
    <t>La meta presenta un avance del 0,064 de la estrategia de fomento a procesos de participación ciudadana, lo que corresponde al 71,11%, realizando las siguientes acciones: 
• Programa de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 Copropiedad y convivencia: En el marco del programa Vecino Zoolidario, se realizaron 9 capacitaciones con la participación de 112 personas en 6 localidades (Teusaquillo, Usaquén, Bosa, Ciudad Bolívar, Kennedy y Fontibón). Además, se llevaron a cabo 23 intervenciones: 18 charlas presenciales, 5 virtuales y una visita del programa de Copropiedad y Convivencia, logrando vincular a 160 personas.
• Programa red de aliados: Se realizaron 5 ferias de emprendimiento, apoyando a 26 aliados. En colaboración con Binner-Simoniz, se entregaron productos de limpieza a 80 miembros de la red. Adicionalmente, se presentó al IPES la postulación de emprendimientos para participar en el curso de Marketing digital.
• Espacios de participación: Se han realizado 5 espacios de diálogo, sensibilización y fortalecimiento de capacidades para la participación ciudadana. También se llevó a cabo el taller “Ciudadanía Zooliaria” enfocado en la planeación participativa.
• Instancias de participación: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A nivel general, se revisó y ajustó el documento de estrategia y plan de participación y movilización ciudadana. Las modificaciones del cronograma de la estrategia de participación ciudadana fueron presentadas y aprobadas en el comité de gestión y desempeño.</t>
  </si>
  <si>
    <t xml:space="preserve">La meta presenta un avance del 0,017 de la estrategia de regulación en protección y bienestar animal para los prestadores de servicios con y para animales en Bogotá, lo que corresponde a un avance acumulado de 43,25% conforme a la programación establecida para la vigencia 2024 desarrollando las actividades que componen dicha estrategia: 
* Formulación de la estrategia de regulación para prestadores de servicios para y con animales y su cronograma de actividades
* Construcción de procedimientos para la implementación de las funciones de inspección y vigilancia a prestadores de servicios para y con animales: Avance en documentos de buenas prácticas para establecimientos de cuidado canino, comercialización de peces, y paseo canino, así como la gestión de procedimientos internos de Regulación para efectuar las funciones de inspección y vigilancia. 
* Socialización de normativas y lineamientos  para prestadores de servicios para y con animales: por medio de las diferentes actividades de la estrategia han participado 86 prestadores de servicios.
* Realización de visitas de inspección y vigilancia a establecimientos y prestadores de servicios que trabajan para y con animales: se han realizado 61 visitas por oficio y por requerimiento a prestadores de servicio que trabajan para y con los animales en la ciudad de Bogotá. </t>
  </si>
  <si>
    <t>Durante el periodo del informe se desarrollaron las siguientes actividades:
- Construcciónde procedimientos para la implementación de las funciones de inspección y vigilancia a prestadores de servicios para y con animales. 
- Socialización de normativas y lineamientos mediante 1  proceso de socialización de los protocolos, guías y documentos producto de la implementación de la estrategia de regulación.
- Realización de 29 visitas de inspección y vigilancia a establecimientos y prestadores de servicios que trabajan para y con animales.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</si>
</sst>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
    <numFmt numFmtId="173" formatCode="0.000"/>
    <numFmt numFmtId="174" formatCode="_(* #,##0.000_);_(* \(#,##0.000\);_(* &quot;-&quot;??_);_(@_)"/>
    <numFmt numFmtId="175" formatCode="_(* #,##0.0000_);_(* \(#,##0.0000\);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b/>
      <sz val="11"/>
      <name val="Arial"/>
      <family val="2"/>
    </font>
    <font>
      <b/>
      <sz val="10"/>
      <name val="Arial"/>
      <family val="2"/>
    </font>
    <font>
      <b/>
      <sz val="9"/>
      <name val="Arial"/>
      <family val="2"/>
    </font>
    <font>
      <sz val="9"/>
      <name val="Arial"/>
      <family val="2"/>
    </font>
    <font>
      <sz val="11"/>
      <name val="Arial"/>
      <family val="2"/>
    </font>
    <font>
      <u/>
      <sz val="11"/>
      <name val="Arial"/>
      <family val="2"/>
    </font>
    <font>
      <sz val="10"/>
      <color rgb="FFFF0000"/>
      <name val="Arial"/>
      <family val="2"/>
    </font>
    <font>
      <sz val="10"/>
      <name val="Arial"/>
      <family val="2"/>
    </font>
    <font>
      <sz val="10"/>
      <color theme="1"/>
      <name val="Arial"/>
      <family val="2"/>
    </font>
    <font>
      <b/>
      <sz val="10"/>
      <color theme="1"/>
      <name val="Arial"/>
      <family val="2"/>
    </font>
    <font>
      <sz val="9"/>
      <color theme="1"/>
      <name val="Arial"/>
      <family val="2"/>
    </font>
    <font>
      <b/>
      <sz val="7.5"/>
      <color theme="1"/>
      <name val="Arial"/>
      <family val="2"/>
    </font>
    <font>
      <b/>
      <sz val="11"/>
      <color theme="1"/>
      <name val="Arial"/>
      <family val="2"/>
    </font>
    <font>
      <sz val="9"/>
      <color theme="0" tint="-0.34998626667073579"/>
      <name val="Arial"/>
      <family val="2"/>
    </font>
    <font>
      <sz val="9"/>
      <color theme="0" tint="-0.14999847407452621"/>
      <name val="Arial"/>
      <family val="2"/>
    </font>
    <font>
      <u/>
      <sz val="9"/>
      <name val="Arial"/>
      <family val="2"/>
    </font>
    <font>
      <sz val="9"/>
      <color theme="0" tint="-0.249977111117893"/>
      <name val="Arial"/>
      <family val="2"/>
    </font>
    <font>
      <b/>
      <sz val="9"/>
      <color theme="1"/>
      <name val="Arial"/>
      <family val="2"/>
    </font>
    <font>
      <sz val="11"/>
      <color theme="1"/>
      <name val="Arial"/>
      <family val="2"/>
    </font>
    <font>
      <sz val="7"/>
      <color theme="1"/>
      <name val="Arial"/>
      <family val="2"/>
    </font>
    <font>
      <sz val="9"/>
      <color theme="1" tint="4.9989318521683403E-2"/>
      <name val="Arial"/>
      <family val="2"/>
    </font>
    <font>
      <b/>
      <sz val="9"/>
      <color theme="1" tint="4.9989318521683403E-2"/>
      <name val="Arial"/>
      <family val="2"/>
    </font>
    <font>
      <sz val="11"/>
      <name val="Calibri"/>
      <family val="2"/>
      <scheme val="minor"/>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
      <patternFill patternType="solid">
        <fgColor rgb="FFFFFFFF"/>
        <bgColor rgb="FF000000"/>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306">
    <xf numFmtId="0" fontId="0" fillId="0" borderId="0" xfId="0"/>
    <xf numFmtId="2" fontId="82" fillId="24" borderId="10" xfId="1250" applyNumberFormat="1" applyFont="1" applyFill="1" applyBorder="1" applyAlignment="1" applyProtection="1">
      <alignment horizontal="center" vertical="center"/>
    </xf>
    <xf numFmtId="0" fontId="82" fillId="24" borderId="10" xfId="1250" applyNumberFormat="1" applyFont="1" applyFill="1" applyBorder="1" applyAlignment="1" applyProtection="1">
      <alignment horizontal="center" vertical="center"/>
    </xf>
    <xf numFmtId="10" fontId="7" fillId="0" borderId="10" xfId="1494" applyNumberFormat="1" applyFont="1" applyBorder="1" applyAlignment="1" applyProtection="1">
      <alignment horizontal="center"/>
    </xf>
    <xf numFmtId="1" fontId="61" fillId="0" borderId="0" xfId="1272" applyNumberFormat="1" applyFont="1" applyAlignment="1" applyProtection="1">
      <alignment horizontal="center" vertical="center" wrapText="1"/>
    </xf>
    <xf numFmtId="0" fontId="61" fillId="0" borderId="0" xfId="1495" applyNumberFormat="1" applyFont="1" applyAlignment="1" applyProtection="1">
      <alignment horizontal="center" vertical="center" wrapText="1"/>
    </xf>
    <xf numFmtId="9" fontId="61" fillId="0" borderId="0" xfId="1495" applyFont="1" applyAlignment="1" applyProtection="1">
      <alignment horizontal="center" vertical="center"/>
    </xf>
    <xf numFmtId="1" fontId="64" fillId="0" borderId="15" xfId="1495" applyNumberFormat="1" applyFont="1" applyFill="1" applyBorder="1" applyAlignment="1" applyProtection="1">
      <alignment horizontal="center" vertical="center" wrapText="1"/>
    </xf>
    <xf numFmtId="1" fontId="64" fillId="0" borderId="24" xfId="1495" applyNumberFormat="1" applyFont="1" applyFill="1" applyBorder="1" applyAlignment="1" applyProtection="1">
      <alignment horizontal="center" vertical="center" wrapText="1"/>
    </xf>
    <xf numFmtId="169" fontId="65" fillId="0" borderId="0" xfId="1495" applyNumberFormat="1" applyFont="1" applyAlignment="1" applyProtection="1">
      <alignment horizontal="center" vertical="top" wrapText="1"/>
    </xf>
    <xf numFmtId="9" fontId="65" fillId="0" borderId="0" xfId="1495" applyFont="1" applyAlignment="1" applyProtection="1">
      <alignment horizontal="center" vertical="top" wrapText="1"/>
    </xf>
    <xf numFmtId="9" fontId="69" fillId="0" borderId="10" xfId="1494" applyFont="1" applyBorder="1" applyAlignment="1" applyProtection="1">
      <alignment horizontal="center"/>
    </xf>
    <xf numFmtId="9" fontId="79" fillId="0" borderId="0" xfId="1494" applyFont="1" applyAlignment="1" applyProtection="1">
      <alignment horizontal="center" vertical="center" wrapText="1"/>
    </xf>
    <xf numFmtId="9" fontId="62" fillId="24" borderId="0" xfId="1495" applyFont="1" applyFill="1" applyAlignment="1" applyProtection="1">
      <alignment vertical="center"/>
    </xf>
    <xf numFmtId="9" fontId="68" fillId="24" borderId="0" xfId="1495" applyFont="1" applyFill="1" applyAlignment="1" applyProtection="1">
      <alignment vertical="center"/>
    </xf>
    <xf numFmtId="2" fontId="81" fillId="24" borderId="15" xfId="1250" applyNumberFormat="1" applyFont="1" applyFill="1" applyBorder="1" applyAlignment="1" applyProtection="1">
      <alignment horizontal="center" vertical="center"/>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0" fontId="64" fillId="48" borderId="12" xfId="1250" applyNumberFormat="1" applyFont="1" applyFill="1" applyBorder="1" applyAlignment="1" applyProtection="1">
      <alignment horizontal="center" vertical="center" wrapText="1"/>
    </xf>
    <xf numFmtId="0" fontId="64" fillId="48" borderId="22" xfId="1250" applyNumberFormat="1" applyFont="1" applyFill="1" applyBorder="1" applyAlignment="1" applyProtection="1">
      <alignment horizontal="center" vertical="center" wrapText="1"/>
    </xf>
    <xf numFmtId="0" fontId="64" fillId="48" borderId="14" xfId="1250" applyNumberFormat="1" applyFont="1" applyFill="1" applyBorder="1" applyAlignment="1" applyProtection="1">
      <alignment horizontal="center" vertical="center" wrapText="1"/>
    </xf>
    <xf numFmtId="0" fontId="64" fillId="0" borderId="46" xfId="1250" applyNumberFormat="1" applyFont="1" applyFill="1" applyBorder="1" applyAlignment="1" applyProtection="1">
      <alignment horizontal="center" vertical="center" wrapText="1"/>
    </xf>
    <xf numFmtId="0" fontId="64" fillId="0" borderId="47" xfId="1250" applyNumberFormat="1" applyFont="1" applyFill="1" applyBorder="1" applyAlignment="1" applyProtection="1">
      <alignment horizontal="center" vertical="center" wrapText="1"/>
    </xf>
    <xf numFmtId="0" fontId="64" fillId="0" borderId="48" xfId="1250" applyNumberFormat="1" applyFont="1" applyFill="1" applyBorder="1" applyAlignment="1" applyProtection="1">
      <alignment horizontal="center" vertical="center" wrapText="1"/>
    </xf>
    <xf numFmtId="3" fontId="64" fillId="0" borderId="15" xfId="1495" applyNumberFormat="1" applyFont="1" applyFill="1" applyBorder="1" applyAlignment="1" applyProtection="1">
      <alignment horizontal="center" vertical="center" wrapText="1"/>
    </xf>
    <xf numFmtId="3" fontId="64" fillId="0" borderId="20" xfId="1495" applyNumberFormat="1" applyFont="1" applyFill="1" applyBorder="1" applyAlignment="1" applyProtection="1">
      <alignment horizontal="center" vertical="center" wrapText="1"/>
    </xf>
    <xf numFmtId="3" fontId="64" fillId="0" borderId="24" xfId="1495" applyNumberFormat="1" applyFont="1" applyFill="1" applyBorder="1" applyAlignment="1" applyProtection="1">
      <alignment horizontal="center" vertical="center" wrapText="1"/>
    </xf>
    <xf numFmtId="9" fontId="63" fillId="49" borderId="15" xfId="1495" applyFont="1" applyFill="1" applyBorder="1" applyAlignment="1" applyProtection="1">
      <alignment horizontal="center" vertical="center"/>
    </xf>
    <xf numFmtId="9" fontId="63" fillId="49" borderId="20" xfId="1495" applyFont="1" applyFill="1" applyBorder="1" applyAlignment="1" applyProtection="1">
      <alignment horizontal="center" vertical="center"/>
    </xf>
    <xf numFmtId="9" fontId="63" fillId="49" borderId="24" xfId="1495" applyFont="1" applyFill="1" applyBorder="1" applyAlignment="1" applyProtection="1">
      <alignment horizontal="center" vertical="center"/>
    </xf>
    <xf numFmtId="1" fontId="64" fillId="0" borderId="10" xfId="1272" applyNumberFormat="1" applyFont="1" applyBorder="1" applyAlignment="1" applyProtection="1">
      <alignment horizontal="center" vertical="center" wrapText="1"/>
    </xf>
    <xf numFmtId="1" fontId="64" fillId="0" borderId="13" xfId="1272" applyNumberFormat="1" applyFont="1" applyBorder="1" applyAlignment="1" applyProtection="1">
      <alignment horizontal="center" vertical="center" wrapText="1"/>
    </xf>
    <xf numFmtId="9" fontId="64" fillId="0" borderId="10" xfId="1495" applyFont="1" applyBorder="1" applyAlignment="1" applyProtection="1">
      <alignment horizontal="center" vertical="center"/>
    </xf>
    <xf numFmtId="0" fontId="64" fillId="0" borderId="10" xfId="1495" applyNumberFormat="1" applyFont="1" applyBorder="1" applyAlignment="1" applyProtection="1">
      <alignment horizontal="center" vertical="center" wrapText="1"/>
    </xf>
    <xf numFmtId="0" fontId="64" fillId="0" borderId="13" xfId="1495" applyNumberFormat="1" applyFont="1" applyBorder="1" applyAlignment="1" applyProtection="1">
      <alignment horizontal="center" vertical="center" wrapText="1"/>
    </xf>
    <xf numFmtId="0" fontId="72" fillId="0" borderId="42" xfId="0" applyFont="1" applyBorder="1" applyAlignment="1" applyProtection="1">
      <alignment horizontal="center" wrapText="1"/>
    </xf>
    <xf numFmtId="0" fontId="73" fillId="0" borderId="43" xfId="0" applyFont="1" applyBorder="1" applyAlignment="1" applyProtection="1">
      <alignment horizontal="center" vertical="center" wrapText="1"/>
    </xf>
    <xf numFmtId="0" fontId="70" fillId="0" borderId="44" xfId="0" applyFont="1" applyBorder="1" applyAlignment="1" applyProtection="1">
      <alignment horizontal="center" vertical="center" wrapText="1"/>
    </xf>
    <xf numFmtId="0" fontId="70" fillId="0" borderId="0" xfId="0" applyFont="1" applyAlignment="1" applyProtection="1">
      <alignment horizontal="center" vertical="center" wrapText="1"/>
    </xf>
    <xf numFmtId="0" fontId="71" fillId="0" borderId="0" xfId="0" applyFont="1" applyProtection="1"/>
    <xf numFmtId="0" fontId="74" fillId="0" borderId="0" xfId="1326" applyFont="1" applyAlignment="1" applyProtection="1">
      <alignment vertical="center" wrapText="1"/>
    </xf>
    <xf numFmtId="0" fontId="69" fillId="0" borderId="0" xfId="0" applyFont="1" applyProtection="1"/>
    <xf numFmtId="0" fontId="72" fillId="0" borderId="11" xfId="0" applyFont="1" applyBorder="1" applyAlignment="1" applyProtection="1">
      <alignment horizontal="center" wrapText="1"/>
    </xf>
    <xf numFmtId="0" fontId="73" fillId="0" borderId="10" xfId="0" applyFont="1" applyBorder="1" applyAlignment="1" applyProtection="1">
      <alignment horizontal="center" vertical="center" wrapText="1"/>
    </xf>
    <xf numFmtId="0" fontId="70" fillId="0" borderId="13" xfId="0" applyFont="1" applyBorder="1" applyAlignment="1" applyProtection="1">
      <alignment horizontal="center" vertical="center" wrapText="1"/>
    </xf>
    <xf numFmtId="0" fontId="61" fillId="24" borderId="11" xfId="1370" applyFont="1" applyFill="1" applyBorder="1" applyAlignment="1" applyProtection="1">
      <alignment horizontal="center" vertical="center"/>
    </xf>
    <xf numFmtId="0" fontId="61" fillId="24" borderId="10" xfId="1370" applyFont="1" applyFill="1" applyBorder="1" applyAlignment="1" applyProtection="1">
      <alignment horizontal="center" vertical="center"/>
    </xf>
    <xf numFmtId="0" fontId="61" fillId="24" borderId="13" xfId="1370" applyFont="1" applyFill="1" applyBorder="1" applyAlignment="1" applyProtection="1">
      <alignment horizontal="center" vertical="center"/>
    </xf>
    <xf numFmtId="0" fontId="62" fillId="0" borderId="0" xfId="1370" applyFont="1" applyAlignment="1" applyProtection="1">
      <alignment horizontal="center" vertical="center"/>
    </xf>
    <xf numFmtId="0" fontId="73" fillId="49" borderId="11" xfId="1370" applyFont="1" applyFill="1" applyBorder="1" applyAlignment="1" applyProtection="1">
      <alignment horizontal="center" vertical="center"/>
    </xf>
    <xf numFmtId="0" fontId="73" fillId="49" borderId="10" xfId="1370" applyFont="1" applyFill="1" applyBorder="1" applyAlignment="1" applyProtection="1">
      <alignment horizontal="center" vertical="center"/>
    </xf>
    <xf numFmtId="0" fontId="73" fillId="49" borderId="13" xfId="1370" applyFont="1" applyFill="1" applyBorder="1" applyAlignment="1" applyProtection="1">
      <alignment horizontal="center" vertical="center"/>
    </xf>
    <xf numFmtId="0" fontId="73" fillId="0" borderId="0" xfId="1370" applyFont="1" applyAlignment="1" applyProtection="1">
      <alignment horizontal="center" vertical="center"/>
    </xf>
    <xf numFmtId="0" fontId="75" fillId="0" borderId="0" xfId="0" applyFont="1" applyProtection="1"/>
    <xf numFmtId="0" fontId="63" fillId="49" borderId="11" xfId="1370" applyFont="1" applyFill="1" applyBorder="1" applyAlignment="1" applyProtection="1">
      <alignment horizontal="left" vertical="center" wrapText="1"/>
    </xf>
    <xf numFmtId="0" fontId="64" fillId="0" borderId="10" xfId="1370" applyFont="1" applyBorder="1" applyAlignment="1" applyProtection="1">
      <alignment horizontal="center" vertical="center"/>
    </xf>
    <xf numFmtId="0" fontId="63" fillId="49" borderId="10" xfId="1370" applyFont="1" applyFill="1" applyBorder="1" applyAlignment="1" applyProtection="1">
      <alignment horizontal="center" vertical="center" wrapText="1"/>
    </xf>
    <xf numFmtId="0" fontId="64" fillId="0" borderId="10" xfId="1370" applyFont="1" applyBorder="1" applyAlignment="1" applyProtection="1">
      <alignment horizontal="justify" vertical="center" wrapText="1"/>
    </xf>
    <xf numFmtId="0" fontId="64" fillId="0" borderId="13" xfId="1370" applyFont="1" applyBorder="1" applyAlignment="1" applyProtection="1">
      <alignment horizontal="justify" vertical="center" wrapText="1"/>
    </xf>
    <xf numFmtId="0" fontId="65" fillId="0" borderId="0" xfId="1370" applyFont="1" applyAlignment="1" applyProtection="1">
      <alignment horizontal="center" vertical="center"/>
    </xf>
    <xf numFmtId="0" fontId="65" fillId="0" borderId="0" xfId="1370" applyFont="1" applyAlignment="1" applyProtection="1">
      <alignment horizontal="center" vertical="top" wrapText="1"/>
    </xf>
    <xf numFmtId="0" fontId="63" fillId="49" borderId="10" xfId="1370" applyFont="1" applyFill="1" applyBorder="1" applyAlignment="1" applyProtection="1">
      <alignment vertical="center" wrapText="1"/>
    </xf>
    <xf numFmtId="0" fontId="64" fillId="0" borderId="13" xfId="1370" applyFont="1" applyBorder="1" applyAlignment="1" applyProtection="1">
      <alignment horizontal="center" vertical="center"/>
    </xf>
    <xf numFmtId="0" fontId="74" fillId="0" borderId="0" xfId="1326" applyFont="1" applyAlignment="1" applyProtection="1">
      <alignment vertical="center"/>
    </xf>
    <xf numFmtId="0" fontId="65" fillId="0" borderId="0" xfId="1370" applyFont="1" applyAlignment="1" applyProtection="1">
      <alignment horizontal="left" vertical="center" wrapText="1"/>
    </xf>
    <xf numFmtId="0" fontId="7"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center" vertical="center"/>
    </xf>
    <xf numFmtId="0" fontId="64" fillId="48" borderId="13" xfId="1370" applyFont="1" applyFill="1" applyBorder="1" applyAlignment="1" applyProtection="1">
      <alignment horizontal="center" vertical="center"/>
    </xf>
    <xf numFmtId="49" fontId="64" fillId="0" borderId="10" xfId="1370" applyNumberFormat="1" applyFont="1" applyBorder="1" applyAlignment="1" applyProtection="1">
      <alignment horizontal="center" vertical="center"/>
    </xf>
    <xf numFmtId="0" fontId="64" fillId="0" borderId="10" xfId="1370" applyFont="1" applyBorder="1" applyAlignment="1" applyProtection="1">
      <alignment horizontal="center" vertical="center"/>
    </xf>
    <xf numFmtId="0" fontId="64" fillId="0" borderId="13" xfId="1370" applyFont="1" applyBorder="1" applyAlignment="1" applyProtection="1">
      <alignment horizontal="center" vertical="center"/>
    </xf>
    <xf numFmtId="0" fontId="64" fillId="48" borderId="13" xfId="1370" applyFont="1" applyFill="1" applyBorder="1" applyAlignment="1" applyProtection="1">
      <alignment horizontal="justify" vertical="center" wrapText="1"/>
    </xf>
    <xf numFmtId="0" fontId="64" fillId="48" borderId="15" xfId="1370" applyFont="1" applyFill="1" applyBorder="1" applyAlignment="1" applyProtection="1">
      <alignment horizontal="justify" vertical="center" wrapText="1"/>
    </xf>
    <xf numFmtId="0" fontId="64" fillId="48" borderId="20" xfId="1370" applyFont="1" applyFill="1" applyBorder="1" applyAlignment="1" applyProtection="1">
      <alignment horizontal="justify" vertical="center" wrapText="1"/>
    </xf>
    <xf numFmtId="0" fontId="64" fillId="48" borderId="24" xfId="1370" applyFont="1" applyFill="1" applyBorder="1" applyAlignment="1" applyProtection="1">
      <alignment horizontal="justify" vertical="center" wrapText="1"/>
    </xf>
    <xf numFmtId="0" fontId="65" fillId="0" borderId="0" xfId="1370" applyFont="1" applyAlignment="1" applyProtection="1">
      <alignment horizontal="center" vertical="center" wrapText="1"/>
    </xf>
    <xf numFmtId="0" fontId="7" fillId="0" borderId="15" xfId="1370" applyFont="1" applyBorder="1" applyAlignment="1" applyProtection="1">
      <alignment horizontal="center" vertical="center" wrapText="1"/>
    </xf>
    <xf numFmtId="0" fontId="64" fillId="0" borderId="20" xfId="1370" applyFont="1" applyBorder="1" applyAlignment="1" applyProtection="1">
      <alignment horizontal="center" vertical="center" wrapText="1"/>
    </xf>
    <xf numFmtId="0" fontId="64" fillId="0" borderId="24" xfId="1370" applyFont="1" applyBorder="1" applyAlignment="1" applyProtection="1">
      <alignment horizontal="center" vertical="center" wrapText="1"/>
    </xf>
    <xf numFmtId="0" fontId="61" fillId="0" borderId="0" xfId="1370" applyFont="1" applyAlignment="1" applyProtection="1">
      <alignment horizontal="center" vertical="center" wrapText="1"/>
    </xf>
    <xf numFmtId="0" fontId="7" fillId="0" borderId="15" xfId="1370" applyFont="1" applyBorder="1" applyAlignment="1" applyProtection="1">
      <alignment horizontal="center" vertical="center"/>
    </xf>
    <xf numFmtId="0" fontId="76" fillId="0" borderId="20" xfId="1370" applyFont="1" applyBorder="1" applyAlignment="1" applyProtection="1">
      <alignment horizontal="center" vertical="center"/>
    </xf>
    <xf numFmtId="0" fontId="76" fillId="0" borderId="24" xfId="1370" applyFont="1" applyBorder="1" applyAlignment="1" applyProtection="1">
      <alignment horizontal="center" vertical="center"/>
    </xf>
    <xf numFmtId="0" fontId="66" fillId="0" borderId="0" xfId="1370" applyFont="1" applyAlignment="1" applyProtection="1">
      <alignment horizontal="center" vertical="center"/>
    </xf>
    <xf numFmtId="0" fontId="63" fillId="49" borderId="11" xfId="1370" applyFont="1" applyFill="1" applyBorder="1" applyAlignment="1" applyProtection="1">
      <alignment horizontal="left" vertical="center" wrapText="1"/>
    </xf>
    <xf numFmtId="0" fontId="63" fillId="49" borderId="15" xfId="1370" applyFont="1" applyFill="1" applyBorder="1" applyAlignment="1" applyProtection="1">
      <alignment horizontal="center" vertical="center"/>
    </xf>
    <xf numFmtId="0" fontId="63" fillId="49" borderId="20" xfId="1370" applyFont="1" applyFill="1" applyBorder="1" applyAlignment="1" applyProtection="1">
      <alignment horizontal="center" vertical="center"/>
    </xf>
    <xf numFmtId="0" fontId="63" fillId="49" borderId="21" xfId="1370" applyFont="1" applyFill="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5"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15" xfId="0" applyFont="1" applyBorder="1" applyAlignment="1" applyProtection="1">
      <alignment horizontal="justify" vertical="center" wrapText="1"/>
    </xf>
    <xf numFmtId="0" fontId="7" fillId="0" borderId="20" xfId="0" applyFont="1" applyBorder="1" applyAlignment="1" applyProtection="1">
      <alignment horizontal="justify" vertical="center" wrapText="1"/>
    </xf>
    <xf numFmtId="0" fontId="7" fillId="0" borderId="34" xfId="0" applyFont="1" applyBorder="1" applyAlignment="1" applyProtection="1">
      <alignment horizontal="justify" vertical="center" wrapText="1"/>
    </xf>
    <xf numFmtId="0" fontId="7" fillId="0" borderId="35" xfId="0" applyFont="1" applyBorder="1" applyAlignment="1" applyProtection="1">
      <alignment horizontal="justify" vertical="center" wrapText="1"/>
    </xf>
    <xf numFmtId="0" fontId="7" fillId="0" borderId="24" xfId="0" applyFont="1" applyBorder="1" applyAlignment="1" applyProtection="1">
      <alignment horizontal="justify" vertical="center" wrapText="1"/>
    </xf>
    <xf numFmtId="0" fontId="77" fillId="0" borderId="0" xfId="1326" applyFont="1" applyAlignment="1" applyProtection="1">
      <alignment vertical="center"/>
    </xf>
    <xf numFmtId="14" fontId="64" fillId="0" borderId="15" xfId="1370" applyNumberFormat="1" applyFont="1" applyBorder="1" applyAlignment="1" applyProtection="1">
      <alignment horizontal="center" vertical="center" wrapText="1"/>
    </xf>
    <xf numFmtId="0" fontId="64" fillId="0" borderId="21" xfId="1370" applyFont="1" applyBorder="1" applyAlignment="1" applyProtection="1">
      <alignment horizontal="center" vertical="center" wrapText="1"/>
    </xf>
    <xf numFmtId="0" fontId="63" fillId="49" borderId="23" xfId="1370" applyFont="1" applyFill="1" applyBorder="1" applyAlignment="1" applyProtection="1">
      <alignment horizontal="left" vertical="center" wrapText="1"/>
    </xf>
    <xf numFmtId="0" fontId="64" fillId="48" borderId="15" xfId="1370" applyFont="1" applyFill="1" applyBorder="1" applyAlignment="1" applyProtection="1">
      <alignment horizontal="center" vertical="center"/>
    </xf>
    <xf numFmtId="0" fontId="64" fillId="48" borderId="20" xfId="1370" applyFont="1" applyFill="1" applyBorder="1" applyAlignment="1" applyProtection="1">
      <alignment horizontal="center" vertical="center"/>
    </xf>
    <xf numFmtId="0" fontId="64" fillId="48" borderId="21" xfId="1370" applyFont="1" applyFill="1" applyBorder="1" applyAlignment="1" applyProtection="1">
      <alignment horizontal="center" vertical="center"/>
    </xf>
    <xf numFmtId="0" fontId="63" fillId="49" borderId="12" xfId="1370" applyFont="1" applyFill="1" applyBorder="1" applyAlignment="1" applyProtection="1">
      <alignment vertical="top" wrapText="1"/>
    </xf>
    <xf numFmtId="0" fontId="49" fillId="49" borderId="11" xfId="1370" applyFont="1" applyFill="1" applyBorder="1" applyAlignment="1" applyProtection="1">
      <alignment horizontal="center" vertical="center"/>
    </xf>
    <xf numFmtId="0" fontId="78" fillId="49" borderId="10" xfId="1370" applyFont="1" applyFill="1" applyBorder="1" applyAlignment="1" applyProtection="1">
      <alignment horizontal="center" vertical="center"/>
    </xf>
    <xf numFmtId="0" fontId="78" fillId="49" borderId="13" xfId="1370" applyFont="1" applyFill="1" applyBorder="1" applyAlignment="1" applyProtection="1">
      <alignment horizontal="center" vertical="center"/>
    </xf>
    <xf numFmtId="0" fontId="63" fillId="49" borderId="11" xfId="1370" applyFont="1" applyFill="1" applyBorder="1" applyAlignment="1" applyProtection="1">
      <alignment horizontal="center" vertical="center" wrapText="1"/>
    </xf>
    <xf numFmtId="0" fontId="63" fillId="49" borderId="10" xfId="1370" applyFont="1" applyFill="1" applyBorder="1" applyAlignment="1" applyProtection="1">
      <alignment horizontal="center" vertical="center" wrapText="1"/>
    </xf>
    <xf numFmtId="0" fontId="63"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0" fontId="63" fillId="49" borderId="11" xfId="1370" applyFont="1" applyFill="1" applyBorder="1" applyAlignment="1" applyProtection="1">
      <alignment horizontal="center" vertical="center"/>
    </xf>
    <xf numFmtId="10" fontId="64" fillId="50" borderId="10" xfId="0" applyNumberFormat="1" applyFont="1" applyFill="1" applyBorder="1" applyAlignment="1" applyProtection="1">
      <alignment horizontal="center" vertical="center" wrapText="1"/>
    </xf>
    <xf numFmtId="2" fontId="81" fillId="24" borderId="10" xfId="1250" applyNumberFormat="1" applyFont="1" applyFill="1" applyBorder="1" applyAlignment="1" applyProtection="1">
      <alignment horizontal="center" vertical="center"/>
    </xf>
    <xf numFmtId="0" fontId="81" fillId="24" borderId="10" xfId="1250" applyNumberFormat="1" applyFont="1" applyFill="1" applyBorder="1" applyAlignment="1" applyProtection="1">
      <alignment horizontal="center" vertical="center"/>
    </xf>
    <xf numFmtId="0" fontId="63" fillId="49" borderId="11" xfId="1370" applyFont="1" applyFill="1" applyBorder="1" applyAlignment="1" applyProtection="1">
      <alignment horizontal="justify" vertical="center" wrapText="1"/>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xf numFmtId="0" fontId="67" fillId="0" borderId="0" xfId="1370" applyFont="1" applyAlignment="1" applyProtection="1">
      <alignment horizontal="center" vertical="center" wrapText="1"/>
    </xf>
    <xf numFmtId="0" fontId="78" fillId="0" borderId="49" xfId="1370" applyFont="1" applyBorder="1" applyAlignment="1" applyProtection="1">
      <alignment horizontal="center" vertical="center"/>
    </xf>
    <xf numFmtId="0" fontId="78" fillId="0" borderId="17" xfId="1370" applyFont="1" applyBorder="1" applyAlignment="1" applyProtection="1">
      <alignment horizontal="center" vertical="center"/>
    </xf>
    <xf numFmtId="0" fontId="78" fillId="0" borderId="50" xfId="1370" applyFont="1" applyBorder="1" applyAlignment="1" applyProtection="1">
      <alignment horizontal="center" vertical="center"/>
    </xf>
    <xf numFmtId="0" fontId="78" fillId="0" borderId="51" xfId="1370" applyFont="1" applyBorder="1" applyAlignment="1" applyProtection="1">
      <alignment horizontal="center" vertical="center"/>
    </xf>
    <xf numFmtId="0" fontId="78" fillId="0" borderId="0" xfId="1370" applyFont="1" applyAlignment="1" applyProtection="1">
      <alignment horizontal="center" vertical="center"/>
    </xf>
    <xf numFmtId="0" fontId="78" fillId="0" borderId="52" xfId="1370" applyFont="1" applyBorder="1" applyAlignment="1" applyProtection="1">
      <alignment horizontal="center" vertical="center"/>
    </xf>
    <xf numFmtId="0" fontId="78" fillId="0" borderId="53" xfId="1370" applyFont="1" applyBorder="1" applyAlignment="1" applyProtection="1">
      <alignment horizontal="center" vertical="center"/>
    </xf>
    <xf numFmtId="0" fontId="78" fillId="0" borderId="19" xfId="1370" applyFont="1" applyBorder="1" applyAlignment="1" applyProtection="1">
      <alignment horizontal="center" vertical="center"/>
    </xf>
    <xf numFmtId="0" fontId="78" fillId="0" borderId="54" xfId="1370" applyFont="1" applyBorder="1" applyAlignment="1" applyProtection="1">
      <alignment horizontal="center" vertical="center"/>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69" fillId="0" borderId="0" xfId="0" applyFont="1" applyAlignment="1" applyProtection="1">
      <alignment horizontal="center" vertical="center"/>
    </xf>
    <xf numFmtId="0" fontId="50" fillId="0" borderId="15" xfId="1370" applyFont="1" applyBorder="1" applyAlignment="1" applyProtection="1">
      <alignment horizontal="center" vertical="center" wrapText="1"/>
    </xf>
    <xf numFmtId="0" fontId="50" fillId="0" borderId="20" xfId="1370" applyFont="1" applyBorder="1" applyAlignment="1" applyProtection="1">
      <alignment horizontal="center" vertical="center" wrapText="1"/>
    </xf>
    <xf numFmtId="0" fontId="50" fillId="0" borderId="24" xfId="1370" applyFont="1" applyBorder="1" applyAlignment="1" applyProtection="1">
      <alignment horizontal="center" vertical="center" wrapText="1"/>
    </xf>
    <xf numFmtId="0" fontId="78" fillId="49" borderId="11" xfId="1370" applyFont="1" applyFill="1" applyBorder="1" applyAlignment="1" applyProtection="1">
      <alignment horizontal="center" vertical="center"/>
    </xf>
    <xf numFmtId="0" fontId="63" fillId="49" borderId="11" xfId="1370" applyFont="1" applyFill="1" applyBorder="1" applyAlignment="1" applyProtection="1">
      <alignment horizontal="justify" vertical="center"/>
    </xf>
    <xf numFmtId="0" fontId="7" fillId="0" borderId="10" xfId="1370" applyFont="1" applyBorder="1" applyAlignment="1" applyProtection="1">
      <alignment horizontal="center" vertical="center" wrapText="1"/>
    </xf>
    <xf numFmtId="0" fontId="64" fillId="0" borderId="10" xfId="1370" applyFont="1" applyBorder="1" applyAlignment="1" applyProtection="1">
      <alignment horizontal="center" vertical="center" wrapText="1"/>
    </xf>
    <xf numFmtId="0" fontId="64" fillId="0" borderId="13" xfId="1370" applyFont="1" applyBorder="1" applyAlignment="1" applyProtection="1">
      <alignment horizontal="center" vertical="center" wrapText="1"/>
    </xf>
    <xf numFmtId="0" fontId="68" fillId="0" borderId="0" xfId="1370" applyFont="1" applyAlignment="1" applyProtection="1">
      <alignment vertical="center" wrapText="1"/>
    </xf>
    <xf numFmtId="0" fontId="63" fillId="49" borderId="11" xfId="1370" applyFont="1" applyFill="1" applyBorder="1" applyAlignment="1" applyProtection="1">
      <alignment vertical="center" wrapText="1"/>
    </xf>
    <xf numFmtId="0" fontId="63" fillId="49" borderId="45" xfId="1370" applyFont="1" applyFill="1" applyBorder="1" applyAlignment="1" applyProtection="1">
      <alignment horizontal="justify" vertical="center" wrapText="1"/>
    </xf>
    <xf numFmtId="0" fontId="7" fillId="0" borderId="40" xfId="1370" applyFont="1" applyBorder="1" applyAlignment="1" applyProtection="1">
      <alignment horizontal="center" vertical="center" wrapText="1"/>
    </xf>
    <xf numFmtId="0" fontId="7" fillId="0" borderId="41" xfId="1370" applyFont="1" applyBorder="1" applyAlignment="1" applyProtection="1">
      <alignment horizontal="center" vertical="center" wrapText="1"/>
    </xf>
    <xf numFmtId="0" fontId="80" fillId="0" borderId="0" xfId="0" applyFont="1" applyAlignment="1" applyProtection="1">
      <alignment horizontal="center"/>
    </xf>
    <xf numFmtId="0" fontId="62" fillId="24" borderId="0" xfId="1370" applyFont="1" applyFill="1" applyAlignment="1" applyProtection="1">
      <alignment horizontal="center" vertical="center"/>
    </xf>
    <xf numFmtId="0" fontId="68" fillId="24" borderId="0" xfId="1370" applyFont="1" applyFill="1" applyAlignment="1" applyProtection="1">
      <alignment vertical="center"/>
    </xf>
    <xf numFmtId="0" fontId="68" fillId="24" borderId="0" xfId="1370" applyFont="1" applyFill="1" applyAlignment="1" applyProtection="1">
      <alignment vertical="top" wrapText="1"/>
    </xf>
    <xf numFmtId="0" fontId="68" fillId="0" borderId="0" xfId="1370" applyFont="1" applyAlignment="1" applyProtection="1">
      <alignment vertical="center"/>
    </xf>
    <xf numFmtId="0" fontId="70" fillId="0" borderId="0" xfId="0" applyFont="1" applyAlignment="1" applyProtection="1">
      <alignment horizontal="center"/>
    </xf>
    <xf numFmtId="0" fontId="70" fillId="0" borderId="0" xfId="0" applyFont="1" applyProtection="1"/>
    <xf numFmtId="0" fontId="60" fillId="0" borderId="42" xfId="0" applyFont="1" applyBorder="1" applyAlignment="1" applyProtection="1">
      <alignment horizontal="center" wrapText="1"/>
    </xf>
    <xf numFmtId="0" fontId="55" fillId="0" borderId="43" xfId="0" applyFont="1" applyBorder="1" applyAlignment="1" applyProtection="1">
      <alignment horizontal="center" vertical="center" wrapText="1"/>
    </xf>
    <xf numFmtId="0" fontId="53" fillId="0" borderId="44"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justify" vertical="center" wrapText="1"/>
    </xf>
    <xf numFmtId="0" fontId="7" fillId="0" borderId="13" xfId="1370" applyFont="1" applyBorder="1" applyAlignment="1" applyProtection="1">
      <alignment horizontal="justify" vertical="center" wrapText="1"/>
    </xf>
    <xf numFmtId="0" fontId="10" fillId="0" borderId="0" xfId="1370" applyFont="1" applyAlignment="1" applyProtection="1">
      <alignment horizontal="center" vertical="center"/>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1" fontId="9" fillId="0" borderId="0"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0" fontId="54" fillId="0" borderId="0" xfId="1326" applyFont="1" applyAlignment="1" applyProtection="1">
      <alignment vertical="center"/>
    </xf>
    <xf numFmtId="0" fontId="7" fillId="0" borderId="13" xfId="1370" applyFont="1" applyBorder="1" applyAlignment="1" applyProtection="1">
      <alignment horizontal="center" vertical="center" wrapText="1"/>
    </xf>
    <xf numFmtId="0" fontId="10" fillId="0" borderId="0" xfId="1370" applyFont="1" applyAlignment="1" applyProtection="1">
      <alignment horizontal="left" vertical="center" wrapText="1"/>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left" vertical="center" wrapText="1"/>
    </xf>
    <xf numFmtId="0" fontId="7" fillId="48" borderId="13" xfId="1370" applyFont="1" applyFill="1" applyBorder="1" applyAlignment="1" applyProtection="1">
      <alignment horizontal="left" vertical="center" wrapText="1"/>
    </xf>
    <xf numFmtId="0" fontId="7" fillId="48" borderId="13" xfId="1370" applyFont="1" applyFill="1" applyBorder="1" applyAlignment="1" applyProtection="1">
      <alignment horizontal="justify"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9" fontId="9" fillId="0" borderId="0" xfId="1495" applyFont="1" applyFill="1" applyBorder="1" applyAlignment="1" applyProtection="1">
      <alignment horizontal="center" vertical="center"/>
    </xf>
    <xf numFmtId="0" fontId="56" fillId="0" borderId="0" xfId="1326" applyFont="1" applyAlignment="1" applyProtection="1">
      <alignment vertical="center"/>
    </xf>
    <xf numFmtId="14" fontId="7" fillId="0" borderId="10" xfId="1370" applyNumberFormat="1" applyFont="1" applyBorder="1" applyAlignment="1" applyProtection="1">
      <alignment horizontal="center" vertical="center" wrapText="1"/>
    </xf>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horizontal="center" vertical="center" wrapText="1"/>
    </xf>
    <xf numFmtId="169" fontId="10" fillId="0" borderId="0" xfId="1495" applyNumberFormat="1" applyFont="1" applyFill="1" applyBorder="1" applyAlignment="1" applyProtection="1">
      <alignment horizontal="center" vertical="top" wrapText="1"/>
    </xf>
    <xf numFmtId="4" fontId="7" fillId="24" borderId="10" xfId="1495" applyNumberFormat="1" applyFont="1" applyFill="1" applyBorder="1" applyAlignment="1" applyProtection="1">
      <alignment horizontal="center" vertical="center" wrapText="1"/>
    </xf>
    <xf numFmtId="4" fontId="7" fillId="24" borderId="13" xfId="1495" applyNumberFormat="1" applyFont="1" applyFill="1" applyBorder="1" applyAlignment="1" applyProtection="1">
      <alignment horizontal="center" vertical="center" wrapText="1"/>
    </xf>
    <xf numFmtId="9" fontId="10" fillId="0" borderId="0" xfId="1495" applyFont="1" applyFill="1" applyBorder="1" applyAlignment="1" applyProtection="1">
      <alignment horizontal="center" vertical="top" wrapText="1"/>
    </xf>
    <xf numFmtId="0" fontId="6" fillId="49" borderId="10" xfId="1370" applyFont="1" applyFill="1" applyBorder="1" applyAlignment="1" applyProtection="1">
      <alignment vertical="top" wrapText="1"/>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1" xfId="1370" applyFont="1" applyFill="1" applyBorder="1" applyAlignment="1" applyProtection="1">
      <alignment horizontal="center" vertical="center"/>
    </xf>
    <xf numFmtId="173" fontId="82" fillId="24" borderId="10" xfId="1250" applyNumberFormat="1" applyFont="1" applyFill="1" applyBorder="1" applyAlignment="1" applyProtection="1">
      <alignment horizontal="center" vertical="center"/>
    </xf>
    <xf numFmtId="172" fontId="81" fillId="24" borderId="10" xfId="1250" applyNumberFormat="1" applyFont="1" applyFill="1" applyBorder="1" applyAlignment="1" applyProtection="1">
      <alignment horizontal="center" vertical="center"/>
    </xf>
    <xf numFmtId="2" fontId="52" fillId="0" borderId="10" xfId="1494" applyNumberFormat="1" applyFont="1" applyBorder="1" applyAlignment="1" applyProtection="1">
      <alignment horizontal="center"/>
    </xf>
    <xf numFmtId="0" fontId="7" fillId="0" borderId="10" xfId="1250" applyNumberFormat="1" applyFont="1" applyFill="1" applyBorder="1" applyAlignment="1" applyProtection="1">
      <alignment horizontal="center" vertical="center" wrapText="1"/>
    </xf>
    <xf numFmtId="0" fontId="7" fillId="48" borderId="10" xfId="1250" applyNumberFormat="1" applyFont="1" applyFill="1" applyBorder="1" applyAlignment="1" applyProtection="1">
      <alignment horizontal="center" vertical="center" wrapText="1"/>
    </xf>
    <xf numFmtId="10" fontId="83" fillId="0" borderId="10" xfId="1494" applyNumberFormat="1" applyFont="1" applyBorder="1" applyAlignment="1" applyProtection="1">
      <alignment horizontal="center"/>
    </xf>
    <xf numFmtId="0" fontId="7" fillId="48" borderId="13" xfId="1250" applyNumberFormat="1" applyFont="1" applyFill="1" applyBorder="1" applyAlignment="1" applyProtection="1">
      <alignment horizontal="center" vertical="center" wrapText="1"/>
    </xf>
    <xf numFmtId="9" fontId="57" fillId="0" borderId="0" xfId="1494" applyFont="1" applyFill="1" applyBorder="1" applyAlignment="1" applyProtection="1">
      <alignment horizontal="center" vertical="center" wrapText="1"/>
    </xf>
    <xf numFmtId="173" fontId="82" fillId="0" borderId="10" xfId="1250" applyNumberFormat="1" applyFont="1" applyFill="1" applyBorder="1" applyAlignment="1" applyProtection="1">
      <alignment horizontal="center" vertical="center"/>
    </xf>
    <xf numFmtId="172" fontId="81" fillId="0" borderId="10" xfId="1250" applyNumberFormat="1" applyFont="1" applyFill="1" applyBorder="1" applyAlignment="1" applyProtection="1">
      <alignment horizontal="center" vertical="center"/>
    </xf>
    <xf numFmtId="0" fontId="6" fillId="49" borderId="11"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9"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50" xfId="1370" applyFont="1" applyBorder="1" applyAlignment="1" applyProtection="1">
      <alignment horizontal="center" vertical="center"/>
    </xf>
    <xf numFmtId="0" fontId="49" fillId="0" borderId="51"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52" xfId="1370" applyFont="1" applyBorder="1" applyAlignment="1" applyProtection="1">
      <alignment horizontal="center" vertical="center"/>
    </xf>
    <xf numFmtId="0" fontId="49" fillId="0" borderId="53"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54" xfId="1370" applyFont="1" applyBorder="1" applyAlignment="1" applyProtection="1">
      <alignment horizontal="center" vertical="center"/>
    </xf>
    <xf numFmtId="0" fontId="52" fillId="0" borderId="0" xfId="0" applyFont="1" applyAlignment="1" applyProtection="1">
      <alignment horizontal="center" vertical="center"/>
    </xf>
    <xf numFmtId="0" fontId="6" fillId="49" borderId="11" xfId="1370" applyFont="1" applyFill="1" applyBorder="1" applyAlignment="1" applyProtection="1">
      <alignment horizontal="justify" vertical="center"/>
    </xf>
    <xf numFmtId="0" fontId="7" fillId="0" borderId="20" xfId="1370" applyFont="1" applyBorder="1" applyAlignment="1" applyProtection="1">
      <alignment horizontal="center" vertical="center" wrapText="1"/>
    </xf>
    <xf numFmtId="0" fontId="7" fillId="0" borderId="24" xfId="1370" applyFont="1" applyBorder="1" applyAlignment="1" applyProtection="1">
      <alignment horizontal="center" vertical="center" wrapText="1"/>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6" fillId="49" borderId="45" xfId="1370" applyFont="1" applyFill="1" applyBorder="1" applyAlignment="1" applyProtection="1">
      <alignment horizontal="justify"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9" fontId="3" fillId="24" borderId="0" xfId="1495" applyFont="1" applyFill="1" applyAlignment="1" applyProtection="1">
      <alignment vertical="center"/>
    </xf>
    <xf numFmtId="9" fontId="4" fillId="24" borderId="0" xfId="1495" applyFont="1" applyFill="1" applyAlignment="1" applyProtection="1">
      <alignment vertical="center"/>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0" fontId="7" fillId="0" borderId="24" xfId="1370" applyFont="1" applyBorder="1" applyAlignment="1" applyProtection="1">
      <alignment horizontal="justify" vertical="center" wrapText="1"/>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horizontal="center" vertical="center" wrapText="1"/>
    </xf>
    <xf numFmtId="4" fontId="7" fillId="24" borderId="15" xfId="1495" applyNumberFormat="1" applyFont="1" applyFill="1" applyBorder="1" applyAlignment="1" applyProtection="1">
      <alignment horizontal="center" vertical="center" wrapText="1"/>
    </xf>
    <xf numFmtId="4" fontId="7" fillId="24" borderId="20" xfId="1495" applyNumberFormat="1" applyFont="1" applyFill="1" applyBorder="1" applyAlignment="1" applyProtection="1">
      <alignment horizontal="center" vertical="center" wrapText="1"/>
    </xf>
    <xf numFmtId="4" fontId="7" fillId="24" borderId="24" xfId="1495" applyNumberFormat="1" applyFont="1" applyFill="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2" xfId="1370" applyFont="1" applyFill="1" applyBorder="1" applyAlignment="1" applyProtection="1">
      <alignment vertical="top" wrapText="1"/>
    </xf>
    <xf numFmtId="0" fontId="6" fillId="49" borderId="12" xfId="1370" applyFont="1" applyFill="1" applyBorder="1" applyAlignment="1" applyProtection="1">
      <alignment horizontal="center" vertical="center" wrapText="1"/>
    </xf>
    <xf numFmtId="172" fontId="7" fillId="24" borderId="15" xfId="1250" applyNumberFormat="1" applyFont="1" applyFill="1" applyBorder="1" applyAlignment="1" applyProtection="1">
      <alignment horizontal="center" vertical="center"/>
    </xf>
    <xf numFmtId="10" fontId="52" fillId="0" borderId="15" xfId="1494" applyNumberFormat="1" applyFont="1" applyBorder="1" applyAlignment="1" applyProtection="1">
      <alignment horizontal="center"/>
    </xf>
    <xf numFmtId="0" fontId="6" fillId="48" borderId="36" xfId="1250" applyNumberFormat="1" applyFont="1" applyFill="1" applyBorder="1" applyAlignment="1" applyProtection="1">
      <alignment horizontal="center" vertical="center" wrapText="1"/>
    </xf>
    <xf numFmtId="173" fontId="7" fillId="48" borderId="37" xfId="1250" applyNumberFormat="1" applyFont="1" applyFill="1" applyBorder="1" applyAlignment="1" applyProtection="1">
      <alignment horizontal="center" vertical="center" wrapText="1"/>
    </xf>
    <xf numFmtId="173" fontId="7" fillId="48" borderId="46" xfId="1250" applyNumberFormat="1" applyFont="1" applyFill="1" applyBorder="1" applyAlignment="1" applyProtection="1">
      <alignment horizontal="center" vertical="center" wrapText="1"/>
    </xf>
    <xf numFmtId="173" fontId="7" fillId="48" borderId="38" xfId="1250" applyNumberFormat="1" applyFont="1" applyFill="1" applyBorder="1" applyAlignment="1" applyProtection="1">
      <alignment horizontal="center" vertical="center" wrapText="1"/>
    </xf>
    <xf numFmtId="173" fontId="7" fillId="48" borderId="47" xfId="1250" applyNumberFormat="1" applyFont="1" applyFill="1" applyBorder="1" applyAlignment="1" applyProtection="1">
      <alignment horizontal="center" vertical="center" wrapText="1"/>
    </xf>
    <xf numFmtId="167" fontId="57" fillId="0" borderId="0" xfId="1250" applyFont="1" applyFill="1" applyBorder="1" applyAlignment="1" applyProtection="1">
      <alignment horizontal="center" vertical="center" wrapText="1"/>
    </xf>
    <xf numFmtId="174" fontId="57" fillId="0" borderId="0" xfId="1250" applyNumberFormat="1" applyFont="1" applyFill="1" applyBorder="1" applyAlignment="1" applyProtection="1">
      <alignment horizontal="center" vertical="center" wrapText="1"/>
    </xf>
    <xf numFmtId="173" fontId="81" fillId="0" borderId="10" xfId="1250" applyNumberFormat="1" applyFont="1" applyFill="1" applyBorder="1" applyAlignment="1" applyProtection="1">
      <alignment horizontal="center" vertical="center"/>
    </xf>
    <xf numFmtId="10" fontId="52" fillId="0" borderId="15" xfId="1494" applyNumberFormat="1" applyFont="1" applyFill="1" applyBorder="1" applyAlignment="1" applyProtection="1">
      <alignment horizontal="center"/>
    </xf>
    <xf numFmtId="175" fontId="57" fillId="0" borderId="0" xfId="1250" applyNumberFormat="1" applyFont="1" applyFill="1" applyBorder="1" applyAlignment="1" applyProtection="1">
      <alignment horizontal="center" vertical="center" wrapText="1"/>
    </xf>
    <xf numFmtId="0" fontId="57" fillId="0" borderId="0" xfId="1494" applyNumberFormat="1" applyFont="1" applyFill="1" applyBorder="1" applyAlignment="1" applyProtection="1">
      <alignment horizontal="center" vertical="center" wrapText="1"/>
    </xf>
    <xf numFmtId="173" fontId="7" fillId="48" borderId="39" xfId="1250" applyNumberFormat="1" applyFont="1" applyFill="1" applyBorder="1" applyAlignment="1" applyProtection="1">
      <alignment horizontal="center" vertical="center" wrapText="1"/>
    </xf>
    <xf numFmtId="173" fontId="7" fillId="48" borderId="48" xfId="1250" applyNumberFormat="1" applyFont="1" applyFill="1" applyBorder="1" applyAlignment="1" applyProtection="1">
      <alignment horizontal="center" vertical="center" wrapText="1"/>
    </xf>
    <xf numFmtId="0" fontId="50" fillId="0" borderId="19" xfId="1370" applyFont="1" applyBorder="1" applyAlignment="1" applyProtection="1">
      <alignment horizontal="justify" vertical="center" wrapText="1"/>
    </xf>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c:v>
                </c:pt>
                <c:pt idx="1">
                  <c:v>0</c:v>
                </c:pt>
                <c:pt idx="2">
                  <c:v>0</c:v>
                </c:pt>
                <c:pt idx="3">
                  <c:v>0</c:v>
                </c:pt>
                <c:pt idx="4">
                  <c:v>0</c:v>
                </c:pt>
                <c:pt idx="5">
                  <c:v>0</c:v>
                </c:pt>
                <c:pt idx="6">
                  <c:v>0</c:v>
                </c:pt>
                <c:pt idx="7" formatCode="General">
                  <c:v>1000</c:v>
                </c:pt>
                <c:pt idx="8" formatCode="General">
                  <c:v>1200</c:v>
                </c:pt>
                <c:pt idx="9" formatCode="General">
                  <c:v>800</c:v>
                </c:pt>
                <c:pt idx="10" formatCode="General">
                  <c:v>200</c:v>
                </c:pt>
                <c:pt idx="11" formatCode="General">
                  <c:v>500</c:v>
                </c:pt>
              </c:numCache>
            </c:numRef>
          </c:val>
          <c:extLst>
            <c:ext xmlns:c16="http://schemas.microsoft.com/office/drawing/2014/chart" uri="{C3380CC4-5D6E-409C-BE32-E72D297353CC}">
              <c16:uniqueId val="{00000000-9FB2-4818-9D63-268474765EA7}"/>
            </c:ext>
          </c:extLst>
        </c:ser>
        <c:ser>
          <c:idx val="1"/>
          <c:order val="1"/>
          <c:tx>
            <c:strRef>
              <c:f>'Meta 1'!$D$26</c:f>
              <c:strCache>
                <c:ptCount val="1"/>
                <c:pt idx="0">
                  <c:v>Magnitud ejecutada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c:v>
                </c:pt>
                <c:pt idx="2">
                  <c:v>0</c:v>
                </c:pt>
                <c:pt idx="3">
                  <c:v>0</c:v>
                </c:pt>
                <c:pt idx="4">
                  <c:v>0</c:v>
                </c:pt>
                <c:pt idx="5">
                  <c:v>0</c:v>
                </c:pt>
                <c:pt idx="6">
                  <c:v>0</c:v>
                </c:pt>
                <c:pt idx="7" formatCode="General">
                  <c:v>911</c:v>
                </c:pt>
                <c:pt idx="8" formatCode="General">
                  <c:v>1289</c:v>
                </c:pt>
                <c:pt idx="9" formatCode="General">
                  <c:v>800</c:v>
                </c:pt>
              </c:numCache>
            </c:numRef>
          </c:val>
          <c:extLst>
            <c:ext xmlns:c16="http://schemas.microsoft.com/office/drawing/2014/chart" uri="{C3380CC4-5D6E-409C-BE32-E72D297353CC}">
              <c16:uniqueId val="{00000001-9FB2-4818-9D63-268474765E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c:v>
                </c:pt>
                <c:pt idx="2">
                  <c:v>0</c:v>
                </c:pt>
                <c:pt idx="3">
                  <c:v>0</c:v>
                </c:pt>
                <c:pt idx="4">
                  <c:v>0</c:v>
                </c:pt>
                <c:pt idx="5">
                  <c:v>0</c:v>
                </c:pt>
                <c:pt idx="6">
                  <c:v>0</c:v>
                </c:pt>
                <c:pt idx="7">
                  <c:v>0.24621621621621623</c:v>
                </c:pt>
                <c:pt idx="8">
                  <c:v>0.59459459459459463</c:v>
                </c:pt>
                <c:pt idx="9">
                  <c:v>0.81081081081081086</c:v>
                </c:pt>
                <c:pt idx="10">
                  <c:v>0</c:v>
                </c:pt>
                <c:pt idx="11">
                  <c:v>0</c:v>
                </c:pt>
              </c:numCache>
            </c:numRef>
          </c:val>
          <c:smooth val="0"/>
          <c:extLst>
            <c:ext xmlns:c16="http://schemas.microsoft.com/office/drawing/2014/chart" uri="{C3380CC4-5D6E-409C-BE32-E72D297353CC}">
              <c16:uniqueId val="{00000002-9FB2-4818-9D63-268474765E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0.02</c:v>
                </c:pt>
                <c:pt idx="8">
                  <c:v>2.3E-2</c:v>
                </c:pt>
                <c:pt idx="9">
                  <c:v>2.1000000000000001E-2</c:v>
                </c:pt>
                <c:pt idx="10">
                  <c:v>1.7000000000000001E-2</c:v>
                </c:pt>
                <c:pt idx="11">
                  <c:v>8.9999999999999993E-3</c:v>
                </c:pt>
              </c:numCache>
            </c:numRef>
          </c:val>
          <c:extLst>
            <c:ext xmlns:c16="http://schemas.microsoft.com/office/drawing/2014/chart" uri="{C3380CC4-5D6E-409C-BE32-E72D297353CC}">
              <c16:uniqueId val="{00000000-97E8-41CD-95C5-07E97FEB655E}"/>
            </c:ext>
          </c:extLst>
        </c:ser>
        <c:ser>
          <c:idx val="1"/>
          <c:order val="1"/>
          <c:tx>
            <c:strRef>
              <c:f>'Meta 2'!$D$26</c:f>
              <c:strCache>
                <c:ptCount val="1"/>
                <c:pt idx="0">
                  <c:v>Magnitud ejecutada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0.0000</c:formatCode>
                <c:ptCount val="12"/>
                <c:pt idx="0">
                  <c:v>0</c:v>
                </c:pt>
                <c:pt idx="1">
                  <c:v>0</c:v>
                </c:pt>
                <c:pt idx="2">
                  <c:v>0</c:v>
                </c:pt>
                <c:pt idx="3">
                  <c:v>0</c:v>
                </c:pt>
                <c:pt idx="4">
                  <c:v>0</c:v>
                </c:pt>
                <c:pt idx="5">
                  <c:v>0</c:v>
                </c:pt>
                <c:pt idx="6">
                  <c:v>0</c:v>
                </c:pt>
                <c:pt idx="7">
                  <c:v>0.02</c:v>
                </c:pt>
                <c:pt idx="8">
                  <c:v>2.3E-2</c:v>
                </c:pt>
                <c:pt idx="9">
                  <c:v>2.1000000000000001E-2</c:v>
                </c:pt>
              </c:numCache>
            </c:numRef>
          </c:val>
          <c:extLst>
            <c:ext xmlns:c16="http://schemas.microsoft.com/office/drawing/2014/chart" uri="{C3380CC4-5D6E-409C-BE32-E72D297353CC}">
              <c16:uniqueId val="{00000001-97E8-41CD-95C5-07E97FEB655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c:v>
                </c:pt>
                <c:pt idx="1">
                  <c:v>0</c:v>
                </c:pt>
                <c:pt idx="2">
                  <c:v>0</c:v>
                </c:pt>
                <c:pt idx="3">
                  <c:v>0</c:v>
                </c:pt>
                <c:pt idx="4">
                  <c:v>0</c:v>
                </c:pt>
                <c:pt idx="5">
                  <c:v>0</c:v>
                </c:pt>
                <c:pt idx="6">
                  <c:v>0</c:v>
                </c:pt>
                <c:pt idx="7">
                  <c:v>0.22222222222222224</c:v>
                </c:pt>
                <c:pt idx="8">
                  <c:v>0.47777777777777775</c:v>
                </c:pt>
                <c:pt idx="9">
                  <c:v>0.71111111111111114</c:v>
                </c:pt>
                <c:pt idx="10">
                  <c:v>0</c:v>
                </c:pt>
                <c:pt idx="11">
                  <c:v>0</c:v>
                </c:pt>
              </c:numCache>
            </c:numRef>
          </c:val>
          <c:smooth val="0"/>
          <c:extLst>
            <c:ext xmlns:c16="http://schemas.microsoft.com/office/drawing/2014/chart" uri="{C3380CC4-5D6E-409C-BE32-E72D297353CC}">
              <c16:uniqueId val="{00000002-97E8-41CD-95C5-07E97FEB655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1"/>
          <c:order val="0"/>
          <c:tx>
            <c:strRef>
              <c:f>'Meta 3'!$D$26</c:f>
              <c:strCache>
                <c:ptCount val="1"/>
                <c:pt idx="0">
                  <c:v>Magnitud ejecutada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0</c:v>
                </c:pt>
                <c:pt idx="1">
                  <c:v>0</c:v>
                </c:pt>
                <c:pt idx="2">
                  <c:v>0</c:v>
                </c:pt>
                <c:pt idx="3">
                  <c:v>0</c:v>
                </c:pt>
                <c:pt idx="4">
                  <c:v>0</c:v>
                </c:pt>
                <c:pt idx="5">
                  <c:v>0</c:v>
                </c:pt>
                <c:pt idx="6" formatCode="0.000">
                  <c:v>0</c:v>
                </c:pt>
                <c:pt idx="7" formatCode="0.000">
                  <c:v>5.0000000000000001E-3</c:v>
                </c:pt>
                <c:pt idx="8" formatCode="0.000">
                  <c:v>0.01</c:v>
                </c:pt>
                <c:pt idx="9" formatCode="0.000">
                  <c:v>2.3E-3</c:v>
                </c:pt>
              </c:numCache>
            </c:numRef>
          </c:val>
          <c:extLst>
            <c:ext xmlns:c16="http://schemas.microsoft.com/office/drawing/2014/chart" uri="{C3380CC4-5D6E-409C-BE32-E72D297353CC}">
              <c16:uniqueId val="{00000001-0A0F-4063-B8A9-D00F49A7C158}"/>
            </c:ext>
          </c:extLst>
        </c:ser>
        <c:ser>
          <c:idx val="0"/>
          <c:order val="2"/>
          <c:tx>
            <c:strRef>
              <c:f>'Meta 3'!$C$26</c:f>
              <c:strCache>
                <c:ptCount val="1"/>
                <c:pt idx="0">
                  <c:v>Magnitud programada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4.7999999999999996E-3</c:v>
                </c:pt>
                <c:pt idx="8">
                  <c:v>1.04E-2</c:v>
                </c:pt>
                <c:pt idx="9">
                  <c:v>3.5999999999999999E-3</c:v>
                </c:pt>
                <c:pt idx="10">
                  <c:v>1.12E-2</c:v>
                </c:pt>
                <c:pt idx="11">
                  <c:v>0.01</c:v>
                </c:pt>
              </c:numCache>
            </c:numRef>
          </c:val>
          <c:extLst>
            <c:ext xmlns:c16="http://schemas.microsoft.com/office/drawing/2014/chart" uri="{C3380CC4-5D6E-409C-BE32-E72D297353CC}">
              <c16:uniqueId val="{00000000-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1"/>
          <c:tx>
            <c:strRef>
              <c:f>'Meta 3'!$H$26</c:f>
              <c:strCache>
                <c:ptCount val="1"/>
                <c:pt idx="0">
                  <c:v>% Avance acumulado</c:v>
                </c:pt>
              </c:strCache>
            </c:strRef>
          </c:tx>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c:v>
                </c:pt>
                <c:pt idx="1">
                  <c:v>0</c:v>
                </c:pt>
                <c:pt idx="2">
                  <c:v>0</c:v>
                </c:pt>
                <c:pt idx="3">
                  <c:v>0</c:v>
                </c:pt>
                <c:pt idx="4">
                  <c:v>0</c:v>
                </c:pt>
                <c:pt idx="5">
                  <c:v>0</c:v>
                </c:pt>
                <c:pt idx="6">
                  <c:v>0</c:v>
                </c:pt>
                <c:pt idx="7">
                  <c:v>0.125</c:v>
                </c:pt>
                <c:pt idx="8">
                  <c:v>0.375</c:v>
                </c:pt>
                <c:pt idx="9">
                  <c:v>0.4325</c:v>
                </c:pt>
                <c:pt idx="10">
                  <c:v>0</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numFmt formatCode="General" sourceLinked="1"/>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5" name="3 Gráfico">
          <a:extLst>
            <a:ext uri="{FF2B5EF4-FFF2-40B4-BE49-F238E27FC236}">
              <a16:creationId xmlns:a16="http://schemas.microsoft.com/office/drawing/2014/main" id="{00000000-0008-0000-0000-000005000000}"/>
            </a:ext>
            <a:ext uri="{147F2762-F138-4A5C-976F-8EAC2B608ADB}">
              <a16:predDERef xmlns:a16="http://schemas.microsoft.com/office/drawing/2014/main" pred="{9F42D1CE-5EED-4838-9775-802138FB0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8</xdr:col>
          <xdr:colOff>85725</xdr:colOff>
          <xdr:row>0</xdr:row>
          <xdr:rowOff>419100</xdr:rowOff>
        </xdr:from>
        <xdr:to>
          <xdr:col>8</xdr:col>
          <xdr:colOff>1485900</xdr:colOff>
          <xdr:row>1</xdr:row>
          <xdr:rowOff>371475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11906</xdr:colOff>
      <xdr:row>39</xdr:row>
      <xdr:rowOff>69056</xdr:rowOff>
    </xdr:from>
    <xdr:to>
      <xdr:col>8</xdr:col>
      <xdr:colOff>1469232</xdr:colOff>
      <xdr:row>43</xdr:row>
      <xdr:rowOff>411956</xdr:rowOff>
    </xdr:to>
    <xdr:graphicFrame macro="">
      <xdr:nvGraphicFramePr>
        <xdr:cNvPr id="3" name="3 Gráfic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4" name="Imagen 4" descr="escudo_negr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47625</xdr:rowOff>
        </xdr:from>
        <xdr:to>
          <xdr:col>8</xdr:col>
          <xdr:colOff>1447800</xdr:colOff>
          <xdr:row>1</xdr:row>
          <xdr:rowOff>476250</xdr:rowOff>
        </xdr:to>
        <xdr:sp macro="" textlink="">
          <xdr:nvSpPr>
            <xdr:cNvPr id="35785729" name="Object 1" hidden="1">
              <a:extLst>
                <a:ext uri="{63B3BB69-23CF-44E3-9099-C40C66FF867C}">
                  <a14:compatExt spid="_x0000_s35785729"/>
                </a:ext>
                <a:ext uri="{FF2B5EF4-FFF2-40B4-BE49-F238E27FC236}">
                  <a16:creationId xmlns:a16="http://schemas.microsoft.com/office/drawing/2014/main" id="{00000000-0008-0000-0100-0000010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2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2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1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rcela Plazas Torres" id="{050416F3-F9FB-4EAE-A036-2D63FDFF49F6}" userId="S::m.plazas@animalesbog.gov.co::fbd42296-77ba-44d9-9c89-bf71f5ab88a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5" dT="2024-11-20T10:49:04.08" personId="{050416F3-F9FB-4EAE-A036-2D63FDFF49F6}" id="{9E48FEB8-B224-4386-B939-BF18E9AB5B78}">
    <text>Se debe describir los resultados que corresponde al avance de 0.002 en el mes de octubre</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1.x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C39" sqref="C39:I39"/>
    </sheetView>
  </sheetViews>
  <sheetFormatPr baseColWidth="10" defaultColWidth="0" defaultRowHeight="12.75" zeroHeight="1" x14ac:dyDescent="0.2"/>
  <cols>
    <col min="1" max="1" width="1" style="42" customWidth="1"/>
    <col min="2" max="2" width="25.42578125" style="159" customWidth="1"/>
    <col min="3" max="3" width="14.5703125" style="42" customWidth="1"/>
    <col min="4" max="4" width="20.140625" style="42" customWidth="1"/>
    <col min="5" max="5" width="16.42578125" style="42" customWidth="1"/>
    <col min="6" max="6" width="25" style="42" customWidth="1"/>
    <col min="7" max="7" width="22" style="160" customWidth="1"/>
    <col min="8" max="8" width="20.5703125" style="42" customWidth="1"/>
    <col min="9" max="10" width="22.42578125" style="42" customWidth="1"/>
    <col min="11" max="11" width="22.42578125" style="42" hidden="1" customWidth="1"/>
    <col min="12" max="12" width="9.140625" style="40" hidden="1" customWidth="1"/>
    <col min="13" max="24" width="0" style="40" hidden="1" customWidth="1"/>
    <col min="25" max="16384" width="11.42578125" style="42" hidden="1"/>
  </cols>
  <sheetData>
    <row r="1" spans="2:14" ht="37.5" customHeight="1" x14ac:dyDescent="0.2">
      <c r="B1" s="36"/>
      <c r="C1" s="37" t="s">
        <v>0</v>
      </c>
      <c r="D1" s="37"/>
      <c r="E1" s="37"/>
      <c r="F1" s="37"/>
      <c r="G1" s="37"/>
      <c r="H1" s="37"/>
      <c r="I1" s="38"/>
      <c r="J1" s="39"/>
      <c r="K1" s="39"/>
      <c r="M1" s="41" t="s">
        <v>1</v>
      </c>
    </row>
    <row r="2" spans="2:14" ht="37.5" customHeight="1" x14ac:dyDescent="0.2">
      <c r="B2" s="43"/>
      <c r="C2" s="44" t="s">
        <v>2</v>
      </c>
      <c r="D2" s="44"/>
      <c r="E2" s="44"/>
      <c r="F2" s="44"/>
      <c r="G2" s="44"/>
      <c r="H2" s="44"/>
      <c r="I2" s="45"/>
      <c r="J2" s="39"/>
      <c r="K2" s="39"/>
      <c r="M2" s="41" t="s">
        <v>3</v>
      </c>
    </row>
    <row r="3" spans="2:14" ht="37.5" customHeight="1" x14ac:dyDescent="0.2">
      <c r="B3" s="43"/>
      <c r="C3" s="44" t="s">
        <v>4</v>
      </c>
      <c r="D3" s="44"/>
      <c r="E3" s="44"/>
      <c r="F3" s="44" t="s">
        <v>5</v>
      </c>
      <c r="G3" s="44"/>
      <c r="H3" s="44"/>
      <c r="I3" s="45"/>
      <c r="J3" s="39"/>
      <c r="K3" s="39"/>
      <c r="M3" s="41" t="s">
        <v>6</v>
      </c>
    </row>
    <row r="4" spans="2:14" ht="23.25" customHeight="1" x14ac:dyDescent="0.2">
      <c r="B4" s="46"/>
      <c r="C4" s="47"/>
      <c r="D4" s="47"/>
      <c r="E4" s="47"/>
      <c r="F4" s="47"/>
      <c r="G4" s="47"/>
      <c r="H4" s="47"/>
      <c r="I4" s="48"/>
      <c r="J4" s="49"/>
      <c r="K4" s="49"/>
    </row>
    <row r="5" spans="2:14" ht="24" customHeight="1" x14ac:dyDescent="0.2">
      <c r="B5" s="50" t="s">
        <v>7</v>
      </c>
      <c r="C5" s="51"/>
      <c r="D5" s="51"/>
      <c r="E5" s="51"/>
      <c r="F5" s="51"/>
      <c r="G5" s="51"/>
      <c r="H5" s="51"/>
      <c r="I5" s="52"/>
      <c r="J5" s="53"/>
      <c r="K5" s="53"/>
      <c r="N5" s="54" t="s">
        <v>8</v>
      </c>
    </row>
    <row r="6" spans="2:14" ht="30.75" customHeight="1" x14ac:dyDescent="0.2">
      <c r="B6" s="55" t="s">
        <v>9</v>
      </c>
      <c r="C6" s="56">
        <v>1</v>
      </c>
      <c r="D6" s="57" t="s">
        <v>10</v>
      </c>
      <c r="E6" s="57"/>
      <c r="F6" s="58" t="s">
        <v>11</v>
      </c>
      <c r="G6" s="58"/>
      <c r="H6" s="58"/>
      <c r="I6" s="59"/>
      <c r="J6" s="60"/>
      <c r="K6" s="61"/>
      <c r="M6" s="41" t="s">
        <v>12</v>
      </c>
      <c r="N6" s="54" t="s">
        <v>13</v>
      </c>
    </row>
    <row r="7" spans="2:14" ht="30.75" customHeight="1" x14ac:dyDescent="0.2">
      <c r="B7" s="55" t="s">
        <v>14</v>
      </c>
      <c r="C7" s="56" t="s">
        <v>15</v>
      </c>
      <c r="D7" s="57" t="s">
        <v>16</v>
      </c>
      <c r="E7" s="57"/>
      <c r="F7" s="58" t="s">
        <v>17</v>
      </c>
      <c r="G7" s="58"/>
      <c r="H7" s="62" t="s">
        <v>18</v>
      </c>
      <c r="I7" s="63" t="s">
        <v>15</v>
      </c>
      <c r="J7" s="60"/>
      <c r="K7" s="60"/>
      <c r="M7" s="41" t="s">
        <v>19</v>
      </c>
      <c r="N7" s="54" t="s">
        <v>20</v>
      </c>
    </row>
    <row r="8" spans="2:14" ht="30.75" customHeight="1" x14ac:dyDescent="0.2">
      <c r="B8" s="55" t="s">
        <v>21</v>
      </c>
      <c r="C8" s="58" t="s">
        <v>22</v>
      </c>
      <c r="D8" s="58"/>
      <c r="E8" s="58"/>
      <c r="F8" s="58"/>
      <c r="G8" s="62" t="s">
        <v>23</v>
      </c>
      <c r="H8" s="31">
        <v>7936</v>
      </c>
      <c r="I8" s="32"/>
      <c r="J8" s="4"/>
      <c r="K8" s="4"/>
      <c r="M8" s="41" t="s">
        <v>24</v>
      </c>
      <c r="N8" s="54" t="s">
        <v>25</v>
      </c>
    </row>
    <row r="9" spans="2:14" ht="30.75" customHeight="1" x14ac:dyDescent="0.2">
      <c r="B9" s="55" t="s">
        <v>3</v>
      </c>
      <c r="C9" s="33" t="s">
        <v>19</v>
      </c>
      <c r="D9" s="33"/>
      <c r="E9" s="33"/>
      <c r="F9" s="33"/>
      <c r="G9" s="62" t="s">
        <v>26</v>
      </c>
      <c r="H9" s="34" t="s">
        <v>27</v>
      </c>
      <c r="I9" s="35"/>
      <c r="J9" s="5"/>
      <c r="K9" s="5"/>
      <c r="M9" s="64" t="s">
        <v>28</v>
      </c>
    </row>
    <row r="10" spans="2:14" ht="23.25" customHeight="1" x14ac:dyDescent="0.2">
      <c r="B10" s="55" t="s">
        <v>29</v>
      </c>
      <c r="C10" s="58" t="s">
        <v>30</v>
      </c>
      <c r="D10" s="58"/>
      <c r="E10" s="58"/>
      <c r="F10" s="58"/>
      <c r="G10" s="58"/>
      <c r="H10" s="58"/>
      <c r="I10" s="59"/>
      <c r="J10" s="65"/>
      <c r="K10" s="65"/>
      <c r="M10" s="64"/>
    </row>
    <row r="11" spans="2:14" ht="30.75" customHeight="1" x14ac:dyDescent="0.2">
      <c r="B11" s="55" t="s">
        <v>31</v>
      </c>
      <c r="C11" s="58" t="s">
        <v>32</v>
      </c>
      <c r="D11" s="58"/>
      <c r="E11" s="58"/>
      <c r="F11" s="58"/>
      <c r="G11" s="58"/>
      <c r="H11" s="58"/>
      <c r="I11" s="59"/>
      <c r="J11" s="60"/>
      <c r="K11" s="60"/>
      <c r="M11" s="64"/>
      <c r="N11" s="54" t="s">
        <v>15</v>
      </c>
    </row>
    <row r="12" spans="2:14" ht="30.75" customHeight="1" x14ac:dyDescent="0.2">
      <c r="B12" s="55" t="s">
        <v>33</v>
      </c>
      <c r="C12" s="66" t="s">
        <v>109</v>
      </c>
      <c r="D12" s="67"/>
      <c r="E12" s="67"/>
      <c r="F12" s="67"/>
      <c r="G12" s="62" t="s">
        <v>34</v>
      </c>
      <c r="H12" s="68" t="s">
        <v>35</v>
      </c>
      <c r="I12" s="69"/>
      <c r="J12" s="60"/>
      <c r="K12" s="60"/>
      <c r="M12" s="64" t="s">
        <v>36</v>
      </c>
      <c r="N12" s="54" t="s">
        <v>37</v>
      </c>
    </row>
    <row r="13" spans="2:14" ht="30.75" customHeight="1" x14ac:dyDescent="0.2">
      <c r="B13" s="55" t="s">
        <v>38</v>
      </c>
      <c r="C13" s="70" t="s">
        <v>39</v>
      </c>
      <c r="D13" s="70"/>
      <c r="E13" s="70"/>
      <c r="F13" s="70"/>
      <c r="G13" s="62" t="s">
        <v>40</v>
      </c>
      <c r="H13" s="71" t="s">
        <v>25</v>
      </c>
      <c r="I13" s="72"/>
      <c r="J13" s="60"/>
      <c r="K13" s="60"/>
      <c r="M13" s="64" t="s">
        <v>41</v>
      </c>
    </row>
    <row r="14" spans="2:14" ht="31.5" customHeight="1" x14ac:dyDescent="0.2">
      <c r="B14" s="55" t="s">
        <v>42</v>
      </c>
      <c r="C14" s="67" t="s">
        <v>43</v>
      </c>
      <c r="D14" s="67"/>
      <c r="E14" s="67"/>
      <c r="F14" s="67"/>
      <c r="G14" s="67"/>
      <c r="H14" s="67"/>
      <c r="I14" s="73"/>
      <c r="J14" s="65"/>
      <c r="K14" s="65"/>
      <c r="M14" s="64" t="s">
        <v>44</v>
      </c>
      <c r="N14" s="54"/>
    </row>
    <row r="15" spans="2:14" ht="30.75" customHeight="1" x14ac:dyDescent="0.2">
      <c r="B15" s="55" t="s">
        <v>45</v>
      </c>
      <c r="C15" s="74" t="s">
        <v>46</v>
      </c>
      <c r="D15" s="75"/>
      <c r="E15" s="75"/>
      <c r="F15" s="75"/>
      <c r="G15" s="75"/>
      <c r="H15" s="75"/>
      <c r="I15" s="76"/>
      <c r="J15" s="77"/>
      <c r="K15" s="77"/>
      <c r="M15" s="64" t="s">
        <v>47</v>
      </c>
      <c r="N15" s="54"/>
    </row>
    <row r="16" spans="2:14" ht="20.25" customHeight="1" x14ac:dyDescent="0.2">
      <c r="B16" s="55" t="s">
        <v>48</v>
      </c>
      <c r="C16" s="78" t="s">
        <v>49</v>
      </c>
      <c r="D16" s="79"/>
      <c r="E16" s="79"/>
      <c r="F16" s="79"/>
      <c r="G16" s="79"/>
      <c r="H16" s="79"/>
      <c r="I16" s="80"/>
      <c r="J16" s="81"/>
      <c r="K16" s="81"/>
      <c r="M16" s="64"/>
      <c r="N16" s="54"/>
    </row>
    <row r="17" spans="2:14" ht="30.75" customHeight="1" x14ac:dyDescent="0.2">
      <c r="B17" s="55" t="s">
        <v>50</v>
      </c>
      <c r="C17" s="82" t="s">
        <v>59</v>
      </c>
      <c r="D17" s="83"/>
      <c r="E17" s="83"/>
      <c r="F17" s="83"/>
      <c r="G17" s="83"/>
      <c r="H17" s="83"/>
      <c r="I17" s="84"/>
      <c r="J17" s="85"/>
      <c r="K17" s="85"/>
      <c r="M17" s="64" t="s">
        <v>35</v>
      </c>
      <c r="N17" s="54"/>
    </row>
    <row r="18" spans="2:14" ht="18" customHeight="1" x14ac:dyDescent="0.2">
      <c r="B18" s="86" t="s">
        <v>51</v>
      </c>
      <c r="C18" s="87" t="s">
        <v>52</v>
      </c>
      <c r="D18" s="88"/>
      <c r="E18" s="89"/>
      <c r="F18" s="28" t="s">
        <v>53</v>
      </c>
      <c r="G18" s="29"/>
      <c r="H18" s="29"/>
      <c r="I18" s="30"/>
      <c r="J18" s="6"/>
      <c r="K18" s="6"/>
      <c r="M18" s="64" t="s">
        <v>54</v>
      </c>
      <c r="N18" s="54"/>
    </row>
    <row r="19" spans="2:14" ht="39.75" customHeight="1" x14ac:dyDescent="0.2">
      <c r="B19" s="86"/>
      <c r="C19" s="90" t="s">
        <v>55</v>
      </c>
      <c r="D19" s="91"/>
      <c r="E19" s="92"/>
      <c r="F19" s="90" t="s">
        <v>56</v>
      </c>
      <c r="G19" s="91"/>
      <c r="H19" s="91"/>
      <c r="I19" s="93"/>
      <c r="J19" s="81"/>
      <c r="K19" s="81"/>
      <c r="M19" s="64" t="s">
        <v>57</v>
      </c>
      <c r="N19" s="54"/>
    </row>
    <row r="20" spans="2:14" ht="39.75" customHeight="1" x14ac:dyDescent="0.2">
      <c r="B20" s="55" t="s">
        <v>58</v>
      </c>
      <c r="C20" s="94" t="s">
        <v>59</v>
      </c>
      <c r="D20" s="95"/>
      <c r="E20" s="96"/>
      <c r="F20" s="97" t="s">
        <v>60</v>
      </c>
      <c r="G20" s="95"/>
      <c r="H20" s="95"/>
      <c r="I20" s="98"/>
      <c r="J20" s="60"/>
      <c r="K20" s="60"/>
      <c r="M20" s="64"/>
      <c r="N20" s="54"/>
    </row>
    <row r="21" spans="2:14" ht="77.25" customHeight="1" x14ac:dyDescent="0.2">
      <c r="B21" s="55" t="s">
        <v>61</v>
      </c>
      <c r="C21" s="99" t="s">
        <v>110</v>
      </c>
      <c r="D21" s="100"/>
      <c r="E21" s="101"/>
      <c r="F21" s="102" t="s">
        <v>111</v>
      </c>
      <c r="G21" s="100"/>
      <c r="H21" s="100"/>
      <c r="I21" s="103"/>
      <c r="J21" s="77"/>
      <c r="K21" s="77"/>
      <c r="M21" s="104"/>
      <c r="N21" s="54"/>
    </row>
    <row r="22" spans="2:14" ht="23.25" customHeight="1" x14ac:dyDescent="0.2">
      <c r="B22" s="55" t="s">
        <v>62</v>
      </c>
      <c r="C22" s="105">
        <v>45474</v>
      </c>
      <c r="D22" s="79"/>
      <c r="E22" s="106"/>
      <c r="F22" s="62" t="s">
        <v>63</v>
      </c>
      <c r="G22" s="7">
        <v>2100</v>
      </c>
      <c r="H22" s="62" t="s">
        <v>64</v>
      </c>
      <c r="I22" s="8">
        <v>0</v>
      </c>
      <c r="J22" s="9"/>
      <c r="K22" s="9"/>
      <c r="M22" s="104"/>
    </row>
    <row r="23" spans="2:14" ht="27" customHeight="1" x14ac:dyDescent="0.2">
      <c r="B23" s="55" t="s">
        <v>65</v>
      </c>
      <c r="C23" s="105">
        <v>45657</v>
      </c>
      <c r="D23" s="79"/>
      <c r="E23" s="106"/>
      <c r="F23" s="62" t="s">
        <v>66</v>
      </c>
      <c r="G23" s="25">
        <v>3700</v>
      </c>
      <c r="H23" s="26"/>
      <c r="I23" s="27"/>
      <c r="J23" s="10"/>
      <c r="K23" s="10"/>
      <c r="M23" s="104"/>
    </row>
    <row r="24" spans="2:14" ht="30.75" customHeight="1" x14ac:dyDescent="0.2">
      <c r="B24" s="107" t="s">
        <v>67</v>
      </c>
      <c r="C24" s="108" t="s">
        <v>47</v>
      </c>
      <c r="D24" s="109"/>
      <c r="E24" s="110"/>
      <c r="F24" s="111" t="s">
        <v>68</v>
      </c>
      <c r="G24" s="78" t="s">
        <v>114</v>
      </c>
      <c r="H24" s="79"/>
      <c r="I24" s="80"/>
      <c r="J24" s="6"/>
      <c r="K24" s="6"/>
      <c r="M24" s="104"/>
    </row>
    <row r="25" spans="2:14" ht="22.5" customHeight="1" x14ac:dyDescent="0.2">
      <c r="B25" s="112" t="s">
        <v>69</v>
      </c>
      <c r="C25" s="113"/>
      <c r="D25" s="113"/>
      <c r="E25" s="113"/>
      <c r="F25" s="113"/>
      <c r="G25" s="113"/>
      <c r="H25" s="113"/>
      <c r="I25" s="114"/>
      <c r="J25" s="53"/>
      <c r="K25" s="53"/>
      <c r="M25" s="104"/>
    </row>
    <row r="26" spans="2:14" ht="43.5" customHeight="1" x14ac:dyDescent="0.2">
      <c r="B26" s="115" t="s">
        <v>70</v>
      </c>
      <c r="C26" s="116" t="s">
        <v>71</v>
      </c>
      <c r="D26" s="116" t="s">
        <v>72</v>
      </c>
      <c r="E26" s="117" t="s">
        <v>73</v>
      </c>
      <c r="F26" s="116" t="s">
        <v>74</v>
      </c>
      <c r="G26" s="116" t="s">
        <v>75</v>
      </c>
      <c r="H26" s="117" t="s">
        <v>76</v>
      </c>
      <c r="I26" s="118" t="s">
        <v>77</v>
      </c>
      <c r="J26" s="81"/>
      <c r="K26" s="81"/>
      <c r="M26" s="104"/>
    </row>
    <row r="27" spans="2:14" ht="19.5" customHeight="1" x14ac:dyDescent="0.2">
      <c r="B27" s="119" t="s">
        <v>78</v>
      </c>
      <c r="C27" s="1">
        <v>0</v>
      </c>
      <c r="D27" s="15">
        <v>0</v>
      </c>
      <c r="E27" s="11">
        <f t="shared" ref="E27:E38" si="0">IF(OR(C27=0,C27=""),0,D27/C27)</f>
        <v>0</v>
      </c>
      <c r="F27" s="16">
        <f>SUM(C27:C38)</f>
        <v>3700</v>
      </c>
      <c r="G27" s="19">
        <f>SUM(D27:D38)</f>
        <v>3000</v>
      </c>
      <c r="H27" s="120">
        <f>+IF(D27="","",(D27*100%)/$G$23)</f>
        <v>0</v>
      </c>
      <c r="I27" s="22">
        <f>G27+I22</f>
        <v>3000</v>
      </c>
      <c r="J27" s="12"/>
      <c r="K27" s="12"/>
      <c r="M27" s="104"/>
    </row>
    <row r="28" spans="2:14" ht="19.5" customHeight="1" x14ac:dyDescent="0.2">
      <c r="B28" s="119" t="s">
        <v>79</v>
      </c>
      <c r="C28" s="1">
        <v>0</v>
      </c>
      <c r="D28" s="15">
        <v>0</v>
      </c>
      <c r="E28" s="11">
        <f t="shared" si="0"/>
        <v>0</v>
      </c>
      <c r="F28" s="17"/>
      <c r="G28" s="20"/>
      <c r="H28" s="120">
        <f t="shared" ref="H28:H33" si="1">+IF(D28="","",(D28*100%)/$G$23)</f>
        <v>0</v>
      </c>
      <c r="I28" s="23"/>
      <c r="J28" s="12"/>
      <c r="K28" s="12"/>
      <c r="M28" s="104"/>
    </row>
    <row r="29" spans="2:14" ht="19.5" customHeight="1" x14ac:dyDescent="0.2">
      <c r="B29" s="119" t="s">
        <v>80</v>
      </c>
      <c r="C29" s="1">
        <v>0</v>
      </c>
      <c r="D29" s="15">
        <v>0</v>
      </c>
      <c r="E29" s="11">
        <f t="shared" si="0"/>
        <v>0</v>
      </c>
      <c r="F29" s="17"/>
      <c r="G29" s="20"/>
      <c r="H29" s="120">
        <f t="shared" si="1"/>
        <v>0</v>
      </c>
      <c r="I29" s="23"/>
      <c r="J29" s="12"/>
      <c r="K29" s="12"/>
      <c r="M29" s="104"/>
    </row>
    <row r="30" spans="2:14" ht="19.5" customHeight="1" x14ac:dyDescent="0.2">
      <c r="B30" s="119" t="s">
        <v>81</v>
      </c>
      <c r="C30" s="1">
        <v>0</v>
      </c>
      <c r="D30" s="15">
        <v>0</v>
      </c>
      <c r="E30" s="11">
        <f t="shared" si="0"/>
        <v>0</v>
      </c>
      <c r="F30" s="17"/>
      <c r="G30" s="20"/>
      <c r="H30" s="120">
        <f t="shared" si="1"/>
        <v>0</v>
      </c>
      <c r="I30" s="23"/>
      <c r="J30" s="12"/>
      <c r="K30" s="12"/>
    </row>
    <row r="31" spans="2:14" ht="19.5" customHeight="1" x14ac:dyDescent="0.2">
      <c r="B31" s="119" t="s">
        <v>82</v>
      </c>
      <c r="C31" s="1">
        <v>0</v>
      </c>
      <c r="D31" s="15">
        <v>0</v>
      </c>
      <c r="E31" s="11">
        <f t="shared" si="0"/>
        <v>0</v>
      </c>
      <c r="F31" s="17"/>
      <c r="G31" s="20"/>
      <c r="H31" s="120">
        <f t="shared" si="1"/>
        <v>0</v>
      </c>
      <c r="I31" s="23"/>
      <c r="J31" s="12"/>
      <c r="K31" s="12"/>
    </row>
    <row r="32" spans="2:14" ht="19.5" customHeight="1" x14ac:dyDescent="0.2">
      <c r="B32" s="119" t="s">
        <v>83</v>
      </c>
      <c r="C32" s="1">
        <v>0</v>
      </c>
      <c r="D32" s="15">
        <v>0</v>
      </c>
      <c r="E32" s="11">
        <f t="shared" si="0"/>
        <v>0</v>
      </c>
      <c r="F32" s="17"/>
      <c r="G32" s="20"/>
      <c r="H32" s="120">
        <f t="shared" si="1"/>
        <v>0</v>
      </c>
      <c r="I32" s="23"/>
      <c r="J32" s="12"/>
      <c r="K32" s="12"/>
    </row>
    <row r="33" spans="2:11" ht="19.5" customHeight="1" x14ac:dyDescent="0.2">
      <c r="B33" s="119" t="s">
        <v>84</v>
      </c>
      <c r="C33" s="1">
        <v>0</v>
      </c>
      <c r="D33" s="121">
        <v>0</v>
      </c>
      <c r="E33" s="11">
        <f t="shared" si="0"/>
        <v>0</v>
      </c>
      <c r="F33" s="17"/>
      <c r="G33" s="20"/>
      <c r="H33" s="120">
        <f t="shared" si="1"/>
        <v>0</v>
      </c>
      <c r="I33" s="23"/>
      <c r="J33" s="12"/>
      <c r="K33" s="12"/>
    </row>
    <row r="34" spans="2:11" ht="19.5" customHeight="1" x14ac:dyDescent="0.2">
      <c r="B34" s="119" t="s">
        <v>85</v>
      </c>
      <c r="C34" s="2">
        <v>1000</v>
      </c>
      <c r="D34" s="122">
        <f>911</f>
        <v>911</v>
      </c>
      <c r="E34" s="11">
        <f>IF(OR(C34=0,C34=""),0,D34/C34)</f>
        <v>0.91100000000000003</v>
      </c>
      <c r="F34" s="17"/>
      <c r="G34" s="20"/>
      <c r="H34" s="3">
        <f t="shared" ref="H34:H38" si="2">+IF(D34="","",((D34*100%)/$G$23)+H33)</f>
        <v>0.24621621621621623</v>
      </c>
      <c r="I34" s="23"/>
      <c r="J34" s="12"/>
      <c r="K34" s="12"/>
    </row>
    <row r="35" spans="2:11" ht="19.5" customHeight="1" x14ac:dyDescent="0.2">
      <c r="B35" s="119" t="s">
        <v>86</v>
      </c>
      <c r="C35" s="2">
        <v>1200</v>
      </c>
      <c r="D35" s="122">
        <v>1289</v>
      </c>
      <c r="E35" s="11">
        <f t="shared" si="0"/>
        <v>1.0741666666666667</v>
      </c>
      <c r="F35" s="17"/>
      <c r="G35" s="20"/>
      <c r="H35" s="3">
        <f t="shared" si="2"/>
        <v>0.59459459459459463</v>
      </c>
      <c r="I35" s="23"/>
      <c r="J35" s="12"/>
      <c r="K35" s="12"/>
    </row>
    <row r="36" spans="2:11" ht="19.5" customHeight="1" x14ac:dyDescent="0.2">
      <c r="B36" s="119" t="s">
        <v>87</v>
      </c>
      <c r="C36" s="2">
        <v>800</v>
      </c>
      <c r="D36" s="122">
        <v>800</v>
      </c>
      <c r="E36" s="11">
        <f t="shared" si="0"/>
        <v>1</v>
      </c>
      <c r="F36" s="17"/>
      <c r="G36" s="20"/>
      <c r="H36" s="3">
        <f t="shared" si="2"/>
        <v>0.81081081081081086</v>
      </c>
      <c r="I36" s="23"/>
      <c r="J36" s="12"/>
      <c r="K36" s="12"/>
    </row>
    <row r="37" spans="2:11" ht="19.5" customHeight="1" x14ac:dyDescent="0.2">
      <c r="B37" s="119" t="s">
        <v>88</v>
      </c>
      <c r="C37" s="2">
        <v>200</v>
      </c>
      <c r="D37" s="122"/>
      <c r="E37" s="11">
        <f t="shared" si="0"/>
        <v>0</v>
      </c>
      <c r="F37" s="17"/>
      <c r="G37" s="20"/>
      <c r="H37" s="3" t="str">
        <f t="shared" si="2"/>
        <v/>
      </c>
      <c r="I37" s="23"/>
      <c r="J37" s="12"/>
      <c r="K37" s="12"/>
    </row>
    <row r="38" spans="2:11" ht="19.5" customHeight="1" x14ac:dyDescent="0.2">
      <c r="B38" s="119" t="s">
        <v>89</v>
      </c>
      <c r="C38" s="2">
        <v>500</v>
      </c>
      <c r="D38" s="2"/>
      <c r="E38" s="11">
        <f t="shared" si="0"/>
        <v>0</v>
      </c>
      <c r="F38" s="18"/>
      <c r="G38" s="21"/>
      <c r="H38" s="3" t="str">
        <f t="shared" si="2"/>
        <v/>
      </c>
      <c r="I38" s="24"/>
      <c r="J38" s="12"/>
      <c r="K38" s="12"/>
    </row>
    <row r="39" spans="2:11" ht="165" customHeight="1" x14ac:dyDescent="0.2">
      <c r="B39" s="123" t="s">
        <v>90</v>
      </c>
      <c r="C39" s="124" t="s">
        <v>136</v>
      </c>
      <c r="D39" s="125"/>
      <c r="E39" s="125"/>
      <c r="F39" s="125"/>
      <c r="G39" s="125"/>
      <c r="H39" s="125"/>
      <c r="I39" s="126"/>
      <c r="J39" s="127"/>
      <c r="K39" s="127"/>
    </row>
    <row r="40" spans="2:11" ht="34.5" customHeight="1" x14ac:dyDescent="0.2">
      <c r="B40" s="128"/>
      <c r="C40" s="129"/>
      <c r="D40" s="129"/>
      <c r="E40" s="129"/>
      <c r="F40" s="129"/>
      <c r="G40" s="129"/>
      <c r="H40" s="129"/>
      <c r="I40" s="130"/>
      <c r="J40" s="53"/>
      <c r="K40" s="53"/>
    </row>
    <row r="41" spans="2:11" ht="34.5" customHeight="1" x14ac:dyDescent="0.2">
      <c r="B41" s="131"/>
      <c r="C41" s="132"/>
      <c r="D41" s="132"/>
      <c r="E41" s="132"/>
      <c r="F41" s="132"/>
      <c r="G41" s="132"/>
      <c r="H41" s="132"/>
      <c r="I41" s="133"/>
      <c r="J41" s="127"/>
      <c r="K41" s="127"/>
    </row>
    <row r="42" spans="2:11" ht="34.5" customHeight="1" x14ac:dyDescent="0.2">
      <c r="B42" s="131"/>
      <c r="C42" s="132"/>
      <c r="D42" s="132"/>
      <c r="E42" s="132"/>
      <c r="F42" s="132"/>
      <c r="G42" s="132"/>
      <c r="H42" s="132"/>
      <c r="I42" s="133"/>
      <c r="J42" s="127"/>
      <c r="K42" s="127"/>
    </row>
    <row r="43" spans="2:11" ht="34.5" customHeight="1" x14ac:dyDescent="0.2">
      <c r="B43" s="131"/>
      <c r="C43" s="132"/>
      <c r="D43" s="132"/>
      <c r="E43" s="132"/>
      <c r="F43" s="132"/>
      <c r="G43" s="132"/>
      <c r="H43" s="132"/>
      <c r="I43" s="133"/>
      <c r="J43" s="127"/>
      <c r="K43" s="127"/>
    </row>
    <row r="44" spans="2:11" ht="34.5" customHeight="1" x14ac:dyDescent="0.2">
      <c r="B44" s="134"/>
      <c r="C44" s="135"/>
      <c r="D44" s="135"/>
      <c r="E44" s="135"/>
      <c r="F44" s="135"/>
      <c r="G44" s="135"/>
      <c r="H44" s="135"/>
      <c r="I44" s="136"/>
      <c r="J44" s="49"/>
      <c r="K44" s="49"/>
    </row>
    <row r="45" spans="2:11" ht="139.5" customHeight="1" x14ac:dyDescent="0.2">
      <c r="B45" s="55" t="s">
        <v>91</v>
      </c>
      <c r="C45" s="137" t="s">
        <v>137</v>
      </c>
      <c r="D45" s="138"/>
      <c r="E45" s="138"/>
      <c r="F45" s="138"/>
      <c r="G45" s="138"/>
      <c r="H45" s="138"/>
      <c r="I45" s="139"/>
      <c r="J45" s="140"/>
      <c r="K45" s="140"/>
    </row>
    <row r="46" spans="2:11" ht="71.25" customHeight="1" x14ac:dyDescent="0.2">
      <c r="B46" s="55" t="s">
        <v>92</v>
      </c>
      <c r="C46" s="141" t="s">
        <v>133</v>
      </c>
      <c r="D46" s="142"/>
      <c r="E46" s="142"/>
      <c r="F46" s="142"/>
      <c r="G46" s="142"/>
      <c r="H46" s="142"/>
      <c r="I46" s="143"/>
      <c r="J46" s="140"/>
      <c r="K46" s="140"/>
    </row>
    <row r="47" spans="2:11" ht="22.5" customHeight="1" x14ac:dyDescent="0.2">
      <c r="B47" s="144" t="s">
        <v>93</v>
      </c>
      <c r="C47" s="113"/>
      <c r="D47" s="113"/>
      <c r="E47" s="113"/>
      <c r="F47" s="113"/>
      <c r="G47" s="113"/>
      <c r="H47" s="113"/>
      <c r="I47" s="114"/>
      <c r="J47" s="140"/>
      <c r="K47" s="140"/>
    </row>
    <row r="48" spans="2:11" ht="32.25" customHeight="1" x14ac:dyDescent="0.2">
      <c r="B48" s="145" t="s">
        <v>94</v>
      </c>
      <c r="C48" s="146" t="s">
        <v>113</v>
      </c>
      <c r="D48" s="147"/>
      <c r="E48" s="147"/>
      <c r="F48" s="147"/>
      <c r="G48" s="147"/>
      <c r="H48" s="147"/>
      <c r="I48" s="148"/>
      <c r="J48" s="149"/>
      <c r="K48" s="149"/>
    </row>
    <row r="49" spans="2:11" ht="28.5" customHeight="1" x14ac:dyDescent="0.2">
      <c r="B49" s="150" t="s">
        <v>95</v>
      </c>
      <c r="C49" s="146" t="s">
        <v>113</v>
      </c>
      <c r="D49" s="147"/>
      <c r="E49" s="147"/>
      <c r="F49" s="147"/>
      <c r="G49" s="147"/>
      <c r="H49" s="147"/>
      <c r="I49" s="148"/>
      <c r="J49" s="149"/>
      <c r="K49" s="149"/>
    </row>
    <row r="50" spans="2:11" ht="30" customHeight="1" thickBot="1" x14ac:dyDescent="0.25">
      <c r="B50" s="151" t="s">
        <v>96</v>
      </c>
      <c r="C50" s="152" t="s">
        <v>112</v>
      </c>
      <c r="D50" s="152"/>
      <c r="E50" s="152"/>
      <c r="F50" s="152"/>
      <c r="G50" s="152"/>
      <c r="H50" s="152"/>
      <c r="I50" s="153"/>
      <c r="J50" s="154"/>
      <c r="K50" s="154"/>
    </row>
    <row r="51" spans="2:11" x14ac:dyDescent="0.2">
      <c r="B51" s="155"/>
      <c r="C51" s="156"/>
      <c r="D51" s="156"/>
      <c r="E51" s="157"/>
      <c r="F51" s="157"/>
      <c r="G51" s="13"/>
      <c r="H51" s="14"/>
      <c r="I51" s="156"/>
      <c r="J51" s="158"/>
      <c r="K51" s="158"/>
    </row>
    <row r="52" spans="2:11" x14ac:dyDescent="0.2">
      <c r="B52" s="155"/>
      <c r="C52" s="156"/>
      <c r="D52" s="156"/>
      <c r="E52" s="157"/>
      <c r="F52" s="157"/>
      <c r="G52" s="13"/>
      <c r="H52" s="14"/>
      <c r="I52" s="156"/>
      <c r="J52" s="158"/>
      <c r="K52" s="158"/>
    </row>
    <row r="53" spans="2:11" x14ac:dyDescent="0.2">
      <c r="B53" s="155"/>
      <c r="C53" s="156"/>
      <c r="D53" s="156"/>
      <c r="E53" s="157"/>
      <c r="F53" s="157"/>
      <c r="G53" s="13"/>
      <c r="H53" s="14"/>
      <c r="I53" s="156"/>
      <c r="J53" s="158"/>
      <c r="K53" s="158"/>
    </row>
    <row r="54" spans="2:11" hidden="1" x14ac:dyDescent="0.2">
      <c r="B54" s="155"/>
      <c r="C54" s="156"/>
      <c r="D54" s="156"/>
      <c r="E54" s="157"/>
      <c r="F54" s="157"/>
      <c r="G54" s="13"/>
      <c r="H54" s="14"/>
      <c r="I54" s="156"/>
      <c r="J54" s="158"/>
      <c r="K54" s="158"/>
    </row>
    <row r="55" spans="2:11" hidden="1" x14ac:dyDescent="0.2">
      <c r="B55" s="155"/>
      <c r="C55" s="156"/>
      <c r="D55" s="156"/>
      <c r="E55" s="157"/>
      <c r="F55" s="157"/>
      <c r="G55" s="13"/>
      <c r="H55" s="14"/>
      <c r="I55" s="156"/>
      <c r="J55" s="158"/>
      <c r="K55" s="158"/>
    </row>
    <row r="56" spans="2:11" ht="25.5" hidden="1" customHeight="1" x14ac:dyDescent="0.2">
      <c r="B56" s="155"/>
      <c r="C56" s="156"/>
      <c r="D56" s="156"/>
      <c r="E56" s="157"/>
      <c r="F56" s="157"/>
      <c r="G56" s="13"/>
      <c r="H56" s="14"/>
      <c r="I56" s="156"/>
      <c r="J56" s="158"/>
      <c r="K56" s="158"/>
    </row>
  </sheetData>
  <sheetProtection algorithmName="SHA-512" hashValue="c//upB+wMXi3OsTbRePlm9gtGGOku9R6Dem/zXRSUmw9Xc66wJuEGKjz8X2QDr8Gs15lzZnxqxWHkxfj9NZX1A==" saltValue="i64mWGfivpeRnvfPaJXfu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1055" r:id="rId3">
          <objectPr defaultSize="0" autoPict="0" r:id="rId4">
            <anchor moveWithCells="1" sizeWithCells="1">
              <from>
                <xdr:col>8</xdr:col>
                <xdr:colOff>85725</xdr:colOff>
                <xdr:row>0</xdr:row>
                <xdr:rowOff>419100</xdr:rowOff>
              </from>
              <to>
                <xdr:col>8</xdr:col>
                <xdr:colOff>1485900</xdr:colOff>
                <xdr:row>1</xdr:row>
                <xdr:rowOff>371475</xdr:rowOff>
              </to>
            </anchor>
          </objectPr>
        </oleObject>
      </mc:Choice>
      <mc:Fallback>
        <oleObject progId="PBrush" shapeId="105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167" customWidth="1"/>
    <col min="2" max="2" width="25.42578125" style="267" customWidth="1"/>
    <col min="3" max="3" width="14.5703125" style="167" customWidth="1"/>
    <col min="4" max="4" width="20.140625" style="167" customWidth="1"/>
    <col min="5" max="5" width="16.42578125" style="167" customWidth="1"/>
    <col min="6" max="6" width="25" style="167" customWidth="1"/>
    <col min="7" max="7" width="22" style="268" customWidth="1"/>
    <col min="8" max="8" width="20.5703125" style="167" customWidth="1"/>
    <col min="9" max="9" width="22.42578125" style="167" customWidth="1"/>
    <col min="10" max="10" width="34.85546875" style="167" customWidth="1"/>
    <col min="11" max="11" width="15.5703125" style="167" customWidth="1"/>
    <col min="12" max="12" width="11.42578125" style="165" hidden="1" customWidth="1"/>
    <col min="13" max="24" width="0" style="165" hidden="1" customWidth="1"/>
    <col min="25" max="16384" width="11.42578125" style="167" hidden="1"/>
  </cols>
  <sheetData>
    <row r="1" spans="2:14" ht="37.5" customHeight="1" x14ac:dyDescent="0.2">
      <c r="B1" s="161"/>
      <c r="C1" s="162" t="s">
        <v>0</v>
      </c>
      <c r="D1" s="162"/>
      <c r="E1" s="162"/>
      <c r="F1" s="162"/>
      <c r="G1" s="162"/>
      <c r="H1" s="162"/>
      <c r="I1" s="163"/>
      <c r="J1" s="164"/>
      <c r="K1" s="164"/>
      <c r="M1" s="166" t="s">
        <v>1</v>
      </c>
    </row>
    <row r="2" spans="2:14" ht="37.5" customHeight="1" x14ac:dyDescent="0.2">
      <c r="B2" s="168"/>
      <c r="C2" s="169" t="s">
        <v>2</v>
      </c>
      <c r="D2" s="169"/>
      <c r="E2" s="169"/>
      <c r="F2" s="169"/>
      <c r="G2" s="169"/>
      <c r="H2" s="169"/>
      <c r="I2" s="170"/>
      <c r="J2" s="164"/>
      <c r="K2" s="164"/>
      <c r="M2" s="166" t="s">
        <v>3</v>
      </c>
    </row>
    <row r="3" spans="2:14" ht="37.5" customHeight="1" x14ac:dyDescent="0.2">
      <c r="B3" s="168"/>
      <c r="C3" s="169" t="s">
        <v>4</v>
      </c>
      <c r="D3" s="169"/>
      <c r="E3" s="169"/>
      <c r="F3" s="169" t="s">
        <v>5</v>
      </c>
      <c r="G3" s="169"/>
      <c r="H3" s="169"/>
      <c r="I3" s="170"/>
      <c r="J3" s="164"/>
      <c r="K3" s="164"/>
      <c r="M3" s="166" t="s">
        <v>6</v>
      </c>
    </row>
    <row r="4" spans="2:14" ht="23.25" customHeight="1" x14ac:dyDescent="0.2">
      <c r="B4" s="171"/>
      <c r="C4" s="172"/>
      <c r="D4" s="172"/>
      <c r="E4" s="172"/>
      <c r="F4" s="172"/>
      <c r="G4" s="172"/>
      <c r="H4" s="172"/>
      <c r="I4" s="173"/>
      <c r="J4" s="174"/>
      <c r="K4" s="174"/>
    </row>
    <row r="5" spans="2:14" ht="24" customHeight="1" x14ac:dyDescent="0.2">
      <c r="B5" s="175" t="s">
        <v>7</v>
      </c>
      <c r="C5" s="176"/>
      <c r="D5" s="176"/>
      <c r="E5" s="176"/>
      <c r="F5" s="176"/>
      <c r="G5" s="176"/>
      <c r="H5" s="176"/>
      <c r="I5" s="177"/>
      <c r="J5" s="178"/>
      <c r="K5" s="178"/>
      <c r="N5" s="179" t="s">
        <v>8</v>
      </c>
    </row>
    <row r="6" spans="2:14" ht="52.5" customHeight="1" x14ac:dyDescent="0.2">
      <c r="B6" s="180" t="s">
        <v>9</v>
      </c>
      <c r="C6" s="181">
        <v>2</v>
      </c>
      <c r="D6" s="182" t="s">
        <v>10</v>
      </c>
      <c r="E6" s="182"/>
      <c r="F6" s="183" t="s">
        <v>97</v>
      </c>
      <c r="G6" s="183"/>
      <c r="H6" s="183"/>
      <c r="I6" s="184"/>
      <c r="J6" s="185"/>
      <c r="K6" s="186"/>
      <c r="M6" s="166" t="s">
        <v>12</v>
      </c>
      <c r="N6" s="179" t="s">
        <v>13</v>
      </c>
    </row>
    <row r="7" spans="2:14" ht="30.75" customHeight="1" x14ac:dyDescent="0.2">
      <c r="B7" s="180" t="s">
        <v>14</v>
      </c>
      <c r="C7" s="181" t="s">
        <v>15</v>
      </c>
      <c r="D7" s="182" t="s">
        <v>16</v>
      </c>
      <c r="E7" s="182"/>
      <c r="F7" s="146" t="s">
        <v>17</v>
      </c>
      <c r="G7" s="146"/>
      <c r="H7" s="187" t="s">
        <v>18</v>
      </c>
      <c r="I7" s="188" t="s">
        <v>15</v>
      </c>
      <c r="J7" s="185"/>
      <c r="K7" s="185"/>
      <c r="M7" s="166" t="s">
        <v>19</v>
      </c>
      <c r="N7" s="179" t="s">
        <v>20</v>
      </c>
    </row>
    <row r="8" spans="2:14" ht="30.75" customHeight="1" x14ac:dyDescent="0.2">
      <c r="B8" s="180" t="s">
        <v>21</v>
      </c>
      <c r="C8" s="183" t="s">
        <v>98</v>
      </c>
      <c r="D8" s="183"/>
      <c r="E8" s="183"/>
      <c r="F8" s="183"/>
      <c r="G8" s="187" t="s">
        <v>23</v>
      </c>
      <c r="H8" s="189">
        <v>7936</v>
      </c>
      <c r="I8" s="190"/>
      <c r="J8" s="191"/>
      <c r="K8" s="191"/>
      <c r="M8" s="166" t="s">
        <v>24</v>
      </c>
      <c r="N8" s="179" t="s">
        <v>25</v>
      </c>
    </row>
    <row r="9" spans="2:14" ht="30.75" customHeight="1" x14ac:dyDescent="0.2">
      <c r="B9" s="180" t="s">
        <v>3</v>
      </c>
      <c r="C9" s="192" t="s">
        <v>19</v>
      </c>
      <c r="D9" s="192"/>
      <c r="E9" s="192"/>
      <c r="F9" s="192"/>
      <c r="G9" s="187" t="s">
        <v>26</v>
      </c>
      <c r="H9" s="193" t="s">
        <v>27</v>
      </c>
      <c r="I9" s="194"/>
      <c r="J9" s="195"/>
      <c r="K9" s="195"/>
      <c r="M9" s="196" t="s">
        <v>28</v>
      </c>
    </row>
    <row r="10" spans="2:14" ht="30.75" customHeight="1" x14ac:dyDescent="0.2">
      <c r="B10" s="180" t="s">
        <v>29</v>
      </c>
      <c r="C10" s="146" t="s">
        <v>30</v>
      </c>
      <c r="D10" s="146"/>
      <c r="E10" s="146"/>
      <c r="F10" s="146"/>
      <c r="G10" s="146"/>
      <c r="H10" s="146"/>
      <c r="I10" s="197"/>
      <c r="J10" s="198"/>
      <c r="K10" s="198"/>
      <c r="M10" s="196"/>
    </row>
    <row r="11" spans="2:14" ht="30.75" customHeight="1" x14ac:dyDescent="0.2">
      <c r="B11" s="180" t="s">
        <v>31</v>
      </c>
      <c r="C11" s="183" t="s">
        <v>97</v>
      </c>
      <c r="D11" s="183"/>
      <c r="E11" s="183"/>
      <c r="F11" s="183"/>
      <c r="G11" s="183"/>
      <c r="H11" s="183"/>
      <c r="I11" s="184"/>
      <c r="J11" s="185"/>
      <c r="K11" s="185"/>
      <c r="M11" s="196"/>
      <c r="N11" s="179" t="s">
        <v>15</v>
      </c>
    </row>
    <row r="12" spans="2:14" ht="30.75" customHeight="1" x14ac:dyDescent="0.2">
      <c r="B12" s="180" t="s">
        <v>33</v>
      </c>
      <c r="C12" s="66" t="s">
        <v>120</v>
      </c>
      <c r="D12" s="66"/>
      <c r="E12" s="66"/>
      <c r="F12" s="66"/>
      <c r="G12" s="187" t="s">
        <v>34</v>
      </c>
      <c r="H12" s="199" t="s">
        <v>35</v>
      </c>
      <c r="I12" s="200"/>
      <c r="J12" s="185"/>
      <c r="K12" s="185"/>
      <c r="M12" s="196" t="s">
        <v>36</v>
      </c>
      <c r="N12" s="179" t="s">
        <v>37</v>
      </c>
    </row>
    <row r="13" spans="2:14" ht="30.75" customHeight="1" x14ac:dyDescent="0.2">
      <c r="B13" s="180" t="s">
        <v>38</v>
      </c>
      <c r="C13" s="201" t="s">
        <v>39</v>
      </c>
      <c r="D13" s="201"/>
      <c r="E13" s="201"/>
      <c r="F13" s="201"/>
      <c r="G13" s="187" t="s">
        <v>40</v>
      </c>
      <c r="H13" s="202" t="s">
        <v>25</v>
      </c>
      <c r="I13" s="203"/>
      <c r="J13" s="185"/>
      <c r="K13" s="185"/>
      <c r="M13" s="196" t="s">
        <v>41</v>
      </c>
    </row>
    <row r="14" spans="2:14" ht="33" customHeight="1" x14ac:dyDescent="0.2">
      <c r="B14" s="180" t="s">
        <v>42</v>
      </c>
      <c r="C14" s="204" t="s">
        <v>99</v>
      </c>
      <c r="D14" s="204"/>
      <c r="E14" s="204"/>
      <c r="F14" s="204"/>
      <c r="G14" s="204"/>
      <c r="H14" s="204"/>
      <c r="I14" s="205"/>
      <c r="J14" s="198"/>
      <c r="K14" s="198"/>
      <c r="M14" s="196" t="s">
        <v>44</v>
      </c>
      <c r="N14" s="179"/>
    </row>
    <row r="15" spans="2:14" ht="30.75" customHeight="1" x14ac:dyDescent="0.2">
      <c r="B15" s="180" t="s">
        <v>45</v>
      </c>
      <c r="C15" s="66" t="s">
        <v>100</v>
      </c>
      <c r="D15" s="66"/>
      <c r="E15" s="66"/>
      <c r="F15" s="66"/>
      <c r="G15" s="66"/>
      <c r="H15" s="66"/>
      <c r="I15" s="206"/>
      <c r="J15" s="207"/>
      <c r="K15" s="207"/>
      <c r="M15" s="196" t="s">
        <v>47</v>
      </c>
      <c r="N15" s="179"/>
    </row>
    <row r="16" spans="2:14" ht="27.75" customHeight="1" x14ac:dyDescent="0.2">
      <c r="B16" s="180" t="s">
        <v>48</v>
      </c>
      <c r="C16" s="183" t="s">
        <v>117</v>
      </c>
      <c r="D16" s="183"/>
      <c r="E16" s="183"/>
      <c r="F16" s="183"/>
      <c r="G16" s="183"/>
      <c r="H16" s="183"/>
      <c r="I16" s="184"/>
      <c r="J16" s="208"/>
      <c r="K16" s="208"/>
      <c r="M16" s="196"/>
      <c r="N16" s="179"/>
    </row>
    <row r="17" spans="2:14" ht="30.75" customHeight="1" x14ac:dyDescent="0.2">
      <c r="B17" s="180" t="s">
        <v>50</v>
      </c>
      <c r="C17" s="202" t="s">
        <v>116</v>
      </c>
      <c r="D17" s="209"/>
      <c r="E17" s="209"/>
      <c r="F17" s="209"/>
      <c r="G17" s="209"/>
      <c r="H17" s="209"/>
      <c r="I17" s="210"/>
      <c r="J17" s="211"/>
      <c r="K17" s="211"/>
      <c r="M17" s="196" t="s">
        <v>35</v>
      </c>
      <c r="N17" s="179"/>
    </row>
    <row r="18" spans="2:14" ht="18" customHeight="1" x14ac:dyDescent="0.2">
      <c r="B18" s="212" t="s">
        <v>51</v>
      </c>
      <c r="C18" s="213" t="s">
        <v>52</v>
      </c>
      <c r="D18" s="213"/>
      <c r="E18" s="213"/>
      <c r="F18" s="214" t="s">
        <v>53</v>
      </c>
      <c r="G18" s="214"/>
      <c r="H18" s="214"/>
      <c r="I18" s="215"/>
      <c r="J18" s="216"/>
      <c r="K18" s="216"/>
      <c r="M18" s="196" t="s">
        <v>54</v>
      </c>
      <c r="N18" s="179"/>
    </row>
    <row r="19" spans="2:14" ht="33" customHeight="1" x14ac:dyDescent="0.2">
      <c r="B19" s="212"/>
      <c r="C19" s="146" t="s">
        <v>126</v>
      </c>
      <c r="D19" s="146"/>
      <c r="E19" s="146"/>
      <c r="F19" s="146" t="s">
        <v>127</v>
      </c>
      <c r="G19" s="146"/>
      <c r="H19" s="146"/>
      <c r="I19" s="197"/>
      <c r="J19" s="208"/>
      <c r="K19" s="208"/>
      <c r="M19" s="196" t="s">
        <v>57</v>
      </c>
      <c r="N19" s="179"/>
    </row>
    <row r="20" spans="2:14" ht="33" customHeight="1" x14ac:dyDescent="0.2">
      <c r="B20" s="180" t="s">
        <v>58</v>
      </c>
      <c r="C20" s="146" t="s">
        <v>118</v>
      </c>
      <c r="D20" s="146"/>
      <c r="E20" s="146"/>
      <c r="F20" s="146" t="s">
        <v>119</v>
      </c>
      <c r="G20" s="146"/>
      <c r="H20" s="146"/>
      <c r="I20" s="197"/>
      <c r="J20" s="185"/>
      <c r="K20" s="185"/>
      <c r="M20" s="196"/>
      <c r="N20" s="179"/>
    </row>
    <row r="21" spans="2:14" ht="105" customHeight="1" x14ac:dyDescent="0.2">
      <c r="B21" s="180" t="s">
        <v>61</v>
      </c>
      <c r="C21" s="183" t="s">
        <v>132</v>
      </c>
      <c r="D21" s="183"/>
      <c r="E21" s="183"/>
      <c r="F21" s="183" t="s">
        <v>131</v>
      </c>
      <c r="G21" s="183"/>
      <c r="H21" s="183"/>
      <c r="I21" s="184"/>
      <c r="J21" s="207"/>
      <c r="K21" s="207"/>
      <c r="M21" s="217"/>
      <c r="N21" s="179"/>
    </row>
    <row r="22" spans="2:14" ht="23.25" customHeight="1" x14ac:dyDescent="0.2">
      <c r="B22" s="180" t="s">
        <v>62</v>
      </c>
      <c r="C22" s="218">
        <v>45474</v>
      </c>
      <c r="D22" s="146"/>
      <c r="E22" s="146"/>
      <c r="F22" s="187" t="s">
        <v>63</v>
      </c>
      <c r="G22" s="219" t="s">
        <v>114</v>
      </c>
      <c r="H22" s="187" t="s">
        <v>64</v>
      </c>
      <c r="I22" s="220">
        <v>0</v>
      </c>
      <c r="J22" s="221"/>
      <c r="K22" s="221"/>
      <c r="M22" s="217"/>
    </row>
    <row r="23" spans="2:14" ht="27" customHeight="1" x14ac:dyDescent="0.2">
      <c r="B23" s="180" t="s">
        <v>65</v>
      </c>
      <c r="C23" s="218">
        <v>45657</v>
      </c>
      <c r="D23" s="146"/>
      <c r="E23" s="146"/>
      <c r="F23" s="187" t="s">
        <v>66</v>
      </c>
      <c r="G23" s="222">
        <v>0.09</v>
      </c>
      <c r="H23" s="222"/>
      <c r="I23" s="223"/>
      <c r="J23" s="224"/>
      <c r="K23" s="224"/>
      <c r="M23" s="217"/>
    </row>
    <row r="24" spans="2:14" ht="62.25" customHeight="1" x14ac:dyDescent="0.2">
      <c r="B24" s="180" t="s">
        <v>67</v>
      </c>
      <c r="C24" s="199" t="s">
        <v>47</v>
      </c>
      <c r="D24" s="199"/>
      <c r="E24" s="199"/>
      <c r="F24" s="225" t="s">
        <v>68</v>
      </c>
      <c r="G24" s="183" t="s">
        <v>130</v>
      </c>
      <c r="H24" s="183"/>
      <c r="I24" s="184"/>
      <c r="J24" s="216"/>
      <c r="K24" s="216"/>
      <c r="M24" s="217"/>
    </row>
    <row r="25" spans="2:14" ht="22.5" customHeight="1" x14ac:dyDescent="0.2">
      <c r="B25" s="112" t="s">
        <v>69</v>
      </c>
      <c r="C25" s="226"/>
      <c r="D25" s="226"/>
      <c r="E25" s="226"/>
      <c r="F25" s="226"/>
      <c r="G25" s="226"/>
      <c r="H25" s="226"/>
      <c r="I25" s="227"/>
      <c r="J25" s="178"/>
      <c r="K25" s="178"/>
      <c r="M25" s="217"/>
    </row>
    <row r="26" spans="2:14" ht="43.5" customHeight="1" x14ac:dyDescent="0.2">
      <c r="B26" s="228" t="s">
        <v>70</v>
      </c>
      <c r="C26" s="229" t="s">
        <v>71</v>
      </c>
      <c r="D26" s="229" t="s">
        <v>72</v>
      </c>
      <c r="E26" s="230" t="s">
        <v>73</v>
      </c>
      <c r="F26" s="229" t="s">
        <v>74</v>
      </c>
      <c r="G26" s="229" t="s">
        <v>75</v>
      </c>
      <c r="H26" s="230" t="s">
        <v>76</v>
      </c>
      <c r="I26" s="118" t="s">
        <v>77</v>
      </c>
      <c r="J26" s="208"/>
      <c r="K26" s="208"/>
      <c r="M26" s="217"/>
    </row>
    <row r="27" spans="2:14" ht="19.5" customHeight="1" x14ac:dyDescent="0.25">
      <c r="B27" s="231" t="s">
        <v>78</v>
      </c>
      <c r="C27" s="232">
        <v>0</v>
      </c>
      <c r="D27" s="233">
        <v>0</v>
      </c>
      <c r="E27" s="234">
        <f>IF(OR(C27=0,C27=""),0,D27/C27)</f>
        <v>0</v>
      </c>
      <c r="F27" s="235">
        <f>SUM(C27:C38)</f>
        <v>0.09</v>
      </c>
      <c r="G27" s="236">
        <f>SUM(D27:D38)</f>
        <v>6.4000000000000001E-2</v>
      </c>
      <c r="H27" s="237">
        <f>+IF(D27="","",(D27*100%)/$G$23)</f>
        <v>0</v>
      </c>
      <c r="I27" s="238">
        <f>G27+I22</f>
        <v>6.4000000000000001E-2</v>
      </c>
      <c r="J27" s="239"/>
      <c r="K27" s="239"/>
      <c r="M27" s="217"/>
    </row>
    <row r="28" spans="2:14" ht="19.5" customHeight="1" x14ac:dyDescent="0.25">
      <c r="B28" s="231" t="s">
        <v>79</v>
      </c>
      <c r="C28" s="232">
        <v>0</v>
      </c>
      <c r="D28" s="233">
        <v>0</v>
      </c>
      <c r="E28" s="234">
        <f t="shared" ref="E28:E38" si="0">IF(OR(C28=0,C28=""),0,D28/C28)</f>
        <v>0</v>
      </c>
      <c r="F28" s="235"/>
      <c r="G28" s="236"/>
      <c r="H28" s="237">
        <f>+IF(D28="","",((D28*100%)/$G$23)+H27)</f>
        <v>0</v>
      </c>
      <c r="I28" s="238"/>
      <c r="J28" s="239"/>
      <c r="K28" s="239"/>
      <c r="M28" s="217"/>
    </row>
    <row r="29" spans="2:14" ht="19.5" customHeight="1" x14ac:dyDescent="0.25">
      <c r="B29" s="231" t="s">
        <v>80</v>
      </c>
      <c r="C29" s="232">
        <v>0</v>
      </c>
      <c r="D29" s="233">
        <v>0</v>
      </c>
      <c r="E29" s="234">
        <f t="shared" si="0"/>
        <v>0</v>
      </c>
      <c r="F29" s="235"/>
      <c r="G29" s="236"/>
      <c r="H29" s="237">
        <f>+IF(D29="","",((D29*100%)/$G$23)+H28)</f>
        <v>0</v>
      </c>
      <c r="I29" s="238"/>
      <c r="J29" s="239"/>
      <c r="K29" s="239"/>
      <c r="M29" s="217"/>
    </row>
    <row r="30" spans="2:14" ht="19.5" customHeight="1" x14ac:dyDescent="0.25">
      <c r="B30" s="231" t="s">
        <v>81</v>
      </c>
      <c r="C30" s="232">
        <v>0</v>
      </c>
      <c r="D30" s="233">
        <v>0</v>
      </c>
      <c r="E30" s="234">
        <f t="shared" si="0"/>
        <v>0</v>
      </c>
      <c r="F30" s="235"/>
      <c r="G30" s="236"/>
      <c r="H30" s="237">
        <f t="shared" ref="H30:H37" si="1">+IF(D30="","",((D30*100%)/$G$23)+H29)</f>
        <v>0</v>
      </c>
      <c r="I30" s="238"/>
      <c r="J30" s="239"/>
      <c r="K30" s="239"/>
    </row>
    <row r="31" spans="2:14" ht="19.5" customHeight="1" x14ac:dyDescent="0.25">
      <c r="B31" s="231" t="s">
        <v>82</v>
      </c>
      <c r="C31" s="232">
        <v>0</v>
      </c>
      <c r="D31" s="233">
        <v>0</v>
      </c>
      <c r="E31" s="234">
        <f t="shared" si="0"/>
        <v>0</v>
      </c>
      <c r="F31" s="235"/>
      <c r="G31" s="236"/>
      <c r="H31" s="237">
        <f t="shared" si="1"/>
        <v>0</v>
      </c>
      <c r="I31" s="238"/>
      <c r="J31" s="239"/>
      <c r="K31" s="239"/>
    </row>
    <row r="32" spans="2:14" ht="19.5" customHeight="1" x14ac:dyDescent="0.25">
      <c r="B32" s="231" t="s">
        <v>83</v>
      </c>
      <c r="C32" s="232">
        <v>0</v>
      </c>
      <c r="D32" s="233">
        <v>0</v>
      </c>
      <c r="E32" s="234">
        <f t="shared" si="0"/>
        <v>0</v>
      </c>
      <c r="F32" s="235"/>
      <c r="G32" s="236"/>
      <c r="H32" s="237">
        <f t="shared" si="1"/>
        <v>0</v>
      </c>
      <c r="I32" s="238"/>
      <c r="J32" s="239"/>
      <c r="K32" s="239"/>
    </row>
    <row r="33" spans="2:11" ht="19.5" customHeight="1" x14ac:dyDescent="0.25">
      <c r="B33" s="231" t="s">
        <v>84</v>
      </c>
      <c r="C33" s="240">
        <v>0</v>
      </c>
      <c r="D33" s="233">
        <v>0</v>
      </c>
      <c r="E33" s="234">
        <f t="shared" si="0"/>
        <v>0</v>
      </c>
      <c r="F33" s="235"/>
      <c r="G33" s="236"/>
      <c r="H33" s="237">
        <f>+IF(D33="","",(D33*100%)/$G$23)</f>
        <v>0</v>
      </c>
      <c r="I33" s="238"/>
      <c r="J33" s="239"/>
      <c r="K33" s="239"/>
    </row>
    <row r="34" spans="2:11" ht="19.5" customHeight="1" x14ac:dyDescent="0.25">
      <c r="B34" s="231" t="s">
        <v>85</v>
      </c>
      <c r="C34" s="240">
        <v>0.02</v>
      </c>
      <c r="D34" s="233">
        <v>0.02</v>
      </c>
      <c r="E34" s="234">
        <f t="shared" si="0"/>
        <v>1</v>
      </c>
      <c r="F34" s="235"/>
      <c r="G34" s="236"/>
      <c r="H34" s="237">
        <f>+IF(D34="","",((D34*100%)/$G$23)+H33)</f>
        <v>0.22222222222222224</v>
      </c>
      <c r="I34" s="238"/>
      <c r="J34" s="239"/>
      <c r="K34" s="239"/>
    </row>
    <row r="35" spans="2:11" ht="19.5" customHeight="1" x14ac:dyDescent="0.25">
      <c r="B35" s="231" t="s">
        <v>86</v>
      </c>
      <c r="C35" s="240">
        <v>2.3E-2</v>
      </c>
      <c r="D35" s="241">
        <v>2.3E-2</v>
      </c>
      <c r="E35" s="234">
        <f t="shared" si="0"/>
        <v>1</v>
      </c>
      <c r="F35" s="235"/>
      <c r="G35" s="236"/>
      <c r="H35" s="237">
        <f t="shared" si="1"/>
        <v>0.47777777777777775</v>
      </c>
      <c r="I35" s="238"/>
      <c r="J35" s="239"/>
      <c r="K35" s="239"/>
    </row>
    <row r="36" spans="2:11" ht="19.5" customHeight="1" x14ac:dyDescent="0.25">
      <c r="B36" s="231" t="s">
        <v>87</v>
      </c>
      <c r="C36" s="240">
        <v>2.1000000000000001E-2</v>
      </c>
      <c r="D36" s="241">
        <v>2.1000000000000001E-2</v>
      </c>
      <c r="E36" s="234">
        <f t="shared" si="0"/>
        <v>1</v>
      </c>
      <c r="F36" s="235"/>
      <c r="G36" s="236"/>
      <c r="H36" s="237">
        <f t="shared" si="1"/>
        <v>0.71111111111111114</v>
      </c>
      <c r="I36" s="238"/>
      <c r="J36" s="239"/>
      <c r="K36" s="239"/>
    </row>
    <row r="37" spans="2:11" ht="19.5" customHeight="1" x14ac:dyDescent="0.25">
      <c r="B37" s="231" t="s">
        <v>88</v>
      </c>
      <c r="C37" s="240">
        <v>1.7000000000000001E-2</v>
      </c>
      <c r="D37" s="241"/>
      <c r="E37" s="234">
        <f t="shared" si="0"/>
        <v>0</v>
      </c>
      <c r="F37" s="235"/>
      <c r="G37" s="236"/>
      <c r="H37" s="237" t="str">
        <f t="shared" si="1"/>
        <v/>
      </c>
      <c r="I37" s="238"/>
      <c r="J37" s="239"/>
      <c r="K37" s="239"/>
    </row>
    <row r="38" spans="2:11" ht="19.5" customHeight="1" x14ac:dyDescent="0.25">
      <c r="B38" s="231" t="s">
        <v>89</v>
      </c>
      <c r="C38" s="240">
        <v>8.9999999999999993E-3</v>
      </c>
      <c r="D38" s="241"/>
      <c r="E38" s="234">
        <f t="shared" si="0"/>
        <v>0</v>
      </c>
      <c r="F38" s="235"/>
      <c r="G38" s="236"/>
      <c r="H38" s="237" t="str">
        <f>+IF(D38="","",((D38*100%)/$G$23)+H37)</f>
        <v/>
      </c>
      <c r="I38" s="238"/>
      <c r="J38" s="239"/>
      <c r="K38" s="239"/>
    </row>
    <row r="39" spans="2:11" ht="216.75" customHeight="1" x14ac:dyDescent="0.2">
      <c r="B39" s="242" t="s">
        <v>90</v>
      </c>
      <c r="C39" s="137" t="s">
        <v>139</v>
      </c>
      <c r="D39" s="138"/>
      <c r="E39" s="138"/>
      <c r="F39" s="138"/>
      <c r="G39" s="138"/>
      <c r="H39" s="138"/>
      <c r="I39" s="139"/>
      <c r="J39" s="243"/>
      <c r="K39" s="243"/>
    </row>
    <row r="40" spans="2:11" ht="34.5" customHeight="1" x14ac:dyDescent="0.2">
      <c r="B40" s="244"/>
      <c r="C40" s="245"/>
      <c r="D40" s="245"/>
      <c r="E40" s="245"/>
      <c r="F40" s="245"/>
      <c r="G40" s="245"/>
      <c r="H40" s="245"/>
      <c r="I40" s="246"/>
      <c r="J40" s="178"/>
      <c r="K40" s="178"/>
    </row>
    <row r="41" spans="2:11" ht="34.5" customHeight="1" x14ac:dyDescent="0.2">
      <c r="B41" s="247"/>
      <c r="C41" s="248"/>
      <c r="D41" s="248"/>
      <c r="E41" s="248"/>
      <c r="F41" s="248"/>
      <c r="G41" s="248"/>
      <c r="H41" s="248"/>
      <c r="I41" s="249"/>
      <c r="J41" s="243"/>
      <c r="K41" s="243"/>
    </row>
    <row r="42" spans="2:11" ht="34.5" customHeight="1" x14ac:dyDescent="0.2">
      <c r="B42" s="247"/>
      <c r="C42" s="248"/>
      <c r="D42" s="248"/>
      <c r="E42" s="248"/>
      <c r="F42" s="248"/>
      <c r="G42" s="248"/>
      <c r="H42" s="248"/>
      <c r="I42" s="249"/>
      <c r="J42" s="243"/>
      <c r="K42" s="243"/>
    </row>
    <row r="43" spans="2:11" ht="34.5" customHeight="1" x14ac:dyDescent="0.2">
      <c r="B43" s="247"/>
      <c r="C43" s="248"/>
      <c r="D43" s="248"/>
      <c r="E43" s="248"/>
      <c r="F43" s="248"/>
      <c r="G43" s="248"/>
      <c r="H43" s="248"/>
      <c r="I43" s="249"/>
      <c r="J43" s="243"/>
      <c r="K43" s="243"/>
    </row>
    <row r="44" spans="2:11" ht="34.5" customHeight="1" x14ac:dyDescent="0.2">
      <c r="B44" s="250"/>
      <c r="C44" s="251"/>
      <c r="D44" s="251"/>
      <c r="E44" s="251"/>
      <c r="F44" s="251"/>
      <c r="G44" s="251"/>
      <c r="H44" s="251"/>
      <c r="I44" s="252"/>
      <c r="J44" s="174"/>
      <c r="K44" s="174"/>
    </row>
    <row r="45" spans="2:11" ht="117.75" customHeight="1" x14ac:dyDescent="0.2">
      <c r="B45" s="180" t="s">
        <v>91</v>
      </c>
      <c r="C45" s="137" t="s">
        <v>138</v>
      </c>
      <c r="D45" s="138"/>
      <c r="E45" s="138"/>
      <c r="F45" s="138"/>
      <c r="G45" s="138"/>
      <c r="H45" s="138"/>
      <c r="I45" s="139"/>
      <c r="J45" s="253"/>
      <c r="K45" s="253"/>
    </row>
    <row r="46" spans="2:11" ht="63.75" customHeight="1" x14ac:dyDescent="0.2">
      <c r="B46" s="180" t="s">
        <v>92</v>
      </c>
      <c r="C46" s="141" t="s">
        <v>114</v>
      </c>
      <c r="D46" s="142"/>
      <c r="E46" s="142"/>
      <c r="F46" s="142"/>
      <c r="G46" s="142"/>
      <c r="H46" s="142"/>
      <c r="I46" s="143"/>
      <c r="J46" s="253"/>
      <c r="K46" s="253"/>
    </row>
    <row r="47" spans="2:11" ht="22.5" customHeight="1" x14ac:dyDescent="0.2">
      <c r="B47" s="112" t="s">
        <v>93</v>
      </c>
      <c r="C47" s="226"/>
      <c r="D47" s="226"/>
      <c r="E47" s="226"/>
      <c r="F47" s="226"/>
      <c r="G47" s="226"/>
      <c r="H47" s="226"/>
      <c r="I47" s="227"/>
      <c r="J47" s="253"/>
      <c r="K47" s="253"/>
    </row>
    <row r="48" spans="2:11" ht="32.25" customHeight="1" x14ac:dyDescent="0.2">
      <c r="B48" s="254" t="s">
        <v>94</v>
      </c>
      <c r="C48" s="78" t="s">
        <v>134</v>
      </c>
      <c r="D48" s="255"/>
      <c r="E48" s="255"/>
      <c r="F48" s="255"/>
      <c r="G48" s="255"/>
      <c r="H48" s="255"/>
      <c r="I48" s="256"/>
      <c r="J48" s="257"/>
      <c r="K48" s="257"/>
    </row>
    <row r="49" spans="2:11" ht="28.5" customHeight="1" x14ac:dyDescent="0.2">
      <c r="B49" s="258" t="s">
        <v>95</v>
      </c>
      <c r="C49" s="78" t="s">
        <v>134</v>
      </c>
      <c r="D49" s="255"/>
      <c r="E49" s="255"/>
      <c r="F49" s="255"/>
      <c r="G49" s="255"/>
      <c r="H49" s="255"/>
      <c r="I49" s="256"/>
      <c r="J49" s="257"/>
      <c r="K49" s="257"/>
    </row>
    <row r="50" spans="2:11" ht="30" customHeight="1" thickBot="1" x14ac:dyDescent="0.25">
      <c r="B50" s="259" t="s">
        <v>96</v>
      </c>
      <c r="C50" s="152" t="s">
        <v>135</v>
      </c>
      <c r="D50" s="152"/>
      <c r="E50" s="152"/>
      <c r="F50" s="152"/>
      <c r="G50" s="152"/>
      <c r="H50" s="152"/>
      <c r="I50" s="153"/>
      <c r="J50" s="260"/>
      <c r="K50" s="260"/>
    </row>
    <row r="51" spans="2:11" x14ac:dyDescent="0.2">
      <c r="B51" s="261"/>
      <c r="C51" s="262"/>
      <c r="D51" s="262"/>
      <c r="E51" s="263"/>
      <c r="F51" s="263"/>
      <c r="G51" s="264"/>
      <c r="H51" s="265"/>
      <c r="I51" s="262"/>
      <c r="J51" s="266"/>
      <c r="K51" s="266"/>
    </row>
    <row r="52" spans="2:11" x14ac:dyDescent="0.2">
      <c r="B52" s="261"/>
      <c r="C52" s="262"/>
      <c r="D52" s="262"/>
      <c r="E52" s="263"/>
      <c r="F52" s="263"/>
      <c r="G52" s="264"/>
      <c r="H52" s="265"/>
      <c r="I52" s="262"/>
      <c r="J52" s="266"/>
      <c r="K52" s="266"/>
    </row>
    <row r="53" spans="2:11" x14ac:dyDescent="0.2">
      <c r="B53" s="261"/>
      <c r="C53" s="262"/>
      <c r="D53" s="262"/>
      <c r="E53" s="263"/>
      <c r="F53" s="263"/>
      <c r="G53" s="264"/>
      <c r="H53" s="265"/>
      <c r="I53" s="262"/>
      <c r="J53" s="266"/>
      <c r="K53" s="266"/>
    </row>
    <row r="54" spans="2:11" hidden="1" x14ac:dyDescent="0.2">
      <c r="B54" s="261"/>
      <c r="C54" s="262"/>
      <c r="D54" s="262"/>
      <c r="E54" s="263"/>
      <c r="F54" s="263"/>
      <c r="G54" s="264"/>
      <c r="H54" s="265"/>
      <c r="I54" s="262"/>
      <c r="J54" s="266"/>
      <c r="K54" s="266"/>
    </row>
    <row r="55" spans="2:11" hidden="1" x14ac:dyDescent="0.2">
      <c r="B55" s="261"/>
      <c r="C55" s="262"/>
      <c r="D55" s="262"/>
      <c r="E55" s="263"/>
      <c r="F55" s="263"/>
      <c r="G55" s="264"/>
      <c r="H55" s="265"/>
      <c r="I55" s="262"/>
      <c r="J55" s="266"/>
      <c r="K55" s="266"/>
    </row>
    <row r="56" spans="2:11" ht="25.5" hidden="1" customHeight="1" x14ac:dyDescent="0.2">
      <c r="B56" s="261"/>
      <c r="C56" s="262"/>
      <c r="D56" s="262"/>
      <c r="E56" s="263"/>
      <c r="F56" s="263"/>
      <c r="G56" s="264"/>
      <c r="H56" s="265"/>
      <c r="I56" s="262"/>
      <c r="J56" s="266"/>
      <c r="K56" s="266"/>
    </row>
  </sheetData>
  <sheetProtection algorithmName="SHA-512" hashValue="Px2D4W9LVhouOJVIKYRjOqALIZKHyicSju+WapQUopu10H6Md8aBa6GnYIGtRlrk11b9MvcptgX10fYwLzAzig==" saltValue="LC/qnkWpKEEs0O3TQ8aTDg=="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100-000000000000}">
      <formula1>O17:O19</formula1>
    </dataValidation>
    <dataValidation type="list" allowBlank="1" showInputMessage="1" showErrorMessage="1" sqref="H12:I12" xr:uid="{00000000-0002-0000-0100-000001000000}">
      <formula1>M17:M19</formula1>
    </dataValidation>
    <dataValidation type="list" allowBlank="1" showInputMessage="1" showErrorMessage="1" sqref="C24:E24" xr:uid="{00000000-0002-0000-0100-000002000000}">
      <formula1>$M$12:$M$15</formula1>
    </dataValidation>
    <dataValidation type="list" allowBlank="1" showInputMessage="1" showErrorMessage="1" sqref="C9:F9" xr:uid="{00000000-0002-0000-0100-000003000000}">
      <formula1>$M$6:$M$9</formula1>
    </dataValidation>
    <dataValidation type="list" allowBlank="1" showInputMessage="1" showErrorMessage="1" sqref="J10:K10" xr:uid="{00000000-0002-0000-0100-000004000000}">
      <formula1>$M$21:$M$28</formula1>
    </dataValidation>
    <dataValidation type="list" allowBlank="1" showInputMessage="1" showErrorMessage="1" sqref="H13:I13" xr:uid="{00000000-0002-0000-0100-000005000000}">
      <formula1>$N$5:$N$8</formula1>
    </dataValidation>
    <dataValidation type="list" allowBlank="1" showInputMessage="1" showErrorMessage="1" sqref="C7 I7" xr:uid="{00000000-0002-0000-01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785729" r:id="rId3">
          <objectPr defaultSize="0" autoPict="0" r:id="rId4">
            <anchor moveWithCells="1" sizeWithCells="1">
              <from>
                <xdr:col>8</xdr:col>
                <xdr:colOff>47625</xdr:colOff>
                <xdr:row>1</xdr:row>
                <xdr:rowOff>47625</xdr:rowOff>
              </from>
              <to>
                <xdr:col>8</xdr:col>
                <xdr:colOff>1447800</xdr:colOff>
                <xdr:row>1</xdr:row>
                <xdr:rowOff>476250</xdr:rowOff>
              </to>
            </anchor>
          </objectPr>
        </oleObject>
      </mc:Choice>
      <mc:Fallback>
        <oleObject progId="PBrush" shapeId="3578572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J4" sqref="J4"/>
    </sheetView>
  </sheetViews>
  <sheetFormatPr baseColWidth="10" defaultColWidth="0" defaultRowHeight="12.75" zeroHeight="1" x14ac:dyDescent="0.2"/>
  <cols>
    <col min="1" max="1" width="1" style="167" customWidth="1"/>
    <col min="2" max="2" width="25.42578125" style="267" customWidth="1"/>
    <col min="3" max="3" width="14.5703125" style="167" customWidth="1"/>
    <col min="4" max="4" width="20.140625" style="167" customWidth="1"/>
    <col min="5" max="5" width="16.42578125" style="167" customWidth="1"/>
    <col min="6" max="6" width="25" style="167" customWidth="1"/>
    <col min="7" max="7" width="22" style="268" customWidth="1"/>
    <col min="8" max="8" width="20.5703125" style="167" customWidth="1"/>
    <col min="9" max="11" width="22.42578125" style="167" customWidth="1"/>
    <col min="12" max="12" width="11.42578125" style="165" customWidth="1"/>
    <col min="13" max="24" width="0" style="165" hidden="1" customWidth="1"/>
    <col min="25" max="16384" width="11.42578125" style="167" hidden="1"/>
  </cols>
  <sheetData>
    <row r="1" spans="2:14" ht="37.5" customHeight="1" x14ac:dyDescent="0.2">
      <c r="B1" s="161"/>
      <c r="C1" s="162" t="s">
        <v>0</v>
      </c>
      <c r="D1" s="162"/>
      <c r="E1" s="162"/>
      <c r="F1" s="162"/>
      <c r="G1" s="162"/>
      <c r="H1" s="162"/>
      <c r="I1" s="163"/>
      <c r="J1" s="164"/>
      <c r="K1" s="164"/>
      <c r="M1" s="166" t="s">
        <v>1</v>
      </c>
    </row>
    <row r="2" spans="2:14" ht="37.5" customHeight="1" x14ac:dyDescent="0.2">
      <c r="B2" s="168"/>
      <c r="C2" s="169" t="s">
        <v>2</v>
      </c>
      <c r="D2" s="169"/>
      <c r="E2" s="169"/>
      <c r="F2" s="169"/>
      <c r="G2" s="169"/>
      <c r="H2" s="169"/>
      <c r="I2" s="170"/>
      <c r="J2" s="164"/>
      <c r="K2" s="164"/>
      <c r="M2" s="166" t="s">
        <v>3</v>
      </c>
    </row>
    <row r="3" spans="2:14" ht="37.5" customHeight="1" x14ac:dyDescent="0.2">
      <c r="B3" s="168"/>
      <c r="C3" s="169" t="s">
        <v>4</v>
      </c>
      <c r="D3" s="169"/>
      <c r="E3" s="169"/>
      <c r="F3" s="169" t="s">
        <v>5</v>
      </c>
      <c r="G3" s="169"/>
      <c r="H3" s="169"/>
      <c r="I3" s="170"/>
      <c r="J3" s="164"/>
      <c r="K3" s="164"/>
      <c r="M3" s="166" t="s">
        <v>6</v>
      </c>
    </row>
    <row r="4" spans="2:14" ht="23.25" customHeight="1" x14ac:dyDescent="0.2">
      <c r="B4" s="171"/>
      <c r="C4" s="172"/>
      <c r="D4" s="172"/>
      <c r="E4" s="172"/>
      <c r="F4" s="172"/>
      <c r="G4" s="172"/>
      <c r="H4" s="172"/>
      <c r="I4" s="173"/>
      <c r="J4" s="174"/>
      <c r="K4" s="174"/>
    </row>
    <row r="5" spans="2:14" ht="24" customHeight="1" x14ac:dyDescent="0.2">
      <c r="B5" s="175" t="s">
        <v>7</v>
      </c>
      <c r="C5" s="176"/>
      <c r="D5" s="176"/>
      <c r="E5" s="176"/>
      <c r="F5" s="176"/>
      <c r="G5" s="176"/>
      <c r="H5" s="176"/>
      <c r="I5" s="177"/>
      <c r="J5" s="178"/>
      <c r="K5" s="178"/>
      <c r="N5" s="179" t="s">
        <v>8</v>
      </c>
    </row>
    <row r="6" spans="2:14" ht="30.75" customHeight="1" x14ac:dyDescent="0.2">
      <c r="B6" s="180" t="s">
        <v>9</v>
      </c>
      <c r="C6" s="181">
        <v>3</v>
      </c>
      <c r="D6" s="182" t="s">
        <v>10</v>
      </c>
      <c r="E6" s="182"/>
      <c r="F6" s="183" t="s">
        <v>101</v>
      </c>
      <c r="G6" s="183"/>
      <c r="H6" s="183"/>
      <c r="I6" s="184"/>
      <c r="J6" s="186"/>
      <c r="K6" s="186"/>
      <c r="M6" s="166" t="s">
        <v>12</v>
      </c>
      <c r="N6" s="179" t="s">
        <v>13</v>
      </c>
    </row>
    <row r="7" spans="2:14" ht="30.75" customHeight="1" x14ac:dyDescent="0.2">
      <c r="B7" s="180" t="s">
        <v>14</v>
      </c>
      <c r="C7" s="181" t="s">
        <v>15</v>
      </c>
      <c r="D7" s="182" t="s">
        <v>16</v>
      </c>
      <c r="E7" s="182"/>
      <c r="F7" s="146" t="s">
        <v>17</v>
      </c>
      <c r="G7" s="146"/>
      <c r="H7" s="187" t="s">
        <v>18</v>
      </c>
      <c r="I7" s="188" t="s">
        <v>15</v>
      </c>
      <c r="J7" s="191"/>
      <c r="K7" s="185"/>
      <c r="M7" s="166" t="s">
        <v>19</v>
      </c>
      <c r="N7" s="179" t="s">
        <v>20</v>
      </c>
    </row>
    <row r="8" spans="2:14" ht="30.75" customHeight="1" x14ac:dyDescent="0.2">
      <c r="B8" s="180" t="s">
        <v>21</v>
      </c>
      <c r="C8" s="183" t="s">
        <v>98</v>
      </c>
      <c r="D8" s="183"/>
      <c r="E8" s="183"/>
      <c r="F8" s="183"/>
      <c r="G8" s="187" t="s">
        <v>23</v>
      </c>
      <c r="H8" s="189">
        <v>7936</v>
      </c>
      <c r="I8" s="190"/>
      <c r="J8" s="191"/>
      <c r="K8" s="191"/>
      <c r="M8" s="166" t="s">
        <v>24</v>
      </c>
      <c r="N8" s="179" t="s">
        <v>25</v>
      </c>
    </row>
    <row r="9" spans="2:14" ht="30.75" customHeight="1" x14ac:dyDescent="0.2">
      <c r="B9" s="180" t="s">
        <v>3</v>
      </c>
      <c r="C9" s="192" t="s">
        <v>19</v>
      </c>
      <c r="D9" s="192"/>
      <c r="E9" s="192"/>
      <c r="F9" s="192"/>
      <c r="G9" s="187" t="s">
        <v>26</v>
      </c>
      <c r="H9" s="193" t="s">
        <v>27</v>
      </c>
      <c r="I9" s="194"/>
      <c r="J9" s="195"/>
      <c r="K9" s="195"/>
      <c r="M9" s="196" t="s">
        <v>28</v>
      </c>
    </row>
    <row r="10" spans="2:14" ht="30.75" customHeight="1" x14ac:dyDescent="0.2">
      <c r="B10" s="180" t="s">
        <v>29</v>
      </c>
      <c r="C10" s="146" t="s">
        <v>30</v>
      </c>
      <c r="D10" s="146"/>
      <c r="E10" s="146"/>
      <c r="F10" s="146"/>
      <c r="G10" s="146"/>
      <c r="H10" s="146"/>
      <c r="I10" s="197"/>
      <c r="J10" s="198"/>
      <c r="K10" s="198"/>
      <c r="M10" s="196"/>
    </row>
    <row r="11" spans="2:14" ht="30.75" customHeight="1" x14ac:dyDescent="0.2">
      <c r="B11" s="180" t="s">
        <v>31</v>
      </c>
      <c r="C11" s="202" t="s">
        <v>102</v>
      </c>
      <c r="D11" s="202"/>
      <c r="E11" s="202"/>
      <c r="F11" s="202"/>
      <c r="G11" s="202"/>
      <c r="H11" s="202"/>
      <c r="I11" s="203"/>
      <c r="J11" s="185"/>
      <c r="K11" s="185"/>
      <c r="M11" s="196"/>
      <c r="N11" s="179" t="s">
        <v>15</v>
      </c>
    </row>
    <row r="12" spans="2:14" ht="30.75" customHeight="1" x14ac:dyDescent="0.2">
      <c r="B12" s="180" t="s">
        <v>33</v>
      </c>
      <c r="C12" s="66" t="s">
        <v>103</v>
      </c>
      <c r="D12" s="66"/>
      <c r="E12" s="66"/>
      <c r="F12" s="66"/>
      <c r="G12" s="187" t="s">
        <v>34</v>
      </c>
      <c r="H12" s="199" t="s">
        <v>35</v>
      </c>
      <c r="I12" s="200"/>
      <c r="J12" s="185"/>
      <c r="K12" s="185"/>
      <c r="M12" s="196" t="s">
        <v>36</v>
      </c>
      <c r="N12" s="179" t="s">
        <v>37</v>
      </c>
    </row>
    <row r="13" spans="2:14" ht="30.75" customHeight="1" x14ac:dyDescent="0.2">
      <c r="B13" s="180" t="s">
        <v>38</v>
      </c>
      <c r="C13" s="201" t="s">
        <v>104</v>
      </c>
      <c r="D13" s="201"/>
      <c r="E13" s="201"/>
      <c r="F13" s="201"/>
      <c r="G13" s="187" t="s">
        <v>40</v>
      </c>
      <c r="H13" s="202" t="s">
        <v>25</v>
      </c>
      <c r="I13" s="203"/>
      <c r="J13" s="185"/>
      <c r="K13" s="185"/>
      <c r="M13" s="196" t="s">
        <v>41</v>
      </c>
    </row>
    <row r="14" spans="2:14" ht="39.75" customHeight="1" x14ac:dyDescent="0.2">
      <c r="B14" s="180" t="s">
        <v>42</v>
      </c>
      <c r="C14" s="66" t="s">
        <v>105</v>
      </c>
      <c r="D14" s="66"/>
      <c r="E14" s="66"/>
      <c r="F14" s="66"/>
      <c r="G14" s="66"/>
      <c r="H14" s="66"/>
      <c r="I14" s="206"/>
      <c r="J14" s="198"/>
      <c r="K14" s="198"/>
      <c r="M14" s="196" t="s">
        <v>44</v>
      </c>
      <c r="N14" s="179"/>
    </row>
    <row r="15" spans="2:14" ht="30.75" customHeight="1" x14ac:dyDescent="0.2">
      <c r="B15" s="180" t="s">
        <v>45</v>
      </c>
      <c r="C15" s="269" t="s">
        <v>106</v>
      </c>
      <c r="D15" s="269"/>
      <c r="E15" s="269"/>
      <c r="F15" s="269"/>
      <c r="G15" s="269"/>
      <c r="H15" s="269"/>
      <c r="I15" s="270"/>
      <c r="J15" s="207"/>
      <c r="K15" s="207"/>
      <c r="M15" s="196" t="s">
        <v>47</v>
      </c>
      <c r="N15" s="179"/>
    </row>
    <row r="16" spans="2:14" ht="20.25" customHeight="1" x14ac:dyDescent="0.2">
      <c r="B16" s="180" t="s">
        <v>48</v>
      </c>
      <c r="C16" s="146" t="s">
        <v>107</v>
      </c>
      <c r="D16" s="146"/>
      <c r="E16" s="146"/>
      <c r="F16" s="146"/>
      <c r="G16" s="146"/>
      <c r="H16" s="146"/>
      <c r="I16" s="197"/>
      <c r="J16" s="208"/>
      <c r="K16" s="208"/>
      <c r="M16" s="196"/>
      <c r="N16" s="179"/>
    </row>
    <row r="17" spans="2:14" ht="30.75" customHeight="1" x14ac:dyDescent="0.2">
      <c r="B17" s="180" t="s">
        <v>50</v>
      </c>
      <c r="C17" s="202" t="s">
        <v>116</v>
      </c>
      <c r="D17" s="209"/>
      <c r="E17" s="209"/>
      <c r="F17" s="209"/>
      <c r="G17" s="209"/>
      <c r="H17" s="209"/>
      <c r="I17" s="210"/>
      <c r="J17" s="211"/>
      <c r="K17" s="211"/>
      <c r="M17" s="196" t="s">
        <v>35</v>
      </c>
      <c r="N17" s="179"/>
    </row>
    <row r="18" spans="2:14" ht="18" customHeight="1" x14ac:dyDescent="0.2">
      <c r="B18" s="212" t="s">
        <v>51</v>
      </c>
      <c r="C18" s="213" t="s">
        <v>52</v>
      </c>
      <c r="D18" s="213"/>
      <c r="E18" s="213"/>
      <c r="F18" s="214" t="s">
        <v>53</v>
      </c>
      <c r="G18" s="214"/>
      <c r="H18" s="214"/>
      <c r="I18" s="215"/>
      <c r="J18" s="216"/>
      <c r="K18" s="216"/>
      <c r="M18" s="196" t="s">
        <v>54</v>
      </c>
      <c r="N18" s="179"/>
    </row>
    <row r="19" spans="2:14" ht="39.75" customHeight="1" x14ac:dyDescent="0.2">
      <c r="B19" s="212"/>
      <c r="C19" s="146" t="s">
        <v>128</v>
      </c>
      <c r="D19" s="146"/>
      <c r="E19" s="146"/>
      <c r="F19" s="146" t="s">
        <v>129</v>
      </c>
      <c r="G19" s="146"/>
      <c r="H19" s="146"/>
      <c r="I19" s="197"/>
      <c r="J19" s="208"/>
      <c r="K19" s="208"/>
      <c r="M19" s="196" t="s">
        <v>57</v>
      </c>
      <c r="N19" s="179"/>
    </row>
    <row r="20" spans="2:14" ht="39.75" customHeight="1" x14ac:dyDescent="0.2">
      <c r="B20" s="180" t="s">
        <v>58</v>
      </c>
      <c r="C20" s="78" t="s">
        <v>121</v>
      </c>
      <c r="D20" s="255"/>
      <c r="E20" s="271"/>
      <c r="F20" s="146" t="s">
        <v>122</v>
      </c>
      <c r="G20" s="202"/>
      <c r="H20" s="202"/>
      <c r="I20" s="203"/>
      <c r="J20" s="185"/>
      <c r="K20" s="185"/>
      <c r="M20" s="196"/>
      <c r="N20" s="179"/>
    </row>
    <row r="21" spans="2:14" ht="103.5" customHeight="1" x14ac:dyDescent="0.2">
      <c r="B21" s="180" t="s">
        <v>61</v>
      </c>
      <c r="C21" s="272" t="s">
        <v>125</v>
      </c>
      <c r="D21" s="273"/>
      <c r="E21" s="274"/>
      <c r="F21" s="272" t="s">
        <v>124</v>
      </c>
      <c r="G21" s="273"/>
      <c r="H21" s="273"/>
      <c r="I21" s="275"/>
      <c r="J21" s="207"/>
      <c r="K21" s="207"/>
      <c r="M21" s="217"/>
      <c r="N21" s="179"/>
    </row>
    <row r="22" spans="2:14" ht="23.25" customHeight="1" x14ac:dyDescent="0.2">
      <c r="B22" s="180" t="s">
        <v>62</v>
      </c>
      <c r="C22" s="276">
        <v>45474</v>
      </c>
      <c r="D22" s="277"/>
      <c r="E22" s="278"/>
      <c r="F22" s="187" t="s">
        <v>63</v>
      </c>
      <c r="G22" s="279" t="s">
        <v>108</v>
      </c>
      <c r="H22" s="187" t="s">
        <v>64</v>
      </c>
      <c r="I22" s="280">
        <v>0</v>
      </c>
      <c r="J22" s="221"/>
      <c r="K22" s="221"/>
      <c r="M22" s="217"/>
    </row>
    <row r="23" spans="2:14" ht="27" customHeight="1" x14ac:dyDescent="0.2">
      <c r="B23" s="180" t="s">
        <v>65</v>
      </c>
      <c r="C23" s="276">
        <v>45657</v>
      </c>
      <c r="D23" s="277"/>
      <c r="E23" s="278"/>
      <c r="F23" s="187" t="s">
        <v>66</v>
      </c>
      <c r="G23" s="281">
        <v>0.04</v>
      </c>
      <c r="H23" s="282"/>
      <c r="I23" s="283"/>
      <c r="J23" s="224"/>
      <c r="K23" s="224"/>
      <c r="M23" s="217"/>
    </row>
    <row r="24" spans="2:14" ht="70.5" customHeight="1" x14ac:dyDescent="0.2">
      <c r="B24" s="284" t="s">
        <v>67</v>
      </c>
      <c r="C24" s="285" t="s">
        <v>47</v>
      </c>
      <c r="D24" s="286"/>
      <c r="E24" s="287"/>
      <c r="F24" s="288" t="s">
        <v>68</v>
      </c>
      <c r="G24" s="183" t="s">
        <v>115</v>
      </c>
      <c r="H24" s="183"/>
      <c r="I24" s="184"/>
      <c r="J24" s="216"/>
      <c r="K24" s="216"/>
      <c r="M24" s="217"/>
    </row>
    <row r="25" spans="2:14" ht="22.5" customHeight="1" x14ac:dyDescent="0.2">
      <c r="B25" s="112" t="s">
        <v>69</v>
      </c>
      <c r="C25" s="226"/>
      <c r="D25" s="226"/>
      <c r="E25" s="226"/>
      <c r="F25" s="226"/>
      <c r="G25" s="226"/>
      <c r="H25" s="226"/>
      <c r="I25" s="227"/>
      <c r="J25" s="178"/>
      <c r="K25" s="178"/>
      <c r="M25" s="217"/>
    </row>
    <row r="26" spans="2:14" ht="43.5" customHeight="1" x14ac:dyDescent="0.2">
      <c r="B26" s="228" t="s">
        <v>70</v>
      </c>
      <c r="C26" s="229" t="s">
        <v>71</v>
      </c>
      <c r="D26" s="229" t="s">
        <v>72</v>
      </c>
      <c r="E26" s="230" t="s">
        <v>73</v>
      </c>
      <c r="F26" s="289" t="s">
        <v>74</v>
      </c>
      <c r="G26" s="289" t="s">
        <v>75</v>
      </c>
      <c r="H26" s="230" t="s">
        <v>76</v>
      </c>
      <c r="I26" s="118" t="s">
        <v>77</v>
      </c>
      <c r="J26" s="208"/>
      <c r="K26" s="208"/>
      <c r="M26" s="217"/>
    </row>
    <row r="27" spans="2:14" ht="19.5" customHeight="1" x14ac:dyDescent="0.25">
      <c r="B27" s="231" t="s">
        <v>78</v>
      </c>
      <c r="C27" s="232">
        <v>0</v>
      </c>
      <c r="D27" s="290">
        <v>0</v>
      </c>
      <c r="E27" s="291">
        <f>IF(OR(C27=0,C27=""),0,D27/C27)</f>
        <v>0</v>
      </c>
      <c r="F27" s="292">
        <f>SUM(C27:C38)</f>
        <v>0.04</v>
      </c>
      <c r="G27" s="293">
        <f>SUM(D27:D38)</f>
        <v>1.7299999999999999E-2</v>
      </c>
      <c r="H27" s="237">
        <f>+IF(D27="","",(D27*100%)/$G$23)</f>
        <v>0</v>
      </c>
      <c r="I27" s="294">
        <f>G27+I22</f>
        <v>1.7299999999999999E-2</v>
      </c>
      <c r="J27" s="239"/>
      <c r="K27" s="239"/>
      <c r="M27" s="217"/>
    </row>
    <row r="28" spans="2:14" ht="19.5" customHeight="1" x14ac:dyDescent="0.25">
      <c r="B28" s="231" t="s">
        <v>79</v>
      </c>
      <c r="C28" s="232">
        <v>0</v>
      </c>
      <c r="D28" s="290">
        <v>0</v>
      </c>
      <c r="E28" s="291">
        <f t="shared" ref="E28:E38" si="0">IF(OR(C28=0,C28=""),0,D28/C28)</f>
        <v>0</v>
      </c>
      <c r="F28" s="292"/>
      <c r="G28" s="295"/>
      <c r="H28" s="237">
        <f>+IF(D28="","",((D28*100%)/$G$23)+H27)</f>
        <v>0</v>
      </c>
      <c r="I28" s="296"/>
      <c r="J28" s="239"/>
      <c r="K28" s="239"/>
      <c r="M28" s="217"/>
    </row>
    <row r="29" spans="2:14" ht="19.5" customHeight="1" x14ac:dyDescent="0.25">
      <c r="B29" s="231" t="s">
        <v>80</v>
      </c>
      <c r="C29" s="232">
        <v>0</v>
      </c>
      <c r="D29" s="290">
        <v>0</v>
      </c>
      <c r="E29" s="291">
        <f t="shared" si="0"/>
        <v>0</v>
      </c>
      <c r="F29" s="292"/>
      <c r="G29" s="295"/>
      <c r="H29" s="237">
        <f>+IF(D29="","",((D29*100%)/$G$23)+H28)</f>
        <v>0</v>
      </c>
      <c r="I29" s="296"/>
      <c r="J29" s="239"/>
      <c r="K29" s="239"/>
      <c r="M29" s="217"/>
    </row>
    <row r="30" spans="2:14" ht="19.5" customHeight="1" x14ac:dyDescent="0.25">
      <c r="B30" s="231" t="s">
        <v>81</v>
      </c>
      <c r="C30" s="232">
        <v>0</v>
      </c>
      <c r="D30" s="290">
        <v>0</v>
      </c>
      <c r="E30" s="291">
        <f t="shared" si="0"/>
        <v>0</v>
      </c>
      <c r="F30" s="292"/>
      <c r="G30" s="295"/>
      <c r="H30" s="237">
        <f t="shared" ref="H30:H37" si="1">+IF(D30="","",((D30*100%)/$G$23)+H29)</f>
        <v>0</v>
      </c>
      <c r="I30" s="296"/>
      <c r="J30" s="239"/>
      <c r="K30" s="239"/>
    </row>
    <row r="31" spans="2:14" ht="19.5" customHeight="1" x14ac:dyDescent="0.25">
      <c r="B31" s="231" t="s">
        <v>82</v>
      </c>
      <c r="C31" s="232">
        <v>0</v>
      </c>
      <c r="D31" s="290">
        <v>0</v>
      </c>
      <c r="E31" s="291">
        <f t="shared" si="0"/>
        <v>0</v>
      </c>
      <c r="F31" s="292"/>
      <c r="G31" s="295"/>
      <c r="H31" s="237">
        <f t="shared" si="1"/>
        <v>0</v>
      </c>
      <c r="I31" s="296"/>
      <c r="J31" s="239"/>
      <c r="K31" s="297"/>
    </row>
    <row r="32" spans="2:14" ht="19.5" customHeight="1" x14ac:dyDescent="0.25">
      <c r="B32" s="231" t="s">
        <v>83</v>
      </c>
      <c r="C32" s="232">
        <v>0</v>
      </c>
      <c r="D32" s="290">
        <v>0</v>
      </c>
      <c r="E32" s="291">
        <f t="shared" si="0"/>
        <v>0</v>
      </c>
      <c r="F32" s="292"/>
      <c r="G32" s="295"/>
      <c r="H32" s="237">
        <f t="shared" si="1"/>
        <v>0</v>
      </c>
      <c r="I32" s="296"/>
      <c r="J32" s="239"/>
      <c r="K32" s="298"/>
    </row>
    <row r="33" spans="2:11" ht="19.5" customHeight="1" x14ac:dyDescent="0.25">
      <c r="B33" s="231" t="s">
        <v>84</v>
      </c>
      <c r="C33" s="240">
        <v>0</v>
      </c>
      <c r="D33" s="299">
        <v>0</v>
      </c>
      <c r="E33" s="300">
        <f t="shared" si="0"/>
        <v>0</v>
      </c>
      <c r="F33" s="292"/>
      <c r="G33" s="295"/>
      <c r="H33" s="237">
        <f>+IF(D33="","",(D33*100%)/$G$23)</f>
        <v>0</v>
      </c>
      <c r="I33" s="296"/>
      <c r="J33" s="239"/>
      <c r="K33" s="298"/>
    </row>
    <row r="34" spans="2:11" ht="19.5" customHeight="1" x14ac:dyDescent="0.25">
      <c r="B34" s="231" t="s">
        <v>85</v>
      </c>
      <c r="C34" s="240">
        <v>4.7999999999999996E-3</v>
      </c>
      <c r="D34" s="299">
        <v>5.0000000000000001E-3</v>
      </c>
      <c r="E34" s="300">
        <f t="shared" si="0"/>
        <v>1.0416666666666667</v>
      </c>
      <c r="F34" s="292"/>
      <c r="G34" s="295"/>
      <c r="H34" s="237">
        <f>+IF(D34="","",((D34*100%)/$G$23)+H33)</f>
        <v>0.125</v>
      </c>
      <c r="I34" s="296"/>
      <c r="J34" s="239"/>
      <c r="K34" s="301"/>
    </row>
    <row r="35" spans="2:11" ht="19.5" customHeight="1" x14ac:dyDescent="0.25">
      <c r="B35" s="231" t="s">
        <v>86</v>
      </c>
      <c r="C35" s="240">
        <v>1.04E-2</v>
      </c>
      <c r="D35" s="299">
        <v>0.01</v>
      </c>
      <c r="E35" s="300">
        <f t="shared" si="0"/>
        <v>0.96153846153846156</v>
      </c>
      <c r="F35" s="292"/>
      <c r="G35" s="295"/>
      <c r="H35" s="237">
        <f t="shared" si="1"/>
        <v>0.375</v>
      </c>
      <c r="I35" s="296"/>
      <c r="J35" s="239"/>
      <c r="K35" s="298"/>
    </row>
    <row r="36" spans="2:11" ht="19.5" customHeight="1" x14ac:dyDescent="0.25">
      <c r="B36" s="231" t="s">
        <v>87</v>
      </c>
      <c r="C36" s="240">
        <v>3.5999999999999999E-3</v>
      </c>
      <c r="D36" s="299">
        <v>2.3E-3</v>
      </c>
      <c r="E36" s="300">
        <f t="shared" si="0"/>
        <v>0.63888888888888895</v>
      </c>
      <c r="F36" s="292"/>
      <c r="G36" s="295"/>
      <c r="H36" s="237">
        <f t="shared" si="1"/>
        <v>0.4325</v>
      </c>
      <c r="I36" s="296"/>
      <c r="J36" s="239"/>
      <c r="K36" s="298"/>
    </row>
    <row r="37" spans="2:11" ht="19.5" customHeight="1" x14ac:dyDescent="0.25">
      <c r="B37" s="231" t="s">
        <v>88</v>
      </c>
      <c r="C37" s="240">
        <v>1.12E-2</v>
      </c>
      <c r="D37" s="299"/>
      <c r="E37" s="300">
        <f t="shared" si="0"/>
        <v>0</v>
      </c>
      <c r="F37" s="292"/>
      <c r="G37" s="295"/>
      <c r="H37" s="237" t="str">
        <f t="shared" si="1"/>
        <v/>
      </c>
      <c r="I37" s="296"/>
      <c r="J37" s="239"/>
      <c r="K37" s="302"/>
    </row>
    <row r="38" spans="2:11" ht="19.5" customHeight="1" x14ac:dyDescent="0.25">
      <c r="B38" s="231" t="s">
        <v>89</v>
      </c>
      <c r="C38" s="240">
        <v>0.01</v>
      </c>
      <c r="D38" s="299"/>
      <c r="E38" s="300">
        <f t="shared" si="0"/>
        <v>0</v>
      </c>
      <c r="F38" s="292"/>
      <c r="G38" s="303"/>
      <c r="H38" s="237" t="str">
        <f>+IF(D38="","",((D38*100%)/$G$23)+H37)</f>
        <v/>
      </c>
      <c r="I38" s="304"/>
      <c r="J38" s="239"/>
      <c r="K38" s="239"/>
    </row>
    <row r="39" spans="2:11" ht="160.5" customHeight="1" x14ac:dyDescent="0.2">
      <c r="B39" s="242" t="s">
        <v>90</v>
      </c>
      <c r="C39" s="137" t="s">
        <v>140</v>
      </c>
      <c r="D39" s="138"/>
      <c r="E39" s="138"/>
      <c r="F39" s="305"/>
      <c r="G39" s="305"/>
      <c r="H39" s="138"/>
      <c r="I39" s="139"/>
      <c r="J39" s="243"/>
      <c r="K39" s="243"/>
    </row>
    <row r="40" spans="2:11" ht="34.5" customHeight="1" x14ac:dyDescent="0.2">
      <c r="B40" s="244"/>
      <c r="C40" s="245"/>
      <c r="D40" s="245"/>
      <c r="E40" s="245"/>
      <c r="F40" s="245"/>
      <c r="G40" s="245"/>
      <c r="H40" s="245"/>
      <c r="I40" s="246"/>
      <c r="J40" s="178"/>
      <c r="K40" s="178"/>
    </row>
    <row r="41" spans="2:11" ht="34.5" customHeight="1" x14ac:dyDescent="0.2">
      <c r="B41" s="247"/>
      <c r="C41" s="248"/>
      <c r="D41" s="248"/>
      <c r="E41" s="248"/>
      <c r="F41" s="248"/>
      <c r="G41" s="248"/>
      <c r="H41" s="248"/>
      <c r="I41" s="249"/>
      <c r="J41" s="243"/>
      <c r="K41" s="243"/>
    </row>
    <row r="42" spans="2:11" ht="34.5" customHeight="1" x14ac:dyDescent="0.2">
      <c r="B42" s="247"/>
      <c r="C42" s="248"/>
      <c r="D42" s="248"/>
      <c r="E42" s="248"/>
      <c r="F42" s="248"/>
      <c r="G42" s="248"/>
      <c r="H42" s="248"/>
      <c r="I42" s="249"/>
      <c r="J42" s="243"/>
      <c r="K42" s="243"/>
    </row>
    <row r="43" spans="2:11" ht="34.5" customHeight="1" x14ac:dyDescent="0.2">
      <c r="B43" s="247"/>
      <c r="C43" s="248"/>
      <c r="D43" s="248"/>
      <c r="E43" s="248"/>
      <c r="F43" s="248"/>
      <c r="G43" s="248"/>
      <c r="H43" s="248"/>
      <c r="I43" s="249"/>
      <c r="J43" s="243"/>
      <c r="K43" s="243"/>
    </row>
    <row r="44" spans="2:11" ht="34.5" customHeight="1" x14ac:dyDescent="0.2">
      <c r="B44" s="250"/>
      <c r="C44" s="251"/>
      <c r="D44" s="251"/>
      <c r="E44" s="251"/>
      <c r="F44" s="251"/>
      <c r="G44" s="251"/>
      <c r="H44" s="251"/>
      <c r="I44" s="252"/>
      <c r="J44" s="174"/>
      <c r="K44" s="174"/>
    </row>
    <row r="45" spans="2:11" ht="105.75" customHeight="1" x14ac:dyDescent="0.2">
      <c r="B45" s="180" t="s">
        <v>91</v>
      </c>
      <c r="C45" s="137" t="s">
        <v>141</v>
      </c>
      <c r="D45" s="138"/>
      <c r="E45" s="138"/>
      <c r="F45" s="138"/>
      <c r="G45" s="138"/>
      <c r="H45" s="138"/>
      <c r="I45" s="139"/>
      <c r="J45" s="253"/>
      <c r="K45" s="253"/>
    </row>
    <row r="46" spans="2:11" ht="69.75" customHeight="1" x14ac:dyDescent="0.2">
      <c r="B46" s="180" t="s">
        <v>92</v>
      </c>
      <c r="C46" s="141" t="s">
        <v>108</v>
      </c>
      <c r="D46" s="142"/>
      <c r="E46" s="142"/>
      <c r="F46" s="142"/>
      <c r="G46" s="142"/>
      <c r="H46" s="142"/>
      <c r="I46" s="143"/>
      <c r="J46" s="253"/>
      <c r="K46" s="253"/>
    </row>
    <row r="47" spans="2:11" ht="22.5" customHeight="1" x14ac:dyDescent="0.2">
      <c r="B47" s="112" t="s">
        <v>93</v>
      </c>
      <c r="C47" s="226"/>
      <c r="D47" s="226"/>
      <c r="E47" s="226"/>
      <c r="F47" s="226"/>
      <c r="G47" s="226"/>
      <c r="H47" s="226"/>
      <c r="I47" s="227"/>
      <c r="J47" s="253"/>
      <c r="K47" s="253"/>
    </row>
    <row r="48" spans="2:11" ht="32.25" customHeight="1" x14ac:dyDescent="0.2">
      <c r="B48" s="254" t="s">
        <v>94</v>
      </c>
      <c r="C48" s="146" t="s">
        <v>123</v>
      </c>
      <c r="D48" s="146"/>
      <c r="E48" s="146"/>
      <c r="F48" s="146"/>
      <c r="G48" s="146"/>
      <c r="H48" s="146"/>
      <c r="I48" s="197"/>
      <c r="J48" s="257"/>
      <c r="K48" s="257"/>
    </row>
    <row r="49" spans="2:11" ht="28.5" customHeight="1" x14ac:dyDescent="0.2">
      <c r="B49" s="258" t="s">
        <v>95</v>
      </c>
      <c r="C49" s="146" t="s">
        <v>123</v>
      </c>
      <c r="D49" s="146"/>
      <c r="E49" s="146"/>
      <c r="F49" s="146"/>
      <c r="G49" s="146"/>
      <c r="H49" s="146"/>
      <c r="I49" s="197"/>
      <c r="J49" s="257"/>
      <c r="K49" s="257"/>
    </row>
    <row r="50" spans="2:11" ht="30" customHeight="1" thickBot="1" x14ac:dyDescent="0.25">
      <c r="B50" s="259" t="s">
        <v>96</v>
      </c>
      <c r="C50" s="152" t="s">
        <v>135</v>
      </c>
      <c r="D50" s="152"/>
      <c r="E50" s="152"/>
      <c r="F50" s="152"/>
      <c r="G50" s="152"/>
      <c r="H50" s="152"/>
      <c r="I50" s="153"/>
      <c r="J50" s="260"/>
      <c r="K50" s="260"/>
    </row>
    <row r="51" spans="2:11" x14ac:dyDescent="0.2">
      <c r="B51" s="261"/>
      <c r="C51" s="262"/>
      <c r="D51" s="262"/>
      <c r="E51" s="263"/>
      <c r="F51" s="263"/>
      <c r="G51" s="264"/>
      <c r="H51" s="265"/>
      <c r="I51" s="262"/>
      <c r="J51" s="266"/>
      <c r="K51" s="266"/>
    </row>
    <row r="52" spans="2:11" x14ac:dyDescent="0.2">
      <c r="B52" s="261"/>
      <c r="C52" s="262"/>
      <c r="D52" s="262"/>
      <c r="E52" s="263"/>
      <c r="F52" s="263"/>
      <c r="G52" s="264"/>
      <c r="H52" s="265"/>
      <c r="I52" s="262"/>
      <c r="J52" s="266"/>
      <c r="K52" s="266"/>
    </row>
    <row r="53" spans="2:11" hidden="1" x14ac:dyDescent="0.2">
      <c r="B53" s="261"/>
      <c r="C53" s="262"/>
      <c r="D53" s="262"/>
      <c r="E53" s="263"/>
      <c r="F53" s="263"/>
      <c r="G53" s="264"/>
      <c r="H53" s="265"/>
      <c r="I53" s="262"/>
      <c r="J53" s="266"/>
      <c r="K53" s="266"/>
    </row>
    <row r="54" spans="2:11" hidden="1" x14ac:dyDescent="0.2">
      <c r="B54" s="261"/>
      <c r="C54" s="262"/>
      <c r="D54" s="262"/>
      <c r="E54" s="263"/>
      <c r="F54" s="263"/>
      <c r="G54" s="264"/>
      <c r="H54" s="265"/>
      <c r="I54" s="262"/>
      <c r="J54" s="266"/>
      <c r="K54" s="266"/>
    </row>
    <row r="55" spans="2:11" hidden="1" x14ac:dyDescent="0.2">
      <c r="B55" s="261"/>
      <c r="C55" s="262"/>
      <c r="D55" s="262"/>
      <c r="E55" s="263"/>
      <c r="F55" s="263"/>
      <c r="G55" s="264"/>
      <c r="H55" s="265"/>
      <c r="I55" s="262"/>
      <c r="J55" s="266"/>
      <c r="K55" s="266"/>
    </row>
    <row r="56" spans="2:11" ht="25.5" hidden="1" customHeight="1" x14ac:dyDescent="0.2">
      <c r="B56" s="261"/>
      <c r="C56" s="262"/>
      <c r="D56" s="262"/>
      <c r="E56" s="263"/>
      <c r="F56" s="263"/>
      <c r="G56" s="264"/>
      <c r="H56" s="265"/>
      <c r="I56" s="262"/>
      <c r="J56" s="266"/>
      <c r="K56" s="266"/>
    </row>
  </sheetData>
  <sheetProtection algorithmName="SHA-512" hashValue="aVJ5jMV/xRU2VDXuQQDhBn0sdULt9k+hYEFokfgJHX5BVWeEs3IuElLlHhDk5pHOXAbEc+/dmO6XeLHEXW4w1g==" saltValue="yK2phnYOsQqI2JyOdAq8xw==" spinCount="100000" sheet="1" objects="1" scenarios="1"/>
  <mergeCells count="52">
    <mergeCell ref="B40:I44"/>
    <mergeCell ref="C45:I45"/>
    <mergeCell ref="C46:I46"/>
    <mergeCell ref="B47:I47"/>
    <mergeCell ref="C39:I3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s>
  <dataValidations count="7">
    <dataValidation type="list" showDropDown="1" showInputMessage="1" showErrorMessage="1" sqref="K12" xr:uid="{00000000-0002-0000-0200-000000000000}">
      <formula1>O17:O19</formula1>
    </dataValidation>
    <dataValidation type="list" allowBlank="1" showInputMessage="1" showErrorMessage="1" sqref="H12:I12" xr:uid="{00000000-0002-0000-0200-000001000000}">
      <formula1>M17:M19</formula1>
    </dataValidation>
    <dataValidation type="list" allowBlank="1" showInputMessage="1" showErrorMessage="1" sqref="C24:E24" xr:uid="{00000000-0002-0000-0200-000002000000}">
      <formula1>$M$12:$M$15</formula1>
    </dataValidation>
    <dataValidation type="list" allowBlank="1" showInputMessage="1" showErrorMessage="1" sqref="C9:F9" xr:uid="{00000000-0002-0000-0200-000003000000}">
      <formula1>$M$6:$M$9</formula1>
    </dataValidation>
    <dataValidation type="list" allowBlank="1" showInputMessage="1" showErrorMessage="1" sqref="J10:K10" xr:uid="{00000000-0002-0000-0200-000004000000}">
      <formula1>$M$21:$M$28</formula1>
    </dataValidation>
    <dataValidation type="list" allowBlank="1" showInputMessage="1" showErrorMessage="1" sqref="H13:I13" xr:uid="{00000000-0002-0000-0200-000005000000}">
      <formula1>$N$5:$N$8</formula1>
    </dataValidation>
    <dataValidation type="list" allowBlank="1" showInputMessage="1" showErrorMessage="1" sqref="C7 I7" xr:uid="{00000000-0002-0000-02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a4fe45a8-839e-488f-a4c2-21e9f74a2edb"/>
    <ds:schemaRef ds:uri="6e1e2c43-1fa1-47b7-ba93-1733d52bc225"/>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68B76B0-4925-408B-8CF9-0C0A5ED9A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 1</vt:lpstr>
      <vt:lpstr>Meta 2</vt:lpstr>
      <vt:lpstr>Meta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2025-01-29T11:44:26Z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