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6\"/>
    </mc:Choice>
  </mc:AlternateContent>
  <xr:revisionPtr revIDLastSave="0" documentId="13_ncr:1_{80AE7920-31DB-424B-8D1B-3C97A00578FB}" xr6:coauthVersionLast="47" xr6:coauthVersionMax="47" xr10:uidLastSave="{00000000-0000-0000-0000-000000000000}"/>
  <bookViews>
    <workbookView xWindow="-120" yWindow="-120" windowWidth="20730" windowHeight="11160" tabRatio="453" xr2:uid="{00000000-000D-0000-FFFF-FFFF00000000}"/>
  </bookViews>
  <sheets>
    <sheet name="Meta 1" sheetId="28" r:id="rId1"/>
    <sheet name="Meta 2" sheetId="29" r:id="rId2"/>
    <sheet name="Meta 3" sheetId="24" r:id="rId3"/>
  </sheets>
  <definedNames>
    <definedName name="CONDICION_POBLACIONAL" localSheetId="1">#REF!</definedName>
    <definedName name="CONDICION_POBLACIONAL">#REF!</definedName>
    <definedName name="GRUPO_ETAREO" localSheetId="1">#REF!</definedName>
    <definedName name="GRUPO_ETAREO">#REF!</definedName>
    <definedName name="GRUPO_ETAREOS" localSheetId="0">'Meta 1'!#REF!</definedName>
    <definedName name="GRUPO_ETAREOS" localSheetId="1">#REF!</definedName>
    <definedName name="GRUPO_ETAREOS" localSheetId="2">#REF!</definedName>
    <definedName name="GRUPO_ETAREOS">#REF!</definedName>
    <definedName name="GRUPO_ETARIO" localSheetId="0">'Meta 1'!#REF!</definedName>
    <definedName name="GRUPO_ETARIO" localSheetId="1">#REF!</definedName>
    <definedName name="GRUPO_ETARIO" localSheetId="2">#REF!</definedName>
    <definedName name="GRUPO_ETARIO">#REF!</definedName>
    <definedName name="GRUPO_ETNICO" localSheetId="0">'Meta 1'!#REF!</definedName>
    <definedName name="GRUPO_ETNICO" localSheetId="1">#REF!</definedName>
    <definedName name="GRUPO_ETNICO" localSheetId="2">#REF!</definedName>
    <definedName name="GRUPO_ETNICO">#REF!</definedName>
    <definedName name="GRUPOETNICO" localSheetId="0">'Meta 1'!#REF!</definedName>
    <definedName name="GRUPOETNICO" localSheetId="1">#REF!</definedName>
    <definedName name="GRUPOETNICO" localSheetId="2">#REF!</definedName>
    <definedName name="GRUPOETNICO">#REF!</definedName>
    <definedName name="GRUPOS_ETNICOS" localSheetId="1">#REF!</definedName>
    <definedName name="GRUPOS_ETNICOS">#REF!</definedName>
    <definedName name="LOCALIDAD" localSheetId="0">'Meta 1'!#REF!</definedName>
    <definedName name="LOCALIDAD" localSheetId="1">#REF!</definedName>
    <definedName name="LOCALIDAD" localSheetId="2">#REF!</definedName>
    <definedName name="LOCALIDAD">#REF!</definedName>
    <definedName name="LOCALIZACION" localSheetId="0">'Meta 1'!#REF!</definedName>
    <definedName name="LOCALIZACION" localSheetId="1">#REF!</definedName>
    <definedName name="LOCALIZACION" localSheetId="2">#REF!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4" l="1"/>
  <c r="E37" i="29" l="1"/>
  <c r="D34" i="28" l="1"/>
  <c r="E38" i="29" l="1"/>
  <c r="E36" i="29"/>
  <c r="E35" i="29"/>
  <c r="E34" i="29"/>
  <c r="H33" i="29"/>
  <c r="H34" i="29" s="1"/>
  <c r="H35" i="29" s="1"/>
  <c r="H36" i="29" s="1"/>
  <c r="H37" i="29" s="1"/>
  <c r="H38" i="29" s="1"/>
  <c r="E33" i="29"/>
  <c r="E32" i="29"/>
  <c r="E31" i="29"/>
  <c r="E30" i="29"/>
  <c r="E29" i="29"/>
  <c r="E28" i="29"/>
  <c r="H27" i="29"/>
  <c r="H28" i="29" s="1"/>
  <c r="H29" i="29" s="1"/>
  <c r="H30" i="29" s="1"/>
  <c r="H31" i="29" s="1"/>
  <c r="H32" i="29" s="1"/>
  <c r="G27" i="29"/>
  <c r="I27" i="29" s="1"/>
  <c r="F27" i="29"/>
  <c r="E27" i="29"/>
  <c r="H33" i="24" l="1"/>
  <c r="H34" i="24" s="1"/>
  <c r="H35" i="24" s="1"/>
  <c r="H36" i="24" s="1"/>
  <c r="H37" i="24" s="1"/>
  <c r="H38" i="24" s="1"/>
  <c r="H27" i="24"/>
  <c r="H28" i="24" s="1"/>
  <c r="H29" i="24" s="1"/>
  <c r="H30" i="24" s="1"/>
  <c r="H31" i="24" s="1"/>
  <c r="H32" i="24" s="1"/>
  <c r="H28" i="28" l="1"/>
  <c r="H29" i="28"/>
  <c r="H30" i="28"/>
  <c r="H31" i="28"/>
  <c r="H32" i="28"/>
  <c r="H33" i="28"/>
  <c r="H34" i="28" s="1"/>
  <c r="H35" i="28" s="1"/>
  <c r="H36" i="28" s="1"/>
  <c r="H27" i="28"/>
  <c r="E34" i="28"/>
  <c r="H37" i="28" l="1"/>
  <c r="H38" i="28" s="1"/>
  <c r="E27" i="28"/>
  <c r="F27" i="28"/>
  <c r="G27" i="28"/>
  <c r="I27" i="28" s="1"/>
  <c r="E28" i="28"/>
  <c r="E29" i="28"/>
  <c r="E30" i="28"/>
  <c r="E31" i="28"/>
  <c r="E32" i="28"/>
  <c r="E33" i="28"/>
  <c r="E35" i="28"/>
  <c r="E36" i="28"/>
  <c r="E37" i="28"/>
  <c r="E38" i="28"/>
  <c r="E38" i="24"/>
  <c r="E36" i="24"/>
  <c r="E35" i="24"/>
  <c r="E34" i="24"/>
  <c r="E33" i="24"/>
  <c r="E32" i="24"/>
  <c r="E31" i="24"/>
  <c r="E30" i="24"/>
  <c r="E29" i="24"/>
  <c r="E28" i="24"/>
  <c r="E27" i="24"/>
  <c r="G27" i="24" l="1"/>
  <c r="I27" i="24" s="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<sst xmlns="http://schemas.openxmlformats.org/spreadsheetml/2006/main" count="347" uniqueCount="142">
  <si>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</si>
  <si>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</si>
  <si>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</si>
  <si>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</si>
  <si>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</si>
  <si>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</si>
  <si>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</si>
  <si>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</si>
  <si>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</si>
  <si>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</si>
  <si>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</si>
  <si>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Involucrar 50.000 personas a las acciones educativas en protección y bienestar animal para la transformación cultural y la convivencia armónica entre animales humanos y no humanos en bogotá.</t>
  </si>
  <si>
    <t>Apoyo</t>
  </si>
  <si>
    <t>Creciente</t>
  </si>
  <si>
    <t>Meta/Actividad con territorialización</t>
  </si>
  <si>
    <t>SI</t>
  </si>
  <si>
    <t>Dependencia responsable</t>
  </si>
  <si>
    <t>Subdirección de Cultura Ciudadana y Gestión del Conocimiento</t>
  </si>
  <si>
    <t>Indicador PMR</t>
  </si>
  <si>
    <t>Misional</t>
  </si>
  <si>
    <t>Decreciente</t>
  </si>
  <si>
    <t>Nombre Proyecto</t>
  </si>
  <si>
    <t>Fortalecimiento de la apropiación de la cultura ciudadana para la convivencia interespecie armónica, la protección y el bienestar animal en Bogotá D.C</t>
  </si>
  <si>
    <t>Código del Proyecto</t>
  </si>
  <si>
    <t>Estratégico</t>
  </si>
  <si>
    <t>Suma</t>
  </si>
  <si>
    <t>Código del proceso</t>
  </si>
  <si>
    <t>PM03</t>
  </si>
  <si>
    <t>Evaluación</t>
  </si>
  <si>
    <t>Objetivo estratégico</t>
  </si>
  <si>
    <t>Generar e impulsar procesos ciudadanos innovadores de transformación cultural, mediante la promoción prácticas de relacionamiento humano - animal.</t>
  </si>
  <si>
    <t>Meta Plan Distrital de Desarrollo</t>
  </si>
  <si>
    <t xml:space="preserve">Vincular 50.000 personas a las acciones de educación en protección y bienestar animal para promover la convivencia interespecie y la transformación cultural en el relacionamiento humano-animal. </t>
  </si>
  <si>
    <t>Nombre del indicador</t>
  </si>
  <si>
    <t>Tipología</t>
  </si>
  <si>
    <t>Eficacia</t>
  </si>
  <si>
    <t>Anual</t>
  </si>
  <si>
    <t>NO</t>
  </si>
  <si>
    <t>Fecha de programación</t>
  </si>
  <si>
    <t>1/07/2024</t>
  </si>
  <si>
    <t>Tipo anualización</t>
  </si>
  <si>
    <t>Semestral</t>
  </si>
  <si>
    <t>Objetivo y descripción del Indicador</t>
  </si>
  <si>
    <t>Involucrar personas a las acciones educativas en protección y bienestar animal para la transformación cultural y la convivencia armónica entre animales humanos y no humanos en Bogotá.</t>
  </si>
  <si>
    <t>Trimestral</t>
  </si>
  <si>
    <t>Fuente u origen de Datos</t>
  </si>
  <si>
    <t>Formatos asociados al proceso de apropiación de la cultura ciudadana: Listado de participantes, Validación de participantes, Conteo masivo, informe de eventos pedagógicos y Acta de reunión</t>
  </si>
  <si>
    <t>Mensual</t>
  </si>
  <si>
    <t>Fórmula de Cálculo</t>
  </si>
  <si>
    <t>Sumatoria de personas vinculadas en acciones de educación en temas de protección y bienestar animal</t>
  </si>
  <si>
    <t>Unidad de medida del indicador</t>
  </si>
  <si>
    <t xml:space="preserve">Nombre de las Variables </t>
  </si>
  <si>
    <t>Magnitud Ejecutada</t>
  </si>
  <si>
    <t xml:space="preserve">Magnitud programada </t>
  </si>
  <si>
    <t>Eficiencia</t>
  </si>
  <si>
    <t>Personas vinculadas en las acciones de educación en temas de protección y bienestar animal.</t>
  </si>
  <si>
    <t>Personas programadas en las acciones de educación en temas de protección y bienestar animal.</t>
  </si>
  <si>
    <t>Efectividad</t>
  </si>
  <si>
    <t>Unidad de medida (de la variable)</t>
  </si>
  <si>
    <t>Número de personas vinculadas</t>
  </si>
  <si>
    <t>Número de personas programadas</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</si>
  <si>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</si>
  <si>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</si>
  <si>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</si>
  <si>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</si>
  <si>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</si>
  <si>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</si>
  <si>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</si>
  <si>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</si>
  <si>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</si>
  <si>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</si>
  <si>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</si>
  <si>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</si>
  <si>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</si>
  <si>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</si>
  <si>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</si>
  <si>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</si>
  <si>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</si>
  <si>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</si>
  <si>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</si>
  <si>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</si>
  <si>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</si>
  <si>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</si>
  <si>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</si>
  <si>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</si>
  <si>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</si>
  <si>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</si>
  <si>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</si>
  <si>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</si>
  <si>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</si>
  <si>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</si>
  <si>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</si>
  <si>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</si>
  <si>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</si>
  <si>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</si>
  <si>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Responsable del reporte</t>
  </si>
  <si>
    <t>Jefe de Oficina y/o Subdirector(a)</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</si>
  <si>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</si>
  <si>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Fortalecimiento de la apropiación de la cultura ciudadana para la convivencia interespecie armónica, la protección y el bienestar animal en Bogotá D.C.</t>
  </si>
  <si>
    <t xml:space="preserve">Hacer seguimiento y control a la implementación de la estrategia de fomento a procesos de participación y movilización ciudadana para la apropiación social del conocimiento en protección y bienestar animal en el Distrito Capital. </t>
  </si>
  <si>
    <t>Formatos asociados al proceso de apropiación a la cultura: Actas y listados de asistencia, Listado de participantes, Listado de participación de voluntarios, Seguimiento Plan Institucional de Participación, SIPYBA-Red de Aliados.</t>
  </si>
  <si>
    <t xml:space="preserve">Implementar una estrategia de regulación en protección y bienestar animal para los prestadores de servicios con y para animales en Bogotá. </t>
  </si>
  <si>
    <t xml:space="preserve">Implementar 1 estrategia de inspección y vigilancia, en protección y bienestar animal a los prestadores de servicios para y con los animales. </t>
  </si>
  <si>
    <t>Avance en la implementación de la estrategia de regulación en protección y el bienestar animal para los prestadores de servicios con y para animales en Bogotá.</t>
  </si>
  <si>
    <t xml:space="preserve">18/07/2024			</t>
  </si>
  <si>
    <t>Hacer seguimiento y control a la implementación de la estrategia de regulación de prestadores de servicios para y con animales a través de la cual se busca la promoción de estándares de calidad en temas de protección y bienestar animal en la prestación de estos servicios en el Distrito Capital</t>
  </si>
  <si>
    <t>Formatos asociados a los procesos de la Subdirección de Cultura Ciudadana y  Gestión del Conocimiento</t>
  </si>
  <si>
    <t>Sumatoria del avance de una estrategia de regulación, en protección y bienestar animal para los prestadores de servicios con y para animales en  Bogotá</t>
  </si>
  <si>
    <t>N.A</t>
  </si>
  <si>
    <t>Número de personas vinculadas en acciones de educación en temas de protección y bienestar animal</t>
  </si>
  <si>
    <t>Esta variable hace referencia a la cantidad total de personas que se vinculan a la estrategia de educación en protección y bienestar animal. Son aquellas que han participado en alguna de las acciones de sensibilización y formación en cualquiera de los ámbitos de implementación de la estrategia (comunitario, educativo, institucional y recreodeportivo).</t>
  </si>
  <si>
    <t>Esta variable hace referencia a las personas programadas para vincular a la estrategia de educación en protección y bienestar animal son aquellas que deben participar en alguna de las acciones de sensibilización y formación en cualquiera de los ámbitos de implementación de la estrategia (comunitario, educativo, institucional y recreodeportivo).</t>
  </si>
  <si>
    <t>N/A</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</si>
  <si>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</si>
  <si>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Número de estrategias</t>
  </si>
  <si>
    <t xml:space="preserve">Sumatoria de avance de la estrategia de participación ciudadana para la apropiación social del conocimiento en protección y bienestar animal en el Distrito Capital </t>
  </si>
  <si>
    <t xml:space="preserve">Número de estrategias de participación ciudadana implementadas. </t>
  </si>
  <si>
    <t xml:space="preserve">Número de estrategias de participación ciudadana programadas. </t>
  </si>
  <si>
    <t xml:space="preserve">Número de estrategias de participación ciudadana implementadas para la apropiación social del conocimiento en protección y bienestar animal en el Distrito Capital. </t>
  </si>
  <si>
    <t>Numero de estrategias de regulación implementadas</t>
  </si>
  <si>
    <t>Numero de estrategias de regulación programadas.</t>
  </si>
  <si>
    <t xml:space="preserve"> Profesional Universitario - Liliana Estefanía Saavedra Borda </t>
  </si>
  <si>
    <t>Esta variable hace referencia al numero de estrategias de regulación programadas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</si>
  <si>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Esta variable hace referencia al número de estrategias de regulación implementadas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</si>
  <si>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 xml:space="preserve">Estrategias de participación ciudadana implementadas. </t>
  </si>
  <si>
    <t xml:space="preserve">Estrategias de participación ciudadana programadas. </t>
  </si>
  <si>
    <t xml:space="preserve">Estrategias de regulación implementadas. </t>
  </si>
  <si>
    <t xml:space="preserve">Estrategias de regulación programadas. </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</si>
  <si>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</si>
  <si>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Esta variable hace refencia a la estrategia de participación y movilización ciudadana que se ha programado para la apropiación social del conocimiento en protección y bienestar animal en el Distrito Capital.
Para la lectura y el análisis del indicador, es necesario precisar que la magnitud programada mensualmente es una cifra definida con tres decimales.</t>
  </si>
  <si>
    <t>Esta variable hace refencia a la estrategia de participación y movilización ciudadana que se ha implementado para la apropiación social del conocimiento en protección y bienestar animal en el Distrito Capital. De manera que permite evaluar el cumplimiento de los hitos de la estrategia.
Para la lectura y el análisis del indicador, es necesario precisar que la magnitud programada mensualmente es una cifra definida con tres decimales.</t>
  </si>
  <si>
    <t xml:space="preserve">Profesional Universitario - Lauren Camille Moreno </t>
  </si>
  <si>
    <t>N.A.</t>
  </si>
  <si>
    <t>En el mes de diciembre se vincularon 536 personas a la estrategia de educación en protección y bienestar animal, lo que representa un avance acumulado del 100,03% de lo programado en la vigencia.
Se destaca la implementación de acciones de apropiación de la cultura ciudadana en los diferentes ámbitos de implementación de la estrategia de educación en respuesta a la misionalidad del instituto y a los requerimientos ciudadanos e institucionales que apuntan al cumplimento de la meta para la vigencia 2024.
En diciembre se vincularon 536 personas en 27 intervenciones así:
1. En ámbito comunitario se desarrollaron 20 acciones de apropiación de la cultura ciudadana, impactando a 398 ciudadanos y ciudadanas.
Acciones que se realizaron de la siguiente manera:
**Huellitas de calle con 5 jornadas y 89 personas sensibilizadas.
**Ruralidad con 6 jornadas y 116 personas sensibilizadas.
**Mirar y No Tocas con 1 jornada y 3 personas sensibilizadas
**Otras acciones de apropiación de la cultura ciudadana en ámbito comunitario con 8 intervenciones y 190 personas vinculadas.
2. En ámbito recreodeportivo se desarrolló 1 acción de apropiación de la cultura, impactando a 19 ciudadanos y ciudadanas.
4. En ámbito institucional se desarrollaron 6 acciones de apropiación de la cultura ciudadana, impactando a 119 ciudadanos y ciudadanas.</t>
  </si>
  <si>
    <t xml:space="preserve">La Meta Proyecto de inversión con corte al 31 de diciembre presenta una magnitud ejecutada acumulada de 3.701 personas vinculadas a través de 133 acciones educativas en protección y bienestar animal, contribuyendo así a la transformación cultural y a la convivencia interespecie. Este avance corresponde al 100% de avance acumulado en la vigencia. A continuación, se detallan los resultados:
Ámbito Comunitario: 2700 personas a través de 99 acciones incluyendo; huellitas de calle 151 personas, pisa el freno 517 personas, Mirar y no tocar 135 personas, Ruralidad 214 personas y a través de otras acciones de apropiación de la cultura ciudadana 1615 personas.
Ámbito Educativo: 502 personas a través de 10 acciones. 
Ámbito Recreodeportivo: 173 personas a través de 10 acciones 
Ámbito Institucional: 326 personas a través de 14 acciones. </t>
  </si>
  <si>
    <t>Subdirector de Cultura y Gestión del Conocimiento  - Ana María Hinestrosa Villa</t>
  </si>
  <si>
    <t>La Meta Proyecto de inversión obtuvo una magnitud ejecutada acumulada de 0,09 de la estrategia de fomento a procesos de participación ciudadana, lo que representa un avance acumulado del 100% de lo programado, con los siguientes resultados: 
•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Adicionalmente, se realizó una nueva convocatoria a voluntarios para las ferias con emprendimientos de la red de aliados, realizadas en la Plazoleta de las residencias Tequendama y en la Candelaria.
• Copropiedad y convivencia: En el marco del programa Vecino Zoolidario, se realizaron 10 capacitaciones con la participación de 112 personas en 6 localidades (Teusaquillo, Usaquén, Bosa, Ciudad Bolívar, Kennedy y Fontibón). Además, se llevaron a cabo 28 intervenciones: 22 charlas presenciales, 6 virtuales y una visita del programa de Copropiedad y Convivencia logrando vincular a 187 personas. 
• Red de aliados: Se realizaron 9 ferias de emprendimiento, apoyando a 43 aliados. En colaboración con Binner-Simoniz, se entregaron productos de limpieza a 80 miembros de la red. Adicionalmente, 20 miembros de la red de aliados obtuvieron su certificación en el curso de Marketing digital ofertado por el IPES
• Espacios de participación: Se realizaron 5 espacios de diálogo, sensibilización y fortalecimiento de capacidades para la participación ciudadana. Además, se llevó a cabo el taller “Ciudadanía Zooliaria” enfocado en la planeación participativa. Asimismo, se proyectó una propuesta metodológica para el próximo dialogo Zoolidario.
• Instancias de participación: Se llevó a cabo la primera sesión ordinaria del Consejo Distrital de Protección y Bienestar Animal. También se acompañó la instalación de los Consejos Locales de Protección y Bienestar Animal de Suba y Rafael Uribe Uribe y se participó en las mesas locales PyBA de Antonio Nariño, Kennedy, Bosa, Fontibón y Barrios Unidos. Asimismo, se asistió a 2 sesiones de los Consejos Locales de Protección y Bienestar Animal y a 13 reuniones de Mesas Locales de Protección y Bienestar Animal. 
Adicionalmente, se revisó y ajustó el documento de la estrategia y plan de participación y movilización ciudadana. Las modificaciones del cronograma de la estrategia fueron presentadas y aprobadas en el comité de gestión y desempeño. También se realizó la consulta ciudadana para construir la Estrategia y el Plan Institucional de Participación ciudadana del 2025.</t>
  </si>
  <si>
    <t>En el mes de diciembre se cumplió con lo programado, es decir se obtuvo un avance del 0,009 %,  realizando las siguientes acciones: 
*Se realizó una nueva convocatoria a voluntarios para las ferias con emprendimientos de la red de aliados, realizadas en la Plazoleta de las residencias Tequendama y en la Candelaria
*En el marco del programa Vecino Zoolidario se realizaron dos charlas presenciales vinculando a 5 personas.
* Se realizaron 3 ferias para fortalecer emprendimientos de la red de aliados apoyando a 14 emprendimientos
*20 miembros de la red de aliados obtuvieron su certificación en el curso de Marketing digital ofertado por el IPES.
* Se proyectó una propuesta metodológica para el próximo dialogo Zoolidario.
*Se realizó acompañamiento a la Alcaldía Local de Rafael Uribe Uribe en el proceso de instalación del Consejo Local de Protección y Bienestar Animal de la localidad 2024-2028.
*Se realizó acompañamiento a sesiones de las Mesas Locales PYBA de Kennedy, Bosa, Fontibón y Barrios Unidos.
*Se realizó la consulta ciudadana para construir la Estrategia y el Plan Institucional de Participación ciudadana del 2025</t>
  </si>
  <si>
    <t>Profesional Contratista - Laura Benavides</t>
  </si>
  <si>
    <t xml:space="preserve">La Meta Proyecto de inversión con corte al 31/12/2024 presenta una ejecución de 0,034 en la estrategia de regulación en protección y bienestar animal para los prestadores de servicios con y para animales en Bogotá, lo que representa un avance del 85% en la vigencia, correspondiente a: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socialización de normativa y visitas de inspección y vigilancia). 
- Socialización de normativas y lineamientos para prestadores de servicios para y con animales, a través de diferentes actividades de la estrategia han participado 107 prestadores de servicios (empresas de vigilancia y seguridad privada, comercializadores de animales).
- Se realizaron 103 visitas de inspección y vigilancia a establecimientos y prestadores de servicios que trabajan para y con animales por oficio y por requerimiento en la ciudad de Bogotá.				</t>
  </si>
  <si>
    <t>En  diciembre se avanzo en 0,003 a tarves de  gestionar tareas pendientes de meses anteriores como el avance de documentos técnicos en protección y bienestar animal para las diferentes prestaciones del servicio relacionadas con animales y para la ejecución de las funciones de inspección y vigilancia, adicional al cumplimiento de tareas para este mes. Sin embargo no fue posible culminar con la programación establecida para esta vigencia por los retrasos indicados en reportes de octubre y noviembre. La magnitud restante se subsanará en la siguiente vigencia 2025.</t>
  </si>
  <si>
    <t xml:space="preserve">
El retraso de la meta obedece a los cambios administrativos que conllevaron a que los procesos contractuales tomaran mas tiempo de lo previsto, ademas de gestionar una sustitución de fuente de financiación. No osbtante, es necesario precisar que el rezago sera programado en la siguiente vigencia para su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</si>
</sst>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
    <numFmt numFmtId="173" formatCode="0.000"/>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b/>
      <sz val="11"/>
      <name val="Arial"/>
      <family val="2"/>
    </font>
    <font>
      <b/>
      <sz val="10"/>
      <name val="Arial"/>
      <family val="2"/>
    </font>
    <font>
      <b/>
      <sz val="9"/>
      <name val="Arial"/>
      <family val="2"/>
    </font>
    <font>
      <sz val="9"/>
      <name val="Arial"/>
      <family val="2"/>
    </font>
    <font>
      <sz val="11"/>
      <name val="Arial"/>
      <family val="2"/>
    </font>
    <font>
      <u/>
      <sz val="11"/>
      <name val="Arial"/>
      <family val="2"/>
    </font>
    <font>
      <sz val="10"/>
      <color rgb="FFFF0000"/>
      <name val="Arial"/>
      <family val="2"/>
    </font>
    <font>
      <sz val="10"/>
      <name val="Arial"/>
      <family val="2"/>
    </font>
    <font>
      <sz val="10"/>
      <color theme="1"/>
      <name val="Arial"/>
      <family val="2"/>
    </font>
    <font>
      <b/>
      <sz val="10"/>
      <color theme="1"/>
      <name val="Arial"/>
      <family val="2"/>
    </font>
    <font>
      <sz val="9"/>
      <color theme="1"/>
      <name val="Arial"/>
      <family val="2"/>
    </font>
    <font>
      <b/>
      <sz val="7.5"/>
      <color theme="1"/>
      <name val="Arial"/>
      <family val="2"/>
    </font>
    <font>
      <b/>
      <sz val="11"/>
      <color theme="1"/>
      <name val="Arial"/>
      <family val="2"/>
    </font>
    <font>
      <sz val="9"/>
      <color theme="0" tint="-0.34998626667073579"/>
      <name val="Arial"/>
      <family val="2"/>
    </font>
    <font>
      <sz val="9"/>
      <color theme="0" tint="-0.14999847407452621"/>
      <name val="Arial"/>
      <family val="2"/>
    </font>
    <font>
      <u/>
      <sz val="9"/>
      <name val="Arial"/>
      <family val="2"/>
    </font>
    <font>
      <sz val="9"/>
      <color theme="0" tint="-0.249977111117893"/>
      <name val="Arial"/>
      <family val="2"/>
    </font>
    <font>
      <b/>
      <sz val="9"/>
      <color theme="1"/>
      <name val="Arial"/>
      <family val="2"/>
    </font>
    <font>
      <sz val="11"/>
      <color theme="1"/>
      <name val="Arial"/>
      <family val="2"/>
    </font>
    <font>
      <sz val="7"/>
      <color theme="1"/>
      <name val="Arial"/>
      <family val="2"/>
    </font>
    <font>
      <sz val="9"/>
      <color theme="1" tint="4.9989318521683403E-2"/>
      <name val="Arial"/>
      <family val="2"/>
    </font>
    <font>
      <b/>
      <sz val="9"/>
      <color theme="1" tint="4.9989318521683403E-2"/>
      <name val="Arial"/>
      <family val="2"/>
    </font>
    <font>
      <sz val="11"/>
      <name val="Calibri"/>
      <family val="2"/>
      <scheme val="minor"/>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
      <patternFill patternType="solid">
        <fgColor rgb="FFFFFFFF"/>
        <bgColor rgb="FF000000"/>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299">
    <xf numFmtId="0" fontId="0" fillId="0" borderId="0" xfId="0"/>
    <xf numFmtId="2" fontId="82" fillId="24" borderId="10" xfId="1250" applyNumberFormat="1" applyFont="1" applyFill="1" applyBorder="1" applyAlignment="1" applyProtection="1">
      <alignment horizontal="center" vertical="center"/>
    </xf>
    <xf numFmtId="0" fontId="82" fillId="24" borderId="10" xfId="1250" applyNumberFormat="1" applyFont="1" applyFill="1" applyBorder="1" applyAlignment="1" applyProtection="1">
      <alignment horizontal="center" vertical="center"/>
    </xf>
    <xf numFmtId="10" fontId="7" fillId="0" borderId="10" xfId="1494" applyNumberFormat="1" applyFont="1" applyBorder="1" applyAlignment="1" applyProtection="1">
      <alignment horizontal="center"/>
    </xf>
    <xf numFmtId="1" fontId="61" fillId="0" borderId="0" xfId="1272" applyNumberFormat="1" applyFont="1" applyAlignment="1" applyProtection="1">
      <alignment horizontal="center" vertical="center" wrapText="1"/>
    </xf>
    <xf numFmtId="0" fontId="61" fillId="0" borderId="0" xfId="1495" applyNumberFormat="1" applyFont="1" applyAlignment="1" applyProtection="1">
      <alignment horizontal="center" vertical="center" wrapText="1"/>
    </xf>
    <xf numFmtId="9" fontId="61" fillId="0" borderId="0" xfId="1495" applyFont="1" applyAlignment="1" applyProtection="1">
      <alignment horizontal="center" vertical="center"/>
    </xf>
    <xf numFmtId="1" fontId="64" fillId="0" borderId="15" xfId="1495" applyNumberFormat="1" applyFont="1" applyFill="1" applyBorder="1" applyAlignment="1" applyProtection="1">
      <alignment horizontal="center" vertical="center" wrapText="1"/>
    </xf>
    <xf numFmtId="1" fontId="64" fillId="0" borderId="24" xfId="1495" applyNumberFormat="1" applyFont="1" applyFill="1" applyBorder="1" applyAlignment="1" applyProtection="1">
      <alignment horizontal="center" vertical="center" wrapText="1"/>
    </xf>
    <xf numFmtId="169" fontId="65" fillId="0" borderId="0" xfId="1495" applyNumberFormat="1" applyFont="1" applyAlignment="1" applyProtection="1">
      <alignment horizontal="center" vertical="top" wrapText="1"/>
    </xf>
    <xf numFmtId="9" fontId="65" fillId="0" borderId="0" xfId="1495" applyFont="1" applyAlignment="1" applyProtection="1">
      <alignment horizontal="center" vertical="top" wrapText="1"/>
    </xf>
    <xf numFmtId="9" fontId="69" fillId="0" borderId="10" xfId="1494" applyFont="1" applyBorder="1" applyAlignment="1" applyProtection="1">
      <alignment horizontal="center"/>
    </xf>
    <xf numFmtId="9" fontId="79" fillId="0" borderId="0" xfId="1494" applyFont="1" applyAlignment="1" applyProtection="1">
      <alignment horizontal="center" vertical="center" wrapText="1"/>
    </xf>
    <xf numFmtId="9" fontId="62" fillId="24" borderId="0" xfId="1495" applyFont="1" applyFill="1" applyAlignment="1" applyProtection="1">
      <alignment vertical="center"/>
    </xf>
    <xf numFmtId="9" fontId="68" fillId="24" borderId="0" xfId="1495" applyFont="1" applyFill="1" applyAlignment="1" applyProtection="1">
      <alignment vertical="center"/>
    </xf>
    <xf numFmtId="2" fontId="81" fillId="24" borderId="15" xfId="1250" applyNumberFormat="1"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0" fontId="64" fillId="48" borderId="12" xfId="1250" applyNumberFormat="1" applyFont="1" applyFill="1" applyBorder="1" applyAlignment="1" applyProtection="1">
      <alignment horizontal="center" vertical="center" wrapText="1"/>
    </xf>
    <xf numFmtId="0" fontId="64" fillId="48" borderId="22" xfId="1250" applyNumberFormat="1" applyFont="1" applyFill="1" applyBorder="1" applyAlignment="1" applyProtection="1">
      <alignment horizontal="center" vertical="center" wrapText="1"/>
    </xf>
    <xf numFmtId="0" fontId="64" fillId="48" borderId="14" xfId="1250" applyNumberFormat="1" applyFont="1" applyFill="1" applyBorder="1" applyAlignment="1" applyProtection="1">
      <alignment horizontal="center" vertical="center" wrapText="1"/>
    </xf>
    <xf numFmtId="0" fontId="64" fillId="0" borderId="46" xfId="1250" applyNumberFormat="1" applyFont="1" applyFill="1" applyBorder="1" applyAlignment="1" applyProtection="1">
      <alignment horizontal="center" vertical="center" wrapText="1"/>
    </xf>
    <xf numFmtId="0" fontId="64" fillId="0" borderId="47" xfId="1250" applyNumberFormat="1" applyFont="1" applyFill="1" applyBorder="1" applyAlignment="1" applyProtection="1">
      <alignment horizontal="center" vertical="center" wrapText="1"/>
    </xf>
    <xf numFmtId="0" fontId="64" fillId="0" borderId="48" xfId="1250" applyNumberFormat="1" applyFont="1" applyFill="1" applyBorder="1" applyAlignment="1" applyProtection="1">
      <alignment horizontal="center" vertical="center" wrapText="1"/>
    </xf>
    <xf numFmtId="3" fontId="64" fillId="0" borderId="15" xfId="1495" applyNumberFormat="1" applyFont="1" applyFill="1" applyBorder="1" applyAlignment="1" applyProtection="1">
      <alignment horizontal="center" vertical="center" wrapText="1"/>
    </xf>
    <xf numFmtId="3" fontId="64" fillId="0" borderId="20" xfId="1495" applyNumberFormat="1" applyFont="1" applyFill="1" applyBorder="1" applyAlignment="1" applyProtection="1">
      <alignment horizontal="center" vertical="center" wrapText="1"/>
    </xf>
    <xf numFmtId="3" fontId="64" fillId="0" borderId="24" xfId="1495" applyNumberFormat="1" applyFont="1" applyFill="1" applyBorder="1" applyAlignment="1" applyProtection="1">
      <alignment horizontal="center" vertical="center" wrapText="1"/>
    </xf>
    <xf numFmtId="9" fontId="63" fillId="49" borderId="15" xfId="1495" applyFont="1" applyFill="1" applyBorder="1" applyAlignment="1" applyProtection="1">
      <alignment horizontal="center" vertical="center"/>
    </xf>
    <xf numFmtId="9" fontId="63" fillId="49" borderId="20" xfId="1495" applyFont="1" applyFill="1" applyBorder="1" applyAlignment="1" applyProtection="1">
      <alignment horizontal="center" vertical="center"/>
    </xf>
    <xf numFmtId="9" fontId="63" fillId="49" borderId="24" xfId="1495" applyFont="1" applyFill="1" applyBorder="1" applyAlignment="1" applyProtection="1">
      <alignment horizontal="center" vertical="center"/>
    </xf>
    <xf numFmtId="1" fontId="64" fillId="0" borderId="10" xfId="1272" applyNumberFormat="1" applyFont="1" applyBorder="1" applyAlignment="1" applyProtection="1">
      <alignment horizontal="center" vertical="center" wrapText="1"/>
    </xf>
    <xf numFmtId="1" fontId="64" fillId="0" borderId="13" xfId="1272" applyNumberFormat="1" applyFont="1" applyBorder="1" applyAlignment="1" applyProtection="1">
      <alignment horizontal="center" vertical="center" wrapText="1"/>
    </xf>
    <xf numFmtId="9" fontId="64" fillId="0" borderId="10" xfId="1495" applyFont="1" applyBorder="1" applyAlignment="1" applyProtection="1">
      <alignment horizontal="center" vertical="center"/>
    </xf>
    <xf numFmtId="0" fontId="64" fillId="0" borderId="10" xfId="1495" applyNumberFormat="1" applyFont="1" applyBorder="1" applyAlignment="1" applyProtection="1">
      <alignment horizontal="center" vertical="center" wrapText="1"/>
    </xf>
    <xf numFmtId="0" fontId="64" fillId="0" borderId="13" xfId="1495" applyNumberFormat="1" applyFont="1" applyBorder="1" applyAlignment="1" applyProtection="1">
      <alignment horizontal="center" vertical="center" wrapText="1"/>
    </xf>
    <xf numFmtId="0" fontId="72" fillId="0" borderId="42" xfId="0" applyFont="1" applyBorder="1" applyAlignment="1" applyProtection="1">
      <alignment horizontal="center" wrapText="1"/>
    </xf>
    <xf numFmtId="0" fontId="73" fillId="0" borderId="43" xfId="0" applyFont="1" applyBorder="1" applyAlignment="1" applyProtection="1">
      <alignment horizontal="center" vertical="center" wrapText="1"/>
    </xf>
    <xf numFmtId="0" fontId="70" fillId="0" borderId="44" xfId="0" applyFont="1" applyBorder="1" applyAlignment="1" applyProtection="1">
      <alignment horizontal="center" vertical="center" wrapText="1"/>
    </xf>
    <xf numFmtId="0" fontId="70" fillId="0" borderId="0" xfId="0" applyFont="1" applyAlignment="1" applyProtection="1">
      <alignment horizontal="center" vertical="center" wrapText="1"/>
    </xf>
    <xf numFmtId="0" fontId="71" fillId="0" borderId="0" xfId="0" applyFont="1" applyProtection="1"/>
    <xf numFmtId="0" fontId="74" fillId="0" borderId="0" xfId="1326" applyFont="1" applyAlignment="1" applyProtection="1">
      <alignment vertical="center" wrapText="1"/>
    </xf>
    <xf numFmtId="0" fontId="69" fillId="0" borderId="0" xfId="0" applyFont="1" applyProtection="1"/>
    <xf numFmtId="0" fontId="72" fillId="0" borderId="11" xfId="0" applyFont="1" applyBorder="1" applyAlignment="1" applyProtection="1">
      <alignment horizontal="center" wrapText="1"/>
    </xf>
    <xf numFmtId="0" fontId="73" fillId="0" borderId="10" xfId="0" applyFont="1" applyBorder="1" applyAlignment="1" applyProtection="1">
      <alignment horizontal="center" vertical="center" wrapText="1"/>
    </xf>
    <xf numFmtId="0" fontId="70" fillId="0" borderId="13" xfId="0" applyFont="1" applyBorder="1" applyAlignment="1" applyProtection="1">
      <alignment horizontal="center" vertical="center" wrapText="1"/>
    </xf>
    <xf numFmtId="0" fontId="61" fillId="24" borderId="11" xfId="1370" applyFont="1" applyFill="1" applyBorder="1" applyAlignment="1" applyProtection="1">
      <alignment horizontal="center" vertical="center"/>
    </xf>
    <xf numFmtId="0" fontId="61" fillId="24" borderId="10" xfId="1370" applyFont="1" applyFill="1" applyBorder="1" applyAlignment="1" applyProtection="1">
      <alignment horizontal="center" vertical="center"/>
    </xf>
    <xf numFmtId="0" fontId="61" fillId="24" borderId="13" xfId="1370" applyFont="1" applyFill="1" applyBorder="1" applyAlignment="1" applyProtection="1">
      <alignment horizontal="center" vertical="center"/>
    </xf>
    <xf numFmtId="0" fontId="62" fillId="0" borderId="0" xfId="1370" applyFont="1" applyAlignment="1" applyProtection="1">
      <alignment horizontal="center" vertical="center"/>
    </xf>
    <xf numFmtId="0" fontId="73" fillId="49" borderId="11" xfId="1370" applyFont="1" applyFill="1" applyBorder="1" applyAlignment="1" applyProtection="1">
      <alignment horizontal="center" vertical="center"/>
    </xf>
    <xf numFmtId="0" fontId="73" fillId="49" borderId="10" xfId="1370" applyFont="1" applyFill="1" applyBorder="1" applyAlignment="1" applyProtection="1">
      <alignment horizontal="center" vertical="center"/>
    </xf>
    <xf numFmtId="0" fontId="73" fillId="49" borderId="13" xfId="1370" applyFont="1" applyFill="1" applyBorder="1" applyAlignment="1" applyProtection="1">
      <alignment horizontal="center" vertical="center"/>
    </xf>
    <xf numFmtId="0" fontId="73" fillId="0" borderId="0" xfId="1370" applyFont="1" applyAlignment="1" applyProtection="1">
      <alignment horizontal="center" vertical="center"/>
    </xf>
    <xf numFmtId="0" fontId="75" fillId="0" borderId="0" xfId="0" applyFont="1" applyProtection="1"/>
    <xf numFmtId="0" fontId="63" fillId="49" borderId="11" xfId="1370" applyFont="1" applyFill="1" applyBorder="1" applyAlignment="1" applyProtection="1">
      <alignment horizontal="left" vertical="center" wrapText="1"/>
    </xf>
    <xf numFmtId="0" fontId="64" fillId="0" borderId="10" xfId="1370" applyFont="1" applyBorder="1" applyAlignment="1" applyProtection="1">
      <alignment horizontal="center" vertical="center"/>
    </xf>
    <xf numFmtId="0" fontId="63" fillId="49" borderId="10" xfId="1370" applyFont="1" applyFill="1" applyBorder="1" applyAlignment="1" applyProtection="1">
      <alignment horizontal="center" vertical="center" wrapText="1"/>
    </xf>
    <xf numFmtId="0" fontId="64" fillId="0" borderId="10" xfId="1370" applyFont="1" applyBorder="1" applyAlignment="1" applyProtection="1">
      <alignment horizontal="justify" vertical="center" wrapText="1"/>
    </xf>
    <xf numFmtId="0" fontId="64" fillId="0" borderId="13" xfId="1370" applyFont="1" applyBorder="1" applyAlignment="1" applyProtection="1">
      <alignment horizontal="justify" vertical="center" wrapText="1"/>
    </xf>
    <xf numFmtId="0" fontId="65" fillId="0" borderId="0" xfId="1370" applyFont="1" applyAlignment="1" applyProtection="1">
      <alignment horizontal="center" vertical="center"/>
    </xf>
    <xf numFmtId="0" fontId="65" fillId="0" borderId="0" xfId="1370" applyFont="1" applyAlignment="1" applyProtection="1">
      <alignment horizontal="center" vertical="top" wrapText="1"/>
    </xf>
    <xf numFmtId="0" fontId="63" fillId="49" borderId="10" xfId="1370" applyFont="1" applyFill="1" applyBorder="1" applyAlignment="1" applyProtection="1">
      <alignment vertical="center" wrapText="1"/>
    </xf>
    <xf numFmtId="0" fontId="64" fillId="0" borderId="13" xfId="1370" applyFont="1" applyBorder="1" applyAlignment="1" applyProtection="1">
      <alignment horizontal="center" vertical="center"/>
    </xf>
    <xf numFmtId="0" fontId="74" fillId="0" borderId="0" xfId="1326" applyFont="1" applyAlignment="1" applyProtection="1">
      <alignment vertical="center"/>
    </xf>
    <xf numFmtId="0" fontId="65" fillId="0" borderId="0" xfId="1370" applyFont="1" applyAlignment="1" applyProtection="1">
      <alignment horizontal="left" vertical="center" wrapText="1"/>
    </xf>
    <xf numFmtId="0" fontId="7" fillId="0" borderId="10" xfId="1370" applyFont="1" applyBorder="1" applyAlignment="1" applyProtection="1">
      <alignment horizontal="justify" vertical="center" wrapText="1"/>
    </xf>
    <xf numFmtId="0" fontId="64" fillId="48" borderId="10" xfId="1370" applyFont="1" applyFill="1" applyBorder="1" applyAlignment="1" applyProtection="1">
      <alignment horizontal="center" vertical="center"/>
    </xf>
    <xf numFmtId="0" fontId="64" fillId="48" borderId="13" xfId="1370" applyFont="1" applyFill="1" applyBorder="1" applyAlignment="1" applyProtection="1">
      <alignment horizontal="center" vertical="center"/>
    </xf>
    <xf numFmtId="49" fontId="64" fillId="0" borderId="10" xfId="1370" applyNumberFormat="1" applyFont="1" applyBorder="1" applyAlignment="1" applyProtection="1">
      <alignment horizontal="center" vertical="center"/>
    </xf>
    <xf numFmtId="0" fontId="64" fillId="0" borderId="10" xfId="1370" applyFont="1" applyBorder="1" applyAlignment="1" applyProtection="1">
      <alignment horizontal="center" vertical="center"/>
    </xf>
    <xf numFmtId="0" fontId="64" fillId="0" borderId="13" xfId="1370" applyFont="1" applyBorder="1" applyAlignment="1" applyProtection="1">
      <alignment horizontal="center" vertical="center"/>
    </xf>
    <xf numFmtId="0" fontId="64" fillId="48" borderId="10" xfId="1370" applyFont="1" applyFill="1" applyBorder="1" applyAlignment="1" applyProtection="1">
      <alignment horizontal="justify" vertical="center" wrapText="1"/>
    </xf>
    <xf numFmtId="0" fontId="64" fillId="48" borderId="13" xfId="1370" applyFont="1" applyFill="1" applyBorder="1" applyAlignment="1" applyProtection="1">
      <alignment horizontal="justify" vertical="center" wrapText="1"/>
    </xf>
    <xf numFmtId="0" fontId="64" fillId="48" borderId="15" xfId="1370" applyFont="1" applyFill="1" applyBorder="1" applyAlignment="1" applyProtection="1">
      <alignment horizontal="justify" vertical="center" wrapText="1"/>
    </xf>
    <xf numFmtId="0" fontId="64" fillId="48" borderId="20" xfId="1370" applyFont="1" applyFill="1" applyBorder="1" applyAlignment="1" applyProtection="1">
      <alignment horizontal="justify" vertical="center" wrapText="1"/>
    </xf>
    <xf numFmtId="0" fontId="64" fillId="48" borderId="24" xfId="1370" applyFont="1" applyFill="1" applyBorder="1" applyAlignment="1" applyProtection="1">
      <alignment horizontal="justify" vertical="center" wrapText="1"/>
    </xf>
    <xf numFmtId="0" fontId="65" fillId="0" borderId="0" xfId="1370" applyFont="1" applyAlignment="1" applyProtection="1">
      <alignment horizontal="center" vertical="center" wrapText="1"/>
    </xf>
    <xf numFmtId="0" fontId="7" fillId="0" borderId="15" xfId="1370" applyFont="1" applyBorder="1" applyAlignment="1" applyProtection="1">
      <alignment horizontal="center" vertical="center" wrapText="1"/>
    </xf>
    <xf numFmtId="0" fontId="64" fillId="0" borderId="20" xfId="1370" applyFont="1" applyBorder="1" applyAlignment="1" applyProtection="1">
      <alignment horizontal="center" vertical="center" wrapText="1"/>
    </xf>
    <xf numFmtId="0" fontId="64" fillId="0" borderId="24" xfId="1370" applyFont="1" applyBorder="1" applyAlignment="1" applyProtection="1">
      <alignment horizontal="center" vertical="center" wrapText="1"/>
    </xf>
    <xf numFmtId="0" fontId="61" fillId="0" borderId="0" xfId="1370" applyFont="1" applyAlignment="1" applyProtection="1">
      <alignment horizontal="center" vertical="center" wrapText="1"/>
    </xf>
    <xf numFmtId="0" fontId="7" fillId="0" borderId="15" xfId="1370" applyFont="1" applyBorder="1" applyAlignment="1" applyProtection="1">
      <alignment horizontal="center" vertical="center"/>
    </xf>
    <xf numFmtId="0" fontId="76" fillId="0" borderId="20" xfId="1370" applyFont="1" applyBorder="1" applyAlignment="1" applyProtection="1">
      <alignment horizontal="center" vertical="center"/>
    </xf>
    <xf numFmtId="0" fontId="76" fillId="0" borderId="24" xfId="1370" applyFont="1" applyBorder="1" applyAlignment="1" applyProtection="1">
      <alignment horizontal="center" vertical="center"/>
    </xf>
    <xf numFmtId="0" fontId="66" fillId="0" borderId="0" xfId="1370" applyFont="1" applyAlignment="1" applyProtection="1">
      <alignment horizontal="center" vertical="center"/>
    </xf>
    <xf numFmtId="0" fontId="63" fillId="49" borderId="11" xfId="1370" applyFont="1" applyFill="1" applyBorder="1" applyAlignment="1" applyProtection="1">
      <alignment horizontal="left" vertical="center" wrapText="1"/>
    </xf>
    <xf numFmtId="0" fontId="63" fillId="49" borderId="15" xfId="1370" applyFont="1" applyFill="1" applyBorder="1" applyAlignment="1" applyProtection="1">
      <alignment horizontal="center" vertical="center"/>
    </xf>
    <xf numFmtId="0" fontId="63" fillId="49" borderId="20" xfId="1370" applyFont="1" applyFill="1" applyBorder="1" applyAlignment="1" applyProtection="1">
      <alignment horizontal="center" vertical="center"/>
    </xf>
    <xf numFmtId="0" fontId="63" fillId="49" borderId="21" xfId="137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15" xfId="0" applyFont="1" applyBorder="1" applyAlignment="1" applyProtection="1">
      <alignment horizontal="justify" vertical="center" wrapText="1"/>
    </xf>
    <xf numFmtId="0" fontId="7" fillId="0" borderId="20" xfId="0" applyFont="1" applyBorder="1" applyAlignment="1" applyProtection="1">
      <alignment horizontal="justify" vertical="center" wrapText="1"/>
    </xf>
    <xf numFmtId="0" fontId="7" fillId="0" borderId="34" xfId="0" applyFont="1" applyBorder="1" applyAlignment="1" applyProtection="1">
      <alignment horizontal="justify" vertical="center" wrapText="1"/>
    </xf>
    <xf numFmtId="0" fontId="7" fillId="0" borderId="35" xfId="0" applyFont="1" applyBorder="1" applyAlignment="1" applyProtection="1">
      <alignment horizontal="justify" vertical="center" wrapText="1"/>
    </xf>
    <xf numFmtId="0" fontId="7" fillId="0" borderId="24" xfId="0" applyFont="1" applyBorder="1" applyAlignment="1" applyProtection="1">
      <alignment horizontal="justify" vertical="center" wrapText="1"/>
    </xf>
    <xf numFmtId="0" fontId="77" fillId="0" borderId="0" xfId="1326" applyFont="1" applyAlignment="1" applyProtection="1">
      <alignment vertical="center"/>
    </xf>
    <xf numFmtId="14" fontId="64" fillId="0" borderId="15" xfId="1370" applyNumberFormat="1" applyFont="1" applyBorder="1" applyAlignment="1" applyProtection="1">
      <alignment horizontal="center" vertical="center" wrapText="1"/>
    </xf>
    <xf numFmtId="0" fontId="64" fillId="0" borderId="21" xfId="1370" applyFont="1" applyBorder="1" applyAlignment="1" applyProtection="1">
      <alignment horizontal="center" vertical="center" wrapText="1"/>
    </xf>
    <xf numFmtId="0" fontId="63" fillId="49" borderId="23" xfId="1370" applyFont="1" applyFill="1" applyBorder="1" applyAlignment="1" applyProtection="1">
      <alignment horizontal="left" vertical="center" wrapText="1"/>
    </xf>
    <xf numFmtId="0" fontId="64" fillId="48" borderId="15" xfId="1370" applyFont="1" applyFill="1" applyBorder="1" applyAlignment="1" applyProtection="1">
      <alignment horizontal="center" vertical="center"/>
    </xf>
    <xf numFmtId="0" fontId="64" fillId="48" borderId="20" xfId="1370" applyFont="1" applyFill="1" applyBorder="1" applyAlignment="1" applyProtection="1">
      <alignment horizontal="center" vertical="center"/>
    </xf>
    <xf numFmtId="0" fontId="64" fillId="48" borderId="21" xfId="1370" applyFont="1" applyFill="1" applyBorder="1" applyAlignment="1" applyProtection="1">
      <alignment horizontal="center" vertical="center"/>
    </xf>
    <xf numFmtId="0" fontId="63" fillId="49" borderId="12" xfId="1370" applyFont="1" applyFill="1" applyBorder="1" applyAlignment="1" applyProtection="1">
      <alignment vertical="top" wrapText="1"/>
    </xf>
    <xf numFmtId="0" fontId="49" fillId="49" borderId="11" xfId="1370" applyFont="1" applyFill="1" applyBorder="1" applyAlignment="1" applyProtection="1">
      <alignment horizontal="center" vertical="center"/>
    </xf>
    <xf numFmtId="0" fontId="78" fillId="49" borderId="10" xfId="1370" applyFont="1" applyFill="1" applyBorder="1" applyAlignment="1" applyProtection="1">
      <alignment horizontal="center" vertical="center"/>
    </xf>
    <xf numFmtId="0" fontId="78" fillId="49" borderId="13" xfId="1370" applyFont="1" applyFill="1" applyBorder="1" applyAlignment="1" applyProtection="1">
      <alignment horizontal="center" vertical="center"/>
    </xf>
    <xf numFmtId="0" fontId="63" fillId="49" borderId="11" xfId="1370" applyFont="1" applyFill="1" applyBorder="1" applyAlignment="1" applyProtection="1">
      <alignment horizontal="center" vertical="center" wrapText="1"/>
    </xf>
    <xf numFmtId="0" fontId="63" fillId="49" borderId="10" xfId="1370" applyFont="1" applyFill="1" applyBorder="1" applyAlignment="1" applyProtection="1">
      <alignment horizontal="center" vertical="center" wrapText="1"/>
    </xf>
    <xf numFmtId="0" fontId="63"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0" fontId="63" fillId="49" borderId="11" xfId="1370" applyFont="1" applyFill="1" applyBorder="1" applyAlignment="1" applyProtection="1">
      <alignment horizontal="center" vertical="center"/>
    </xf>
    <xf numFmtId="10" fontId="64" fillId="50" borderId="10" xfId="0" applyNumberFormat="1" applyFont="1" applyFill="1" applyBorder="1" applyAlignment="1" applyProtection="1">
      <alignment horizontal="center" vertical="center" wrapText="1"/>
    </xf>
    <xf numFmtId="2" fontId="81" fillId="24" borderId="10" xfId="1250" applyNumberFormat="1" applyFont="1" applyFill="1" applyBorder="1" applyAlignment="1" applyProtection="1">
      <alignment horizontal="center" vertical="center"/>
    </xf>
    <xf numFmtId="0" fontId="81" fillId="24" borderId="10" xfId="1250" applyNumberFormat="1" applyFont="1" applyFill="1" applyBorder="1" applyAlignment="1" applyProtection="1">
      <alignment horizontal="center" vertical="center"/>
    </xf>
    <xf numFmtId="0" fontId="63" fillId="49" borderId="11" xfId="1370" applyFont="1" applyFill="1" applyBorder="1" applyAlignment="1" applyProtection="1">
      <alignment horizontal="justify" vertical="center" wrapText="1"/>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67" fillId="0" borderId="0" xfId="1370" applyFont="1" applyAlignment="1" applyProtection="1">
      <alignment horizontal="center" vertical="center" wrapText="1"/>
    </xf>
    <xf numFmtId="0" fontId="78" fillId="0" borderId="49" xfId="1370" applyFont="1" applyBorder="1" applyAlignment="1" applyProtection="1">
      <alignment horizontal="center" vertical="center"/>
    </xf>
    <xf numFmtId="0" fontId="78" fillId="0" borderId="17" xfId="1370" applyFont="1" applyBorder="1" applyAlignment="1" applyProtection="1">
      <alignment horizontal="center" vertical="center"/>
    </xf>
    <xf numFmtId="0" fontId="78" fillId="0" borderId="50" xfId="1370" applyFont="1" applyBorder="1" applyAlignment="1" applyProtection="1">
      <alignment horizontal="center" vertical="center"/>
    </xf>
    <xf numFmtId="0" fontId="78" fillId="0" borderId="51" xfId="1370" applyFont="1" applyBorder="1" applyAlignment="1" applyProtection="1">
      <alignment horizontal="center" vertical="center"/>
    </xf>
    <xf numFmtId="0" fontId="78" fillId="0" borderId="0" xfId="1370" applyFont="1" applyAlignment="1" applyProtection="1">
      <alignment horizontal="center" vertical="center"/>
    </xf>
    <xf numFmtId="0" fontId="78" fillId="0" borderId="52" xfId="1370" applyFont="1" applyBorder="1" applyAlignment="1" applyProtection="1">
      <alignment horizontal="center" vertical="center"/>
    </xf>
    <xf numFmtId="0" fontId="78" fillId="0" borderId="53" xfId="1370" applyFont="1" applyBorder="1" applyAlignment="1" applyProtection="1">
      <alignment horizontal="center" vertical="center"/>
    </xf>
    <xf numFmtId="0" fontId="78" fillId="0" borderId="19" xfId="1370" applyFont="1" applyBorder="1" applyAlignment="1" applyProtection="1">
      <alignment horizontal="center" vertical="center"/>
    </xf>
    <xf numFmtId="0" fontId="78" fillId="0" borderId="54" xfId="1370" applyFont="1" applyBorder="1" applyAlignment="1" applyProtection="1">
      <alignment horizontal="center" vertical="center"/>
    </xf>
    <xf numFmtId="0" fontId="69" fillId="0" borderId="0" xfId="0" applyFont="1" applyAlignment="1" applyProtection="1">
      <alignment horizontal="center" vertical="center"/>
    </xf>
    <xf numFmtId="0" fontId="50" fillId="0" borderId="15" xfId="1370" applyFont="1" applyBorder="1" applyAlignment="1" applyProtection="1">
      <alignment horizontal="center" vertical="center" wrapText="1"/>
    </xf>
    <xf numFmtId="0" fontId="50" fillId="0" borderId="20" xfId="1370" applyFont="1" applyBorder="1" applyAlignment="1" applyProtection="1">
      <alignment horizontal="center" vertical="center" wrapText="1"/>
    </xf>
    <xf numFmtId="0" fontId="50" fillId="0" borderId="24" xfId="1370" applyFont="1" applyBorder="1" applyAlignment="1" applyProtection="1">
      <alignment horizontal="center" vertical="center" wrapText="1"/>
    </xf>
    <xf numFmtId="0" fontId="78" fillId="49" borderId="11" xfId="1370" applyFont="1" applyFill="1" applyBorder="1" applyAlignment="1" applyProtection="1">
      <alignment horizontal="center" vertical="center"/>
    </xf>
    <xf numFmtId="0" fontId="63" fillId="49" borderId="11" xfId="1370" applyFont="1" applyFill="1" applyBorder="1" applyAlignment="1" applyProtection="1">
      <alignment horizontal="justify" vertical="center"/>
    </xf>
    <xf numFmtId="0" fontId="7" fillId="0" borderId="10" xfId="1370" applyFont="1" applyBorder="1" applyAlignment="1" applyProtection="1">
      <alignment horizontal="center" vertical="center" wrapText="1"/>
    </xf>
    <xf numFmtId="0" fontId="64" fillId="0" borderId="10" xfId="1370" applyFont="1" applyBorder="1" applyAlignment="1" applyProtection="1">
      <alignment horizontal="center" vertical="center" wrapText="1"/>
    </xf>
    <xf numFmtId="0" fontId="64" fillId="0" borderId="13" xfId="1370" applyFont="1" applyBorder="1" applyAlignment="1" applyProtection="1">
      <alignment horizontal="center" vertical="center" wrapText="1"/>
    </xf>
    <xf numFmtId="0" fontId="68" fillId="0" borderId="0" xfId="1370" applyFont="1" applyAlignment="1" applyProtection="1">
      <alignment vertical="center" wrapText="1"/>
    </xf>
    <xf numFmtId="0" fontId="63" fillId="49" borderId="11" xfId="1370" applyFont="1" applyFill="1" applyBorder="1" applyAlignment="1" applyProtection="1">
      <alignment vertical="center" wrapText="1"/>
    </xf>
    <xf numFmtId="0" fontId="63" fillId="49" borderId="45" xfId="1370" applyFont="1" applyFill="1" applyBorder="1" applyAlignment="1" applyProtection="1">
      <alignment horizontal="justify" vertical="center" wrapText="1"/>
    </xf>
    <xf numFmtId="0" fontId="7" fillId="0" borderId="40" xfId="1370" applyFont="1" applyBorder="1" applyAlignment="1" applyProtection="1">
      <alignment horizontal="center" vertical="center" wrapText="1"/>
    </xf>
    <xf numFmtId="0" fontId="7" fillId="0" borderId="41" xfId="1370" applyFont="1" applyBorder="1" applyAlignment="1" applyProtection="1">
      <alignment horizontal="center" vertical="center" wrapText="1"/>
    </xf>
    <xf numFmtId="0" fontId="80" fillId="0" borderId="0" xfId="0" applyFont="1" applyAlignment="1" applyProtection="1">
      <alignment horizontal="center"/>
    </xf>
    <xf numFmtId="0" fontId="62" fillId="24" borderId="0" xfId="1370" applyFont="1" applyFill="1" applyAlignment="1" applyProtection="1">
      <alignment horizontal="center" vertical="center"/>
    </xf>
    <xf numFmtId="0" fontId="68" fillId="24" borderId="0" xfId="1370" applyFont="1" applyFill="1" applyAlignment="1" applyProtection="1">
      <alignment vertical="center"/>
    </xf>
    <xf numFmtId="0" fontId="68" fillId="24" borderId="0" xfId="1370" applyFont="1" applyFill="1" applyAlignment="1" applyProtection="1">
      <alignment vertical="top" wrapText="1"/>
    </xf>
    <xf numFmtId="0" fontId="68" fillId="0" borderId="0" xfId="1370" applyFont="1" applyAlignment="1" applyProtection="1">
      <alignment vertical="center"/>
    </xf>
    <xf numFmtId="0" fontId="70" fillId="0" borderId="0" xfId="0" applyFont="1" applyAlignment="1" applyProtection="1">
      <alignment horizontal="center"/>
    </xf>
    <xf numFmtId="0" fontId="70" fillId="0" borderId="0" xfId="0" applyFont="1" applyProtection="1"/>
    <xf numFmtId="0" fontId="60" fillId="0" borderId="42" xfId="0" applyFont="1" applyBorder="1" applyAlignment="1" applyProtection="1">
      <alignment horizontal="center" wrapText="1"/>
    </xf>
    <xf numFmtId="0" fontId="55" fillId="0" borderId="43" xfId="0" applyFont="1" applyBorder="1" applyAlignment="1" applyProtection="1">
      <alignment horizontal="center" vertical="center" wrapText="1"/>
    </xf>
    <xf numFmtId="0" fontId="53" fillId="0" borderId="44"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3" xfId="1370" applyFont="1" applyBorder="1" applyAlignment="1" applyProtection="1">
      <alignment horizontal="justify" vertical="center" wrapText="1"/>
    </xf>
    <xf numFmtId="0" fontId="10" fillId="0" borderId="0" xfId="1370" applyFont="1" applyAlignment="1" applyProtection="1">
      <alignment horizontal="center" vertical="center"/>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1" fontId="9" fillId="0" borderId="0"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0" fontId="54" fillId="0" borderId="0" xfId="1326" applyFont="1" applyAlignment="1" applyProtection="1">
      <alignment vertical="center"/>
    </xf>
    <xf numFmtId="0" fontId="7" fillId="0" borderId="13" xfId="1370" applyFont="1" applyBorder="1" applyAlignment="1" applyProtection="1">
      <alignment horizontal="center" vertical="center" wrapText="1"/>
    </xf>
    <xf numFmtId="0" fontId="10" fillId="0" borderId="0" xfId="1370" applyFont="1" applyAlignment="1" applyProtection="1">
      <alignment horizontal="left" vertical="center" wrapText="1"/>
    </xf>
    <xf numFmtId="0" fontId="7" fillId="48" borderId="10" xfId="1370" applyFont="1" applyFill="1" applyBorder="1" applyAlignment="1" applyProtection="1">
      <alignment horizontal="justify" vertical="center" wrapText="1"/>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left" vertical="center" wrapText="1"/>
    </xf>
    <xf numFmtId="0" fontId="7" fillId="48" borderId="13" xfId="1370" applyFont="1" applyFill="1" applyBorder="1" applyAlignment="1" applyProtection="1">
      <alignment horizontal="left" vertical="center" wrapText="1"/>
    </xf>
    <xf numFmtId="0" fontId="7" fillId="48" borderId="13" xfId="1370" applyFont="1" applyFill="1" applyBorder="1" applyAlignment="1" applyProtection="1">
      <alignment horizontal="justify"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9" fontId="9" fillId="0" borderId="0" xfId="1495" applyFont="1" applyFill="1" applyBorder="1" applyAlignment="1" applyProtection="1">
      <alignment horizontal="center" vertical="center"/>
    </xf>
    <xf numFmtId="0" fontId="56" fillId="0" borderId="0" xfId="1326" applyFont="1" applyAlignment="1" applyProtection="1">
      <alignment vertical="center"/>
    </xf>
    <xf numFmtId="14" fontId="7" fillId="0" borderId="10" xfId="1370" applyNumberFormat="1" applyFont="1" applyBorder="1" applyAlignment="1" applyProtection="1">
      <alignment horizontal="center" vertical="center" wrapText="1"/>
    </xf>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horizontal="center" vertical="center" wrapText="1"/>
    </xf>
    <xf numFmtId="169" fontId="10" fillId="0" borderId="0" xfId="1495" applyNumberFormat="1" applyFont="1" applyFill="1" applyBorder="1" applyAlignment="1" applyProtection="1">
      <alignment horizontal="center" vertical="top" wrapText="1"/>
    </xf>
    <xf numFmtId="4" fontId="7" fillId="24" borderId="10" xfId="1495" applyNumberFormat="1" applyFont="1" applyFill="1" applyBorder="1" applyAlignment="1" applyProtection="1">
      <alignment horizontal="center" vertical="center" wrapText="1"/>
    </xf>
    <xf numFmtId="4" fontId="7" fillId="24" borderId="13" xfId="1495" applyNumberFormat="1" applyFont="1" applyFill="1" applyBorder="1" applyAlignment="1" applyProtection="1">
      <alignment horizontal="center" vertical="center" wrapText="1"/>
    </xf>
    <xf numFmtId="9" fontId="10" fillId="0" borderId="0" xfId="1495" applyFont="1" applyFill="1" applyBorder="1" applyAlignment="1" applyProtection="1">
      <alignment horizontal="center" vertical="top" wrapText="1"/>
    </xf>
    <xf numFmtId="0" fontId="6" fillId="49" borderId="10" xfId="1370" applyFont="1" applyFill="1" applyBorder="1" applyAlignment="1" applyProtection="1">
      <alignment vertical="top" wrapText="1"/>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1" xfId="1370" applyFont="1" applyFill="1" applyBorder="1" applyAlignment="1" applyProtection="1">
      <alignment horizontal="center" vertical="center"/>
    </xf>
    <xf numFmtId="173" fontId="82" fillId="24" borderId="10" xfId="1250" applyNumberFormat="1" applyFont="1" applyFill="1" applyBorder="1" applyAlignment="1" applyProtection="1">
      <alignment horizontal="center" vertical="center"/>
    </xf>
    <xf numFmtId="172" fontId="81" fillId="24" borderId="10" xfId="1250" applyNumberFormat="1" applyFont="1" applyFill="1" applyBorder="1" applyAlignment="1" applyProtection="1">
      <alignment horizontal="center" vertical="center"/>
    </xf>
    <xf numFmtId="2" fontId="52" fillId="0" borderId="10" xfId="1494" applyNumberFormat="1" applyFont="1" applyBorder="1" applyAlignment="1" applyProtection="1">
      <alignment horizontal="center"/>
    </xf>
    <xf numFmtId="0" fontId="7" fillId="0" borderId="10" xfId="1250" applyNumberFormat="1" applyFont="1" applyFill="1" applyBorder="1" applyAlignment="1" applyProtection="1">
      <alignment horizontal="center" vertical="center" wrapText="1"/>
    </xf>
    <xf numFmtId="0" fontId="7" fillId="48" borderId="10" xfId="1250" applyNumberFormat="1" applyFont="1" applyFill="1" applyBorder="1" applyAlignment="1" applyProtection="1">
      <alignment horizontal="center" vertical="center" wrapText="1"/>
    </xf>
    <xf numFmtId="10" fontId="83" fillId="0" borderId="10" xfId="1494" applyNumberFormat="1" applyFont="1" applyBorder="1" applyAlignment="1" applyProtection="1">
      <alignment horizontal="center"/>
    </xf>
    <xf numFmtId="0" fontId="7" fillId="48" borderId="13" xfId="1250" applyNumberFormat="1" applyFont="1" applyFill="1" applyBorder="1" applyAlignment="1" applyProtection="1">
      <alignment horizontal="center" vertical="center" wrapText="1"/>
    </xf>
    <xf numFmtId="9" fontId="57" fillId="0" borderId="0" xfId="1494" applyFont="1" applyFill="1" applyBorder="1" applyAlignment="1" applyProtection="1">
      <alignment horizontal="center" vertical="center" wrapText="1"/>
    </xf>
    <xf numFmtId="173" fontId="82" fillId="0" borderId="10" xfId="1250" applyNumberFormat="1" applyFont="1" applyFill="1" applyBorder="1" applyAlignment="1" applyProtection="1">
      <alignment horizontal="center" vertical="center"/>
    </xf>
    <xf numFmtId="172" fontId="81" fillId="0" borderId="10" xfId="1250" applyNumberFormat="1" applyFont="1" applyFill="1" applyBorder="1" applyAlignment="1" applyProtection="1">
      <alignment horizontal="center" vertical="center"/>
    </xf>
    <xf numFmtId="0" fontId="6" fillId="49" borderId="11"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9"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50" xfId="1370" applyFont="1" applyBorder="1" applyAlignment="1" applyProtection="1">
      <alignment horizontal="center" vertical="center"/>
    </xf>
    <xf numFmtId="0" fontId="49" fillId="0" borderId="51"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52" xfId="1370" applyFont="1" applyBorder="1" applyAlignment="1" applyProtection="1">
      <alignment horizontal="center" vertical="center"/>
    </xf>
    <xf numFmtId="0" fontId="49" fillId="0" borderId="53"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54" xfId="1370" applyFont="1" applyBorder="1" applyAlignment="1" applyProtection="1">
      <alignment horizontal="center" vertical="center"/>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7" fillId="0" borderId="20"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6" fillId="49" borderId="45" xfId="1370" applyFont="1" applyFill="1" applyBorder="1" applyAlignment="1" applyProtection="1">
      <alignment horizontal="justify"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9" fontId="3" fillId="24" borderId="0" xfId="1495" applyFont="1" applyFill="1" applyAlignment="1" applyProtection="1">
      <alignment vertical="center"/>
    </xf>
    <xf numFmtId="9" fontId="4" fillId="24" borderId="0" xfId="1495" applyFont="1" applyFill="1" applyAlignment="1" applyProtection="1">
      <alignment vertical="center"/>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0" fontId="7" fillId="0" borderId="24" xfId="1370" applyFont="1" applyBorder="1" applyAlignment="1" applyProtection="1">
      <alignment horizontal="justify" vertical="center" wrapText="1"/>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horizontal="center" vertical="center" wrapText="1"/>
    </xf>
    <xf numFmtId="4" fontId="7" fillId="24" borderId="15" xfId="1495" applyNumberFormat="1" applyFont="1" applyFill="1" applyBorder="1" applyAlignment="1" applyProtection="1">
      <alignment horizontal="center" vertical="center" wrapText="1"/>
    </xf>
    <xf numFmtId="4" fontId="7" fillId="24" borderId="20" xfId="1495" applyNumberFormat="1" applyFont="1" applyFill="1" applyBorder="1" applyAlignment="1" applyProtection="1">
      <alignment horizontal="center" vertical="center" wrapText="1"/>
    </xf>
    <xf numFmtId="4" fontId="7" fillId="24" borderId="24" xfId="1495" applyNumberFormat="1" applyFont="1" applyFill="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2" xfId="1370" applyFont="1" applyFill="1" applyBorder="1" applyAlignment="1" applyProtection="1">
      <alignment vertical="top" wrapText="1"/>
    </xf>
    <xf numFmtId="0" fontId="6" fillId="49" borderId="12" xfId="1370" applyFont="1" applyFill="1" applyBorder="1" applyAlignment="1" applyProtection="1">
      <alignment horizontal="center" vertical="center" wrapText="1"/>
    </xf>
    <xf numFmtId="172" fontId="7" fillId="24" borderId="15" xfId="1250" applyNumberFormat="1" applyFont="1" applyFill="1" applyBorder="1" applyAlignment="1" applyProtection="1">
      <alignment horizontal="center" vertical="center"/>
    </xf>
    <xf numFmtId="10" fontId="52" fillId="0" borderId="15" xfId="1494" applyNumberFormat="1" applyFont="1" applyBorder="1" applyAlignment="1" applyProtection="1">
      <alignment horizontal="center"/>
    </xf>
    <xf numFmtId="0" fontId="6" fillId="48" borderId="36" xfId="1250" applyNumberFormat="1" applyFont="1" applyFill="1" applyBorder="1" applyAlignment="1" applyProtection="1">
      <alignment horizontal="center" vertical="center" wrapText="1"/>
    </xf>
    <xf numFmtId="173" fontId="7" fillId="48" borderId="37" xfId="1250" applyNumberFormat="1" applyFont="1" applyFill="1" applyBorder="1" applyAlignment="1" applyProtection="1">
      <alignment horizontal="center" vertical="center" wrapText="1"/>
    </xf>
    <xf numFmtId="173" fontId="7" fillId="48" borderId="46" xfId="1250" applyNumberFormat="1" applyFont="1" applyFill="1" applyBorder="1" applyAlignment="1" applyProtection="1">
      <alignment horizontal="center" vertical="center" wrapText="1"/>
    </xf>
    <xf numFmtId="173" fontId="7" fillId="48" borderId="38" xfId="1250" applyNumberFormat="1" applyFont="1" applyFill="1" applyBorder="1" applyAlignment="1" applyProtection="1">
      <alignment horizontal="center" vertical="center" wrapText="1"/>
    </xf>
    <xf numFmtId="173" fontId="7" fillId="48" borderId="47" xfId="1250" applyNumberFormat="1" applyFont="1" applyFill="1" applyBorder="1" applyAlignment="1" applyProtection="1">
      <alignment horizontal="center" vertical="center" wrapText="1"/>
    </xf>
    <xf numFmtId="173" fontId="81" fillId="0" borderId="10" xfId="1250" applyNumberFormat="1" applyFont="1" applyFill="1" applyBorder="1" applyAlignment="1" applyProtection="1">
      <alignment horizontal="center" vertical="center"/>
    </xf>
    <xf numFmtId="10" fontId="52" fillId="0" borderId="15" xfId="1494" applyNumberFormat="1" applyFont="1" applyFill="1" applyBorder="1" applyAlignment="1" applyProtection="1">
      <alignment horizontal="center"/>
    </xf>
    <xf numFmtId="0" fontId="57" fillId="0" borderId="0" xfId="1494" applyNumberFormat="1" applyFont="1" applyFill="1" applyBorder="1" applyAlignment="1" applyProtection="1">
      <alignment horizontal="center" vertical="center" wrapText="1"/>
    </xf>
    <xf numFmtId="173" fontId="7" fillId="48" borderId="39" xfId="1250" applyNumberFormat="1" applyFont="1" applyFill="1" applyBorder="1" applyAlignment="1" applyProtection="1">
      <alignment horizontal="center" vertical="center" wrapText="1"/>
    </xf>
    <xf numFmtId="173" fontId="7" fillId="48" borderId="48" xfId="1250" applyNumberFormat="1" applyFont="1" applyFill="1" applyBorder="1" applyAlignment="1" applyProtection="1">
      <alignment horizontal="center" vertical="center" wrapText="1"/>
    </xf>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c:v>
                </c:pt>
                <c:pt idx="1">
                  <c:v>0</c:v>
                </c:pt>
                <c:pt idx="2">
                  <c:v>0</c:v>
                </c:pt>
                <c:pt idx="3">
                  <c:v>0</c:v>
                </c:pt>
                <c:pt idx="4">
                  <c:v>0</c:v>
                </c:pt>
                <c:pt idx="5">
                  <c:v>0</c:v>
                </c:pt>
                <c:pt idx="6">
                  <c:v>0</c:v>
                </c:pt>
                <c:pt idx="7" formatCode="General">
                  <c:v>1000</c:v>
                </c:pt>
                <c:pt idx="8" formatCode="General">
                  <c:v>1200</c:v>
                </c:pt>
                <c:pt idx="9" formatCode="General">
                  <c:v>800</c:v>
                </c:pt>
                <c:pt idx="10" formatCode="General">
                  <c:v>200</c:v>
                </c:pt>
                <c:pt idx="11" formatCode="General">
                  <c:v>500</c:v>
                </c:pt>
              </c:numCache>
            </c:numRef>
          </c:val>
          <c:extLst>
            <c:ext xmlns:c16="http://schemas.microsoft.com/office/drawing/2014/chart" uri="{C3380CC4-5D6E-409C-BE32-E72D297353CC}">
              <c16:uniqueId val="{00000000-9FB2-4818-9D63-268474765EA7}"/>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c:v>
                </c:pt>
                <c:pt idx="2">
                  <c:v>0</c:v>
                </c:pt>
                <c:pt idx="3">
                  <c:v>0</c:v>
                </c:pt>
                <c:pt idx="4">
                  <c:v>0</c:v>
                </c:pt>
                <c:pt idx="5">
                  <c:v>0</c:v>
                </c:pt>
                <c:pt idx="6">
                  <c:v>0</c:v>
                </c:pt>
                <c:pt idx="7" formatCode="General">
                  <c:v>911</c:v>
                </c:pt>
                <c:pt idx="8" formatCode="General">
                  <c:v>1289</c:v>
                </c:pt>
                <c:pt idx="9" formatCode="General">
                  <c:v>800</c:v>
                </c:pt>
                <c:pt idx="10" formatCode="General">
                  <c:v>165</c:v>
                </c:pt>
                <c:pt idx="11" formatCode="General">
                  <c:v>536</c:v>
                </c:pt>
              </c:numCache>
            </c:numRef>
          </c:val>
          <c:extLst>
            <c:ext xmlns:c16="http://schemas.microsoft.com/office/drawing/2014/chart" uri="{C3380CC4-5D6E-409C-BE32-E72D297353CC}">
              <c16:uniqueId val="{00000001-9FB2-4818-9D63-268474765E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0</c:v>
                </c:pt>
                <c:pt idx="7">
                  <c:v>0.24621621621621623</c:v>
                </c:pt>
                <c:pt idx="8">
                  <c:v>0.59459459459459463</c:v>
                </c:pt>
                <c:pt idx="9">
                  <c:v>0.81081081081081086</c:v>
                </c:pt>
                <c:pt idx="10">
                  <c:v>0.85540540540540544</c:v>
                </c:pt>
                <c:pt idx="11">
                  <c:v>1.0002702702702704</c:v>
                </c:pt>
              </c:numCache>
            </c:numRef>
          </c:val>
          <c:smooth val="0"/>
          <c:extLst>
            <c:ext xmlns:c16="http://schemas.microsoft.com/office/drawing/2014/chart" uri="{C3380CC4-5D6E-409C-BE32-E72D297353CC}">
              <c16:uniqueId val="{00000002-9FB2-4818-9D63-268474765E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pt idx="11">
                  <c:v>8.9999999999999993E-3</c:v>
                </c:pt>
              </c:numCache>
            </c:numRef>
          </c:val>
          <c:extLst>
            <c:ext xmlns:c16="http://schemas.microsoft.com/office/drawing/2014/chart" uri="{C3380CC4-5D6E-409C-BE32-E72D297353CC}">
              <c16:uniqueId val="{00000000-97E8-41CD-95C5-07E97FEB655E}"/>
            </c:ext>
          </c:extLst>
        </c:ser>
        <c:ser>
          <c:idx val="1"/>
          <c:order val="1"/>
          <c:tx>
            <c:strRef>
              <c:f>'Meta 2'!$D$26</c:f>
              <c:strCache>
                <c:ptCount val="1"/>
                <c:pt idx="0">
                  <c:v>Magnitud ejecutada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pt idx="11">
                  <c:v>8.9999999999999993E-3</c:v>
                </c:pt>
              </c:numCache>
            </c:numRef>
          </c:val>
          <c:extLst>
            <c:ext xmlns:c16="http://schemas.microsoft.com/office/drawing/2014/chart" uri="{C3380CC4-5D6E-409C-BE32-E72D297353CC}">
              <c16:uniqueId val="{00000001-97E8-41CD-95C5-07E97FEB655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c:v>
                </c:pt>
                <c:pt idx="1">
                  <c:v>0</c:v>
                </c:pt>
                <c:pt idx="2">
                  <c:v>0</c:v>
                </c:pt>
                <c:pt idx="3">
                  <c:v>0</c:v>
                </c:pt>
                <c:pt idx="4">
                  <c:v>0</c:v>
                </c:pt>
                <c:pt idx="5">
                  <c:v>0</c:v>
                </c:pt>
                <c:pt idx="6">
                  <c:v>0</c:v>
                </c:pt>
                <c:pt idx="7">
                  <c:v>0.22222222222222224</c:v>
                </c:pt>
                <c:pt idx="8">
                  <c:v>0.47777777777777775</c:v>
                </c:pt>
                <c:pt idx="9">
                  <c:v>0.71111111111111114</c:v>
                </c:pt>
                <c:pt idx="10">
                  <c:v>0.9</c:v>
                </c:pt>
                <c:pt idx="11">
                  <c:v>1</c:v>
                </c:pt>
              </c:numCache>
            </c:numRef>
          </c:val>
          <c:smooth val="0"/>
          <c:extLst>
            <c:ext xmlns:c16="http://schemas.microsoft.com/office/drawing/2014/chart" uri="{C3380CC4-5D6E-409C-BE32-E72D297353CC}">
              <c16:uniqueId val="{00000002-97E8-41CD-95C5-07E97FEB655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1"/>
          <c:order val="0"/>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0</c:v>
                </c:pt>
                <c:pt idx="1">
                  <c:v>0</c:v>
                </c:pt>
                <c:pt idx="2">
                  <c:v>0</c:v>
                </c:pt>
                <c:pt idx="3">
                  <c:v>0</c:v>
                </c:pt>
                <c:pt idx="4">
                  <c:v>0</c:v>
                </c:pt>
                <c:pt idx="5">
                  <c:v>0</c:v>
                </c:pt>
                <c:pt idx="6" formatCode="0.000">
                  <c:v>0</c:v>
                </c:pt>
                <c:pt idx="7" formatCode="0.000">
                  <c:v>5.0000000000000001E-3</c:v>
                </c:pt>
                <c:pt idx="8" formatCode="0.000">
                  <c:v>0.01</c:v>
                </c:pt>
                <c:pt idx="9" formatCode="0.000">
                  <c:v>2E-3</c:v>
                </c:pt>
                <c:pt idx="10" formatCode="0.000">
                  <c:v>6.0000000000000001E-3</c:v>
                </c:pt>
                <c:pt idx="11" formatCode="0.000">
                  <c:v>1.0800000000000001E-2</c:v>
                </c:pt>
              </c:numCache>
            </c:numRef>
          </c:val>
          <c:extLst>
            <c:ext xmlns:c16="http://schemas.microsoft.com/office/drawing/2014/chart" uri="{C3380CC4-5D6E-409C-BE32-E72D297353CC}">
              <c16:uniqueId val="{00000001-0A0F-4063-B8A9-D00F49A7C158}"/>
            </c:ext>
          </c:extLst>
        </c:ser>
        <c:ser>
          <c:idx val="0"/>
          <c:order val="2"/>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4.7999999999999996E-3</c:v>
                </c:pt>
                <c:pt idx="8">
                  <c:v>1.04E-2</c:v>
                </c:pt>
                <c:pt idx="9">
                  <c:v>3.5999999999999999E-3</c:v>
                </c:pt>
                <c:pt idx="10">
                  <c:v>1.12E-2</c:v>
                </c:pt>
                <c:pt idx="11">
                  <c:v>0.01</c:v>
                </c:pt>
              </c:numCache>
            </c:numRef>
          </c:val>
          <c:extLst>
            <c:ext xmlns:c16="http://schemas.microsoft.com/office/drawing/2014/chart" uri="{C3380CC4-5D6E-409C-BE32-E72D297353CC}">
              <c16:uniqueId val="{00000000-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1"/>
          <c:tx>
            <c:strRef>
              <c:f>'Meta 3'!$H$26</c:f>
              <c:strCache>
                <c:ptCount val="1"/>
                <c:pt idx="0">
                  <c:v>% Avance acumulado</c:v>
                </c:pt>
              </c:strCache>
            </c:strRef>
          </c:tx>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c:v>
                </c:pt>
                <c:pt idx="1">
                  <c:v>0</c:v>
                </c:pt>
                <c:pt idx="2">
                  <c:v>0</c:v>
                </c:pt>
                <c:pt idx="3">
                  <c:v>0</c:v>
                </c:pt>
                <c:pt idx="4">
                  <c:v>0</c:v>
                </c:pt>
                <c:pt idx="5">
                  <c:v>0</c:v>
                </c:pt>
                <c:pt idx="6">
                  <c:v>0</c:v>
                </c:pt>
                <c:pt idx="7">
                  <c:v>0.125</c:v>
                </c:pt>
                <c:pt idx="8">
                  <c:v>0.375</c:v>
                </c:pt>
                <c:pt idx="9">
                  <c:v>0.42499999999999999</c:v>
                </c:pt>
                <c:pt idx="10">
                  <c:v>0.57499999999999996</c:v>
                </c:pt>
                <c:pt idx="11">
                  <c:v>0.84499999999999997</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numFmt formatCode="General" sourceLinked="1"/>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000-000005000000}"/>
            </a:ext>
            <a:ext uri="{147F2762-F138-4A5C-976F-8EAC2B608ADB}">
              <a16:predDERef xmlns:a16="http://schemas.microsoft.com/office/drawing/2014/main" pred="{9F42D1CE-5EED-4838-9775-802138FB0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8</xdr:col>
          <xdr:colOff>85725</xdr:colOff>
          <xdr:row>0</xdr:row>
          <xdr:rowOff>419100</xdr:rowOff>
        </xdr:from>
        <xdr:to>
          <xdr:col>8</xdr:col>
          <xdr:colOff>1485900</xdr:colOff>
          <xdr:row>1</xdr:row>
          <xdr:rowOff>371475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11906</xdr:colOff>
      <xdr:row>39</xdr:row>
      <xdr:rowOff>69056</xdr:rowOff>
    </xdr:from>
    <xdr:to>
      <xdr:col>8</xdr:col>
      <xdr:colOff>1469232</xdr:colOff>
      <xdr:row>43</xdr:row>
      <xdr:rowOff>411956</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4" name="Imagen 4" descr="escudo_negr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47625</xdr:rowOff>
        </xdr:from>
        <xdr:to>
          <xdr:col>8</xdr:col>
          <xdr:colOff>1447800</xdr:colOff>
          <xdr:row>1</xdr:row>
          <xdr:rowOff>485775</xdr:rowOff>
        </xdr:to>
        <xdr:sp macro="" textlink="">
          <xdr:nvSpPr>
            <xdr:cNvPr id="35785729" name="Object 1" hidden="1">
              <a:extLst>
                <a:ext uri="{63B3BB69-23CF-44E3-9099-C40C66FF867C}">
                  <a14:compatExt spid="_x0000_s35785729"/>
                </a:ext>
                <a:ext uri="{FF2B5EF4-FFF2-40B4-BE49-F238E27FC236}">
                  <a16:creationId xmlns:a16="http://schemas.microsoft.com/office/drawing/2014/main" id="{00000000-0008-0000-0100-0000010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2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2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1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J5" sqref="J5"/>
    </sheetView>
  </sheetViews>
  <sheetFormatPr baseColWidth="10" defaultColWidth="0" defaultRowHeight="12.75" zeroHeight="1" x14ac:dyDescent="0.2"/>
  <cols>
    <col min="1" max="1" width="1" style="42" customWidth="1"/>
    <col min="2" max="2" width="25.42578125" style="156" customWidth="1"/>
    <col min="3" max="3" width="14.42578125" style="42" customWidth="1"/>
    <col min="4" max="4" width="20.140625" style="42" customWidth="1"/>
    <col min="5" max="5" width="16.42578125" style="42" customWidth="1"/>
    <col min="6" max="6" width="25" style="42" customWidth="1"/>
    <col min="7" max="7" width="22" style="157" customWidth="1"/>
    <col min="8" max="8" width="20.42578125" style="42" customWidth="1"/>
    <col min="9" max="10" width="22.42578125" style="42" customWidth="1"/>
    <col min="11" max="11" width="22.42578125" style="42" hidden="1" customWidth="1"/>
    <col min="12" max="12" width="9.140625" style="40" hidden="1" customWidth="1"/>
    <col min="13" max="24" width="0" style="40" hidden="1" customWidth="1"/>
    <col min="25" max="16384" width="11.42578125" style="42" hidden="1"/>
  </cols>
  <sheetData>
    <row r="1" spans="2:14" ht="37.5" customHeight="1" x14ac:dyDescent="0.2">
      <c r="B1" s="36"/>
      <c r="C1" s="37" t="s">
        <v>0</v>
      </c>
      <c r="D1" s="37"/>
      <c r="E1" s="37"/>
      <c r="F1" s="37"/>
      <c r="G1" s="37"/>
      <c r="H1" s="37"/>
      <c r="I1" s="38"/>
      <c r="J1" s="39"/>
      <c r="K1" s="39"/>
      <c r="M1" s="41" t="s">
        <v>1</v>
      </c>
    </row>
    <row r="2" spans="2:14" ht="37.5" customHeight="1" x14ac:dyDescent="0.2">
      <c r="B2" s="43"/>
      <c r="C2" s="44" t="s">
        <v>2</v>
      </c>
      <c r="D2" s="44"/>
      <c r="E2" s="44"/>
      <c r="F2" s="44"/>
      <c r="G2" s="44"/>
      <c r="H2" s="44"/>
      <c r="I2" s="45"/>
      <c r="J2" s="39"/>
      <c r="K2" s="39"/>
      <c r="M2" s="41" t="s">
        <v>3</v>
      </c>
    </row>
    <row r="3" spans="2:14" ht="37.5" customHeight="1" x14ac:dyDescent="0.2">
      <c r="B3" s="43"/>
      <c r="C3" s="44" t="s">
        <v>4</v>
      </c>
      <c r="D3" s="44"/>
      <c r="E3" s="44"/>
      <c r="F3" s="44" t="s">
        <v>5</v>
      </c>
      <c r="G3" s="44"/>
      <c r="H3" s="44"/>
      <c r="I3" s="45"/>
      <c r="J3" s="39"/>
      <c r="K3" s="39"/>
      <c r="M3" s="41" t="s">
        <v>6</v>
      </c>
    </row>
    <row r="4" spans="2:14" ht="23.25" customHeight="1" x14ac:dyDescent="0.2">
      <c r="B4" s="46"/>
      <c r="C4" s="47"/>
      <c r="D4" s="47"/>
      <c r="E4" s="47"/>
      <c r="F4" s="47"/>
      <c r="G4" s="47"/>
      <c r="H4" s="47"/>
      <c r="I4" s="48"/>
      <c r="J4" s="49"/>
      <c r="K4" s="49"/>
    </row>
    <row r="5" spans="2:14" ht="24" customHeight="1" x14ac:dyDescent="0.2">
      <c r="B5" s="50" t="s">
        <v>7</v>
      </c>
      <c r="C5" s="51"/>
      <c r="D5" s="51"/>
      <c r="E5" s="51"/>
      <c r="F5" s="51"/>
      <c r="G5" s="51"/>
      <c r="H5" s="51"/>
      <c r="I5" s="52"/>
      <c r="J5" s="53"/>
      <c r="K5" s="53"/>
      <c r="N5" s="54" t="s">
        <v>8</v>
      </c>
    </row>
    <row r="6" spans="2:14" ht="30.75" customHeight="1" x14ac:dyDescent="0.2">
      <c r="B6" s="55" t="s">
        <v>9</v>
      </c>
      <c r="C6" s="56">
        <v>1</v>
      </c>
      <c r="D6" s="57" t="s">
        <v>10</v>
      </c>
      <c r="E6" s="57"/>
      <c r="F6" s="58" t="s">
        <v>11</v>
      </c>
      <c r="G6" s="58"/>
      <c r="H6" s="58"/>
      <c r="I6" s="59"/>
      <c r="J6" s="60"/>
      <c r="K6" s="61"/>
      <c r="M6" s="41" t="s">
        <v>12</v>
      </c>
      <c r="N6" s="54" t="s">
        <v>13</v>
      </c>
    </row>
    <row r="7" spans="2:14" ht="30.75" customHeight="1" x14ac:dyDescent="0.2">
      <c r="B7" s="55" t="s">
        <v>14</v>
      </c>
      <c r="C7" s="56" t="s">
        <v>15</v>
      </c>
      <c r="D7" s="57" t="s">
        <v>16</v>
      </c>
      <c r="E7" s="57"/>
      <c r="F7" s="58" t="s">
        <v>17</v>
      </c>
      <c r="G7" s="58"/>
      <c r="H7" s="62" t="s">
        <v>18</v>
      </c>
      <c r="I7" s="63" t="s">
        <v>15</v>
      </c>
      <c r="J7" s="60"/>
      <c r="K7" s="60"/>
      <c r="M7" s="41" t="s">
        <v>19</v>
      </c>
      <c r="N7" s="54" t="s">
        <v>20</v>
      </c>
    </row>
    <row r="8" spans="2:14" ht="30.75" customHeight="1" x14ac:dyDescent="0.2">
      <c r="B8" s="55" t="s">
        <v>21</v>
      </c>
      <c r="C8" s="58" t="s">
        <v>22</v>
      </c>
      <c r="D8" s="58"/>
      <c r="E8" s="58"/>
      <c r="F8" s="58"/>
      <c r="G8" s="62" t="s">
        <v>23</v>
      </c>
      <c r="H8" s="31">
        <v>7936</v>
      </c>
      <c r="I8" s="32"/>
      <c r="J8" s="4"/>
      <c r="K8" s="4"/>
      <c r="M8" s="41" t="s">
        <v>24</v>
      </c>
      <c r="N8" s="54" t="s">
        <v>25</v>
      </c>
    </row>
    <row r="9" spans="2:14" ht="30.75" customHeight="1" x14ac:dyDescent="0.2">
      <c r="B9" s="55" t="s">
        <v>3</v>
      </c>
      <c r="C9" s="33" t="s">
        <v>19</v>
      </c>
      <c r="D9" s="33"/>
      <c r="E9" s="33"/>
      <c r="F9" s="33"/>
      <c r="G9" s="62" t="s">
        <v>26</v>
      </c>
      <c r="H9" s="34" t="s">
        <v>27</v>
      </c>
      <c r="I9" s="35"/>
      <c r="J9" s="5"/>
      <c r="K9" s="5"/>
      <c r="M9" s="64" t="s">
        <v>28</v>
      </c>
    </row>
    <row r="10" spans="2:14" ht="23.25" customHeight="1" x14ac:dyDescent="0.2">
      <c r="B10" s="55" t="s">
        <v>29</v>
      </c>
      <c r="C10" s="58" t="s">
        <v>30</v>
      </c>
      <c r="D10" s="58"/>
      <c r="E10" s="58"/>
      <c r="F10" s="58"/>
      <c r="G10" s="58"/>
      <c r="H10" s="58"/>
      <c r="I10" s="59"/>
      <c r="J10" s="65"/>
      <c r="K10" s="65"/>
      <c r="M10" s="64"/>
    </row>
    <row r="11" spans="2:14" ht="30.75" customHeight="1" x14ac:dyDescent="0.2">
      <c r="B11" s="55" t="s">
        <v>31</v>
      </c>
      <c r="C11" s="58" t="s">
        <v>32</v>
      </c>
      <c r="D11" s="58"/>
      <c r="E11" s="58"/>
      <c r="F11" s="58"/>
      <c r="G11" s="58"/>
      <c r="H11" s="58"/>
      <c r="I11" s="59"/>
      <c r="J11" s="60"/>
      <c r="K11" s="60"/>
      <c r="M11" s="64"/>
      <c r="N11" s="54" t="s">
        <v>15</v>
      </c>
    </row>
    <row r="12" spans="2:14" ht="30.75" customHeight="1" x14ac:dyDescent="0.2">
      <c r="B12" s="55" t="s">
        <v>33</v>
      </c>
      <c r="C12" s="66" t="s">
        <v>109</v>
      </c>
      <c r="D12" s="58"/>
      <c r="E12" s="58"/>
      <c r="F12" s="58"/>
      <c r="G12" s="62" t="s">
        <v>34</v>
      </c>
      <c r="H12" s="67" t="s">
        <v>35</v>
      </c>
      <c r="I12" s="68"/>
      <c r="J12" s="60"/>
      <c r="K12" s="60"/>
      <c r="M12" s="64" t="s">
        <v>36</v>
      </c>
      <c r="N12" s="54" t="s">
        <v>37</v>
      </c>
    </row>
    <row r="13" spans="2:14" ht="30.75" customHeight="1" x14ac:dyDescent="0.2">
      <c r="B13" s="55" t="s">
        <v>38</v>
      </c>
      <c r="C13" s="69" t="s">
        <v>39</v>
      </c>
      <c r="D13" s="69"/>
      <c r="E13" s="69"/>
      <c r="F13" s="69"/>
      <c r="G13" s="62" t="s">
        <v>40</v>
      </c>
      <c r="H13" s="70" t="s">
        <v>25</v>
      </c>
      <c r="I13" s="71"/>
      <c r="J13" s="60"/>
      <c r="K13" s="60"/>
      <c r="M13" s="64" t="s">
        <v>41</v>
      </c>
    </row>
    <row r="14" spans="2:14" ht="31.5" customHeight="1" x14ac:dyDescent="0.2">
      <c r="B14" s="55" t="s">
        <v>42</v>
      </c>
      <c r="C14" s="72" t="s">
        <v>43</v>
      </c>
      <c r="D14" s="72"/>
      <c r="E14" s="72"/>
      <c r="F14" s="72"/>
      <c r="G14" s="72"/>
      <c r="H14" s="72"/>
      <c r="I14" s="73"/>
      <c r="J14" s="65"/>
      <c r="K14" s="65"/>
      <c r="M14" s="64" t="s">
        <v>44</v>
      </c>
      <c r="N14" s="54"/>
    </row>
    <row r="15" spans="2:14" ht="30.75" customHeight="1" x14ac:dyDescent="0.2">
      <c r="B15" s="55" t="s">
        <v>45</v>
      </c>
      <c r="C15" s="74" t="s">
        <v>46</v>
      </c>
      <c r="D15" s="75"/>
      <c r="E15" s="75"/>
      <c r="F15" s="75"/>
      <c r="G15" s="75"/>
      <c r="H15" s="75"/>
      <c r="I15" s="76"/>
      <c r="J15" s="77"/>
      <c r="K15" s="77"/>
      <c r="M15" s="64" t="s">
        <v>47</v>
      </c>
      <c r="N15" s="54"/>
    </row>
    <row r="16" spans="2:14" ht="20.25" customHeight="1" x14ac:dyDescent="0.2">
      <c r="B16" s="55" t="s">
        <v>48</v>
      </c>
      <c r="C16" s="78" t="s">
        <v>49</v>
      </c>
      <c r="D16" s="79"/>
      <c r="E16" s="79"/>
      <c r="F16" s="79"/>
      <c r="G16" s="79"/>
      <c r="H16" s="79"/>
      <c r="I16" s="80"/>
      <c r="J16" s="81"/>
      <c r="K16" s="81"/>
      <c r="M16" s="64"/>
      <c r="N16" s="54"/>
    </row>
    <row r="17" spans="2:14" ht="30.75" customHeight="1" x14ac:dyDescent="0.2">
      <c r="B17" s="55" t="s">
        <v>50</v>
      </c>
      <c r="C17" s="82" t="s">
        <v>59</v>
      </c>
      <c r="D17" s="83"/>
      <c r="E17" s="83"/>
      <c r="F17" s="83"/>
      <c r="G17" s="83"/>
      <c r="H17" s="83"/>
      <c r="I17" s="84"/>
      <c r="J17" s="85"/>
      <c r="K17" s="85"/>
      <c r="M17" s="64" t="s">
        <v>35</v>
      </c>
      <c r="N17" s="54"/>
    </row>
    <row r="18" spans="2:14" ht="18" customHeight="1" x14ac:dyDescent="0.2">
      <c r="B18" s="86" t="s">
        <v>51</v>
      </c>
      <c r="C18" s="87" t="s">
        <v>52</v>
      </c>
      <c r="D18" s="88"/>
      <c r="E18" s="89"/>
      <c r="F18" s="28" t="s">
        <v>53</v>
      </c>
      <c r="G18" s="29"/>
      <c r="H18" s="29"/>
      <c r="I18" s="30"/>
      <c r="J18" s="6"/>
      <c r="K18" s="6"/>
      <c r="M18" s="64" t="s">
        <v>54</v>
      </c>
      <c r="N18" s="54"/>
    </row>
    <row r="19" spans="2:14" ht="39.75" customHeight="1" x14ac:dyDescent="0.2">
      <c r="B19" s="86"/>
      <c r="C19" s="90" t="s">
        <v>55</v>
      </c>
      <c r="D19" s="91"/>
      <c r="E19" s="92"/>
      <c r="F19" s="90" t="s">
        <v>56</v>
      </c>
      <c r="G19" s="91"/>
      <c r="H19" s="91"/>
      <c r="I19" s="93"/>
      <c r="J19" s="81"/>
      <c r="K19" s="81"/>
      <c r="M19" s="64" t="s">
        <v>57</v>
      </c>
      <c r="N19" s="54"/>
    </row>
    <row r="20" spans="2:14" ht="39.75" customHeight="1" x14ac:dyDescent="0.2">
      <c r="B20" s="55" t="s">
        <v>58</v>
      </c>
      <c r="C20" s="94" t="s">
        <v>59</v>
      </c>
      <c r="D20" s="95"/>
      <c r="E20" s="96"/>
      <c r="F20" s="97" t="s">
        <v>60</v>
      </c>
      <c r="G20" s="95"/>
      <c r="H20" s="95"/>
      <c r="I20" s="98"/>
      <c r="J20" s="60"/>
      <c r="K20" s="60"/>
      <c r="M20" s="64"/>
      <c r="N20" s="54"/>
    </row>
    <row r="21" spans="2:14" ht="77.25" customHeight="1" x14ac:dyDescent="0.2">
      <c r="B21" s="55" t="s">
        <v>61</v>
      </c>
      <c r="C21" s="99" t="s">
        <v>110</v>
      </c>
      <c r="D21" s="100"/>
      <c r="E21" s="101"/>
      <c r="F21" s="102" t="s">
        <v>111</v>
      </c>
      <c r="G21" s="100"/>
      <c r="H21" s="100"/>
      <c r="I21" s="103"/>
      <c r="J21" s="77"/>
      <c r="K21" s="77"/>
      <c r="M21" s="104"/>
      <c r="N21" s="54"/>
    </row>
    <row r="22" spans="2:14" ht="23.25" customHeight="1" x14ac:dyDescent="0.2">
      <c r="B22" s="55" t="s">
        <v>62</v>
      </c>
      <c r="C22" s="105">
        <v>45474</v>
      </c>
      <c r="D22" s="79"/>
      <c r="E22" s="106"/>
      <c r="F22" s="62" t="s">
        <v>63</v>
      </c>
      <c r="G22" s="7">
        <v>2100</v>
      </c>
      <c r="H22" s="62" t="s">
        <v>64</v>
      </c>
      <c r="I22" s="8">
        <v>0</v>
      </c>
      <c r="J22" s="9"/>
      <c r="K22" s="9"/>
      <c r="M22" s="104"/>
    </row>
    <row r="23" spans="2:14" ht="27" customHeight="1" x14ac:dyDescent="0.2">
      <c r="B23" s="55" t="s">
        <v>65</v>
      </c>
      <c r="C23" s="105">
        <v>45657</v>
      </c>
      <c r="D23" s="79"/>
      <c r="E23" s="106"/>
      <c r="F23" s="62" t="s">
        <v>66</v>
      </c>
      <c r="G23" s="25">
        <v>3700</v>
      </c>
      <c r="H23" s="26"/>
      <c r="I23" s="27"/>
      <c r="J23" s="10"/>
      <c r="K23" s="10"/>
      <c r="M23" s="104"/>
    </row>
    <row r="24" spans="2:14" ht="30.75" customHeight="1" x14ac:dyDescent="0.2">
      <c r="B24" s="107" t="s">
        <v>67</v>
      </c>
      <c r="C24" s="108" t="s">
        <v>47</v>
      </c>
      <c r="D24" s="109"/>
      <c r="E24" s="110"/>
      <c r="F24" s="111" t="s">
        <v>68</v>
      </c>
      <c r="G24" s="78" t="s">
        <v>112</v>
      </c>
      <c r="H24" s="79"/>
      <c r="I24" s="80"/>
      <c r="J24" s="6"/>
      <c r="K24" s="6"/>
      <c r="M24" s="104"/>
    </row>
    <row r="25" spans="2:14" ht="22.5" customHeight="1" x14ac:dyDescent="0.2">
      <c r="B25" s="112" t="s">
        <v>69</v>
      </c>
      <c r="C25" s="113"/>
      <c r="D25" s="113"/>
      <c r="E25" s="113"/>
      <c r="F25" s="113"/>
      <c r="G25" s="113"/>
      <c r="H25" s="113"/>
      <c r="I25" s="114"/>
      <c r="J25" s="53"/>
      <c r="K25" s="53"/>
      <c r="M25" s="104"/>
    </row>
    <row r="26" spans="2:14" ht="43.5" customHeight="1" x14ac:dyDescent="0.2">
      <c r="B26" s="115" t="s">
        <v>70</v>
      </c>
      <c r="C26" s="116" t="s">
        <v>71</v>
      </c>
      <c r="D26" s="116" t="s">
        <v>72</v>
      </c>
      <c r="E26" s="117" t="s">
        <v>73</v>
      </c>
      <c r="F26" s="116" t="s">
        <v>74</v>
      </c>
      <c r="G26" s="116" t="s">
        <v>75</v>
      </c>
      <c r="H26" s="117" t="s">
        <v>76</v>
      </c>
      <c r="I26" s="118" t="s">
        <v>77</v>
      </c>
      <c r="J26" s="81"/>
      <c r="K26" s="81"/>
      <c r="M26" s="104"/>
    </row>
    <row r="27" spans="2:14" ht="19.5" customHeight="1" x14ac:dyDescent="0.2">
      <c r="B27" s="119" t="s">
        <v>78</v>
      </c>
      <c r="C27" s="1">
        <v>0</v>
      </c>
      <c r="D27" s="15">
        <v>0</v>
      </c>
      <c r="E27" s="11">
        <f t="shared" ref="E27:E38" si="0">IF(OR(C27=0,C27=""),0,D27/C27)</f>
        <v>0</v>
      </c>
      <c r="F27" s="16">
        <f>SUM(C27:C38)</f>
        <v>3700</v>
      </c>
      <c r="G27" s="19">
        <f>SUM(D27:D38)</f>
        <v>3701</v>
      </c>
      <c r="H27" s="120">
        <f>+IF(D27="","",(D27*100%)/$G$23)</f>
        <v>0</v>
      </c>
      <c r="I27" s="22">
        <f>G27+I22</f>
        <v>3701</v>
      </c>
      <c r="J27" s="12"/>
      <c r="K27" s="12"/>
      <c r="M27" s="104"/>
    </row>
    <row r="28" spans="2:14" ht="19.5" customHeight="1" x14ac:dyDescent="0.2">
      <c r="B28" s="119" t="s">
        <v>79</v>
      </c>
      <c r="C28" s="1">
        <v>0</v>
      </c>
      <c r="D28" s="15">
        <v>0</v>
      </c>
      <c r="E28" s="11">
        <f t="shared" si="0"/>
        <v>0</v>
      </c>
      <c r="F28" s="17"/>
      <c r="G28" s="20"/>
      <c r="H28" s="120">
        <f t="shared" ref="H28:H33" si="1">+IF(D28="","",(D28*100%)/$G$23)</f>
        <v>0</v>
      </c>
      <c r="I28" s="23"/>
      <c r="J28" s="12"/>
      <c r="K28" s="12"/>
      <c r="M28" s="104"/>
    </row>
    <row r="29" spans="2:14" ht="19.5" customHeight="1" x14ac:dyDescent="0.2">
      <c r="B29" s="119" t="s">
        <v>80</v>
      </c>
      <c r="C29" s="1">
        <v>0</v>
      </c>
      <c r="D29" s="15">
        <v>0</v>
      </c>
      <c r="E29" s="11">
        <f t="shared" si="0"/>
        <v>0</v>
      </c>
      <c r="F29" s="17"/>
      <c r="G29" s="20"/>
      <c r="H29" s="120">
        <f t="shared" si="1"/>
        <v>0</v>
      </c>
      <c r="I29" s="23"/>
      <c r="J29" s="12"/>
      <c r="K29" s="12"/>
      <c r="M29" s="104"/>
    </row>
    <row r="30" spans="2:14" ht="19.5" customHeight="1" x14ac:dyDescent="0.2">
      <c r="B30" s="119" t="s">
        <v>81</v>
      </c>
      <c r="C30" s="1">
        <v>0</v>
      </c>
      <c r="D30" s="15">
        <v>0</v>
      </c>
      <c r="E30" s="11">
        <f t="shared" si="0"/>
        <v>0</v>
      </c>
      <c r="F30" s="17"/>
      <c r="G30" s="20"/>
      <c r="H30" s="120">
        <f t="shared" si="1"/>
        <v>0</v>
      </c>
      <c r="I30" s="23"/>
      <c r="J30" s="12"/>
      <c r="K30" s="12"/>
    </row>
    <row r="31" spans="2:14" ht="19.5" customHeight="1" x14ac:dyDescent="0.2">
      <c r="B31" s="119" t="s">
        <v>82</v>
      </c>
      <c r="C31" s="1">
        <v>0</v>
      </c>
      <c r="D31" s="15">
        <v>0</v>
      </c>
      <c r="E31" s="11">
        <f t="shared" si="0"/>
        <v>0</v>
      </c>
      <c r="F31" s="17"/>
      <c r="G31" s="20"/>
      <c r="H31" s="120">
        <f t="shared" si="1"/>
        <v>0</v>
      </c>
      <c r="I31" s="23"/>
      <c r="J31" s="12"/>
      <c r="K31" s="12"/>
    </row>
    <row r="32" spans="2:14" ht="19.5" customHeight="1" x14ac:dyDescent="0.2">
      <c r="B32" s="119" t="s">
        <v>83</v>
      </c>
      <c r="C32" s="1">
        <v>0</v>
      </c>
      <c r="D32" s="15">
        <v>0</v>
      </c>
      <c r="E32" s="11">
        <f t="shared" si="0"/>
        <v>0</v>
      </c>
      <c r="F32" s="17"/>
      <c r="G32" s="20"/>
      <c r="H32" s="120">
        <f t="shared" si="1"/>
        <v>0</v>
      </c>
      <c r="I32" s="23"/>
      <c r="J32" s="12"/>
      <c r="K32" s="12"/>
    </row>
    <row r="33" spans="2:11" ht="19.5" customHeight="1" x14ac:dyDescent="0.2">
      <c r="B33" s="119" t="s">
        <v>84</v>
      </c>
      <c r="C33" s="1">
        <v>0</v>
      </c>
      <c r="D33" s="121">
        <v>0</v>
      </c>
      <c r="E33" s="11">
        <f t="shared" si="0"/>
        <v>0</v>
      </c>
      <c r="F33" s="17"/>
      <c r="G33" s="20"/>
      <c r="H33" s="120">
        <f t="shared" si="1"/>
        <v>0</v>
      </c>
      <c r="I33" s="23"/>
      <c r="J33" s="12"/>
      <c r="K33" s="12"/>
    </row>
    <row r="34" spans="2:11" ht="19.5" customHeight="1" x14ac:dyDescent="0.2">
      <c r="B34" s="119" t="s">
        <v>85</v>
      </c>
      <c r="C34" s="2">
        <v>1000</v>
      </c>
      <c r="D34" s="122">
        <f>911</f>
        <v>911</v>
      </c>
      <c r="E34" s="11">
        <f>IF(OR(C34=0,C34=""),0,D34/C34)</f>
        <v>0.91100000000000003</v>
      </c>
      <c r="F34" s="17"/>
      <c r="G34" s="20"/>
      <c r="H34" s="3">
        <f t="shared" ref="H34:H36" si="2">+IF(D34="","",((D34*100%)/$G$23)+H33)</f>
        <v>0.24621621621621623</v>
      </c>
      <c r="I34" s="23"/>
      <c r="J34" s="12"/>
      <c r="K34" s="12"/>
    </row>
    <row r="35" spans="2:11" ht="19.5" customHeight="1" x14ac:dyDescent="0.2">
      <c r="B35" s="119" t="s">
        <v>86</v>
      </c>
      <c r="C35" s="2">
        <v>1200</v>
      </c>
      <c r="D35" s="122">
        <v>1289</v>
      </c>
      <c r="E35" s="11">
        <f t="shared" si="0"/>
        <v>1.0741666666666667</v>
      </c>
      <c r="F35" s="17"/>
      <c r="G35" s="20"/>
      <c r="H35" s="3">
        <f t="shared" si="2"/>
        <v>0.59459459459459463</v>
      </c>
      <c r="I35" s="23"/>
      <c r="J35" s="12"/>
      <c r="K35" s="12"/>
    </row>
    <row r="36" spans="2:11" ht="19.5" customHeight="1" x14ac:dyDescent="0.2">
      <c r="B36" s="119" t="s">
        <v>87</v>
      </c>
      <c r="C36" s="2">
        <v>800</v>
      </c>
      <c r="D36" s="122">
        <v>800</v>
      </c>
      <c r="E36" s="11">
        <f t="shared" si="0"/>
        <v>1</v>
      </c>
      <c r="F36" s="17"/>
      <c r="G36" s="20"/>
      <c r="H36" s="3">
        <f t="shared" si="2"/>
        <v>0.81081081081081086</v>
      </c>
      <c r="I36" s="23"/>
      <c r="J36" s="12"/>
      <c r="K36" s="12"/>
    </row>
    <row r="37" spans="2:11" ht="19.5" customHeight="1" x14ac:dyDescent="0.2">
      <c r="B37" s="119" t="s">
        <v>88</v>
      </c>
      <c r="C37" s="2">
        <v>200</v>
      </c>
      <c r="D37" s="122">
        <v>165</v>
      </c>
      <c r="E37" s="11">
        <f t="shared" si="0"/>
        <v>0.82499999999999996</v>
      </c>
      <c r="F37" s="17"/>
      <c r="G37" s="20"/>
      <c r="H37" s="3">
        <f>+IF(D37="","",((D37*100%)/$G$23)+H36)</f>
        <v>0.85540540540540544</v>
      </c>
      <c r="I37" s="23"/>
      <c r="J37" s="12"/>
      <c r="K37" s="12"/>
    </row>
    <row r="38" spans="2:11" ht="19.5" customHeight="1" x14ac:dyDescent="0.2">
      <c r="B38" s="119" t="s">
        <v>89</v>
      </c>
      <c r="C38" s="2">
        <v>500</v>
      </c>
      <c r="D38" s="122">
        <v>536</v>
      </c>
      <c r="E38" s="11">
        <f t="shared" si="0"/>
        <v>1.0720000000000001</v>
      </c>
      <c r="F38" s="18"/>
      <c r="G38" s="21"/>
      <c r="H38" s="3">
        <f>+IF(D38="","",((D38*100%)/$G$23)+H37)</f>
        <v>1.0002702702702704</v>
      </c>
      <c r="I38" s="24"/>
      <c r="J38" s="12"/>
      <c r="K38" s="12"/>
    </row>
    <row r="39" spans="2:11" ht="129.75" customHeight="1" x14ac:dyDescent="0.2">
      <c r="B39" s="123" t="s">
        <v>90</v>
      </c>
      <c r="C39" s="124" t="s">
        <v>134</v>
      </c>
      <c r="D39" s="125"/>
      <c r="E39" s="125"/>
      <c r="F39" s="125"/>
      <c r="G39" s="125"/>
      <c r="H39" s="125"/>
      <c r="I39" s="126"/>
      <c r="J39" s="127"/>
      <c r="K39" s="127"/>
    </row>
    <row r="40" spans="2:11" ht="34.5" customHeight="1" x14ac:dyDescent="0.2">
      <c r="B40" s="128"/>
      <c r="C40" s="129"/>
      <c r="D40" s="129"/>
      <c r="E40" s="129"/>
      <c r="F40" s="129"/>
      <c r="G40" s="129"/>
      <c r="H40" s="129"/>
      <c r="I40" s="130"/>
      <c r="J40" s="53"/>
      <c r="K40" s="53"/>
    </row>
    <row r="41" spans="2:11" ht="34.5" customHeight="1" x14ac:dyDescent="0.2">
      <c r="B41" s="131"/>
      <c r="C41" s="132"/>
      <c r="D41" s="132"/>
      <c r="E41" s="132"/>
      <c r="F41" s="132"/>
      <c r="G41" s="132"/>
      <c r="H41" s="132"/>
      <c r="I41" s="133"/>
      <c r="J41" s="127"/>
      <c r="K41" s="127"/>
    </row>
    <row r="42" spans="2:11" ht="34.5" customHeight="1" x14ac:dyDescent="0.2">
      <c r="B42" s="131"/>
      <c r="C42" s="132"/>
      <c r="D42" s="132"/>
      <c r="E42" s="132"/>
      <c r="F42" s="132"/>
      <c r="G42" s="132"/>
      <c r="H42" s="132"/>
      <c r="I42" s="133"/>
      <c r="J42" s="127"/>
      <c r="K42" s="127"/>
    </row>
    <row r="43" spans="2:11" ht="34.5" customHeight="1" x14ac:dyDescent="0.2">
      <c r="B43" s="131"/>
      <c r="C43" s="132"/>
      <c r="D43" s="132"/>
      <c r="E43" s="132"/>
      <c r="F43" s="132"/>
      <c r="G43" s="132"/>
      <c r="H43" s="132"/>
      <c r="I43" s="133"/>
      <c r="J43" s="127"/>
      <c r="K43" s="127"/>
    </row>
    <row r="44" spans="2:11" ht="34.5" customHeight="1" x14ac:dyDescent="0.2">
      <c r="B44" s="134"/>
      <c r="C44" s="135"/>
      <c r="D44" s="135"/>
      <c r="E44" s="135"/>
      <c r="F44" s="135"/>
      <c r="G44" s="135"/>
      <c r="H44" s="135"/>
      <c r="I44" s="136"/>
      <c r="J44" s="49"/>
      <c r="K44" s="49"/>
    </row>
    <row r="45" spans="2:11" ht="160.35" customHeight="1" x14ac:dyDescent="0.2">
      <c r="B45" s="55" t="s">
        <v>91</v>
      </c>
      <c r="C45" s="124" t="s">
        <v>133</v>
      </c>
      <c r="D45" s="125"/>
      <c r="E45" s="125"/>
      <c r="F45" s="125"/>
      <c r="G45" s="125"/>
      <c r="H45" s="125"/>
      <c r="I45" s="126"/>
      <c r="J45" s="137"/>
      <c r="K45" s="137"/>
    </row>
    <row r="46" spans="2:11" ht="40.5" customHeight="1" x14ac:dyDescent="0.2">
      <c r="B46" s="55" t="s">
        <v>92</v>
      </c>
      <c r="C46" s="138" t="s">
        <v>132</v>
      </c>
      <c r="D46" s="139"/>
      <c r="E46" s="139"/>
      <c r="F46" s="139"/>
      <c r="G46" s="139"/>
      <c r="H46" s="139"/>
      <c r="I46" s="140"/>
      <c r="J46" s="137"/>
      <c r="K46" s="137"/>
    </row>
    <row r="47" spans="2:11" ht="22.5" customHeight="1" x14ac:dyDescent="0.2">
      <c r="B47" s="141" t="s">
        <v>93</v>
      </c>
      <c r="C47" s="113"/>
      <c r="D47" s="113"/>
      <c r="E47" s="113"/>
      <c r="F47" s="113"/>
      <c r="G47" s="113"/>
      <c r="H47" s="113"/>
      <c r="I47" s="114"/>
      <c r="J47" s="137"/>
      <c r="K47" s="137"/>
    </row>
    <row r="48" spans="2:11" ht="32.25" customHeight="1" x14ac:dyDescent="0.2">
      <c r="B48" s="142" t="s">
        <v>94</v>
      </c>
      <c r="C48" s="143" t="s">
        <v>131</v>
      </c>
      <c r="D48" s="144"/>
      <c r="E48" s="144"/>
      <c r="F48" s="144"/>
      <c r="G48" s="144"/>
      <c r="H48" s="144"/>
      <c r="I48" s="145"/>
      <c r="J48" s="146"/>
      <c r="K48" s="146"/>
    </row>
    <row r="49" spans="2:11" ht="28.5" customHeight="1" x14ac:dyDescent="0.2">
      <c r="B49" s="147" t="s">
        <v>95</v>
      </c>
      <c r="C49" s="143" t="s">
        <v>131</v>
      </c>
      <c r="D49" s="144"/>
      <c r="E49" s="144"/>
      <c r="F49" s="144"/>
      <c r="G49" s="144"/>
      <c r="H49" s="144"/>
      <c r="I49" s="145"/>
      <c r="J49" s="146"/>
      <c r="K49" s="146"/>
    </row>
    <row r="50" spans="2:11" ht="30" customHeight="1" thickBot="1" x14ac:dyDescent="0.25">
      <c r="B50" s="148" t="s">
        <v>96</v>
      </c>
      <c r="C50" s="149" t="s">
        <v>135</v>
      </c>
      <c r="D50" s="149"/>
      <c r="E50" s="149"/>
      <c r="F50" s="149"/>
      <c r="G50" s="149"/>
      <c r="H50" s="149"/>
      <c r="I50" s="150"/>
      <c r="J50" s="151"/>
      <c r="K50" s="151"/>
    </row>
    <row r="51" spans="2:11" x14ac:dyDescent="0.2">
      <c r="B51" s="152"/>
      <c r="C51" s="153"/>
      <c r="D51" s="153"/>
      <c r="E51" s="154"/>
      <c r="F51" s="154"/>
      <c r="G51" s="13"/>
      <c r="H51" s="14"/>
      <c r="I51" s="153"/>
      <c r="J51" s="155"/>
      <c r="K51" s="155"/>
    </row>
    <row r="52" spans="2:11" x14ac:dyDescent="0.2">
      <c r="B52" s="152"/>
      <c r="C52" s="153"/>
      <c r="D52" s="153"/>
      <c r="E52" s="154"/>
      <c r="F52" s="154"/>
      <c r="G52" s="13"/>
      <c r="H52" s="14"/>
      <c r="I52" s="153"/>
      <c r="J52" s="155"/>
      <c r="K52" s="155"/>
    </row>
    <row r="53" spans="2:11" x14ac:dyDescent="0.2">
      <c r="B53" s="152"/>
      <c r="C53" s="153"/>
      <c r="D53" s="153"/>
      <c r="E53" s="154"/>
      <c r="F53" s="154"/>
      <c r="G53" s="13"/>
      <c r="H53" s="14"/>
      <c r="I53" s="153"/>
      <c r="J53" s="155"/>
      <c r="K53" s="155"/>
    </row>
    <row r="54" spans="2:11" hidden="1" x14ac:dyDescent="0.2">
      <c r="B54" s="152"/>
      <c r="C54" s="153"/>
      <c r="D54" s="153"/>
      <c r="E54" s="154"/>
      <c r="F54" s="154"/>
      <c r="G54" s="13"/>
      <c r="H54" s="14"/>
      <c r="I54" s="153"/>
      <c r="J54" s="155"/>
      <c r="K54" s="155"/>
    </row>
    <row r="55" spans="2:11" hidden="1" x14ac:dyDescent="0.2">
      <c r="B55" s="152"/>
      <c r="C55" s="153"/>
      <c r="D55" s="153"/>
      <c r="E55" s="154"/>
      <c r="F55" s="154"/>
      <c r="G55" s="13"/>
      <c r="H55" s="14"/>
      <c r="I55" s="153"/>
      <c r="J55" s="155"/>
      <c r="K55" s="155"/>
    </row>
    <row r="56" spans="2:11" ht="25.5" hidden="1" customHeight="1" x14ac:dyDescent="0.2">
      <c r="B56" s="152"/>
      <c r="C56" s="153"/>
      <c r="D56" s="153"/>
      <c r="E56" s="154"/>
      <c r="F56" s="154"/>
      <c r="G56" s="13"/>
      <c r="H56" s="14"/>
      <c r="I56" s="153"/>
      <c r="J56" s="155"/>
      <c r="K56" s="155"/>
    </row>
  </sheetData>
  <sheetProtection algorithmName="SHA-512" hashValue="aFuxp2hqyx5FiB7vrs8wNcb+ZaqsFWyMC9ZTUfYp419rJZWnUxVmmMrsHBRqa9NeS3v+zA0Hu1Of/z8UNm7UGg==" saltValue="DCY3VDXOQN8aMObSL6Ymw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1055" r:id="rId3">
          <objectPr defaultSize="0" autoPict="0" r:id="rId4">
            <anchor moveWithCells="1" sizeWithCells="1">
              <from>
                <xdr:col>8</xdr:col>
                <xdr:colOff>85725</xdr:colOff>
                <xdr:row>0</xdr:row>
                <xdr:rowOff>419100</xdr:rowOff>
              </from>
              <to>
                <xdr:col>8</xdr:col>
                <xdr:colOff>1485900</xdr:colOff>
                <xdr:row>1</xdr:row>
                <xdr:rowOff>371475</xdr:rowOff>
              </to>
            </anchor>
          </objectPr>
        </oleObject>
      </mc:Choice>
      <mc:Fallback>
        <oleObject progId="PBrush" shapeId="105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4" customWidth="1"/>
    <col min="2" max="2" width="25.42578125" style="264" customWidth="1"/>
    <col min="3" max="3" width="14.42578125" style="164" customWidth="1"/>
    <col min="4" max="4" width="20.140625" style="164" customWidth="1"/>
    <col min="5" max="5" width="16.42578125" style="164" customWidth="1"/>
    <col min="6" max="6" width="25" style="164" customWidth="1"/>
    <col min="7" max="7" width="22" style="265" customWidth="1"/>
    <col min="8" max="8" width="20.42578125" style="164" customWidth="1"/>
    <col min="9" max="9" width="22.42578125" style="164" customWidth="1"/>
    <col min="10" max="10" width="34.85546875" style="164" customWidth="1"/>
    <col min="11" max="11" width="15.42578125" style="164" customWidth="1"/>
    <col min="12" max="12" width="11.42578125" style="162" hidden="1" customWidth="1"/>
    <col min="13" max="24" width="0" style="162" hidden="1" customWidth="1"/>
    <col min="25" max="16384" width="11.42578125" style="164" hidden="1"/>
  </cols>
  <sheetData>
    <row r="1" spans="2:14" ht="37.5" customHeight="1" x14ac:dyDescent="0.2">
      <c r="B1" s="158"/>
      <c r="C1" s="159" t="s">
        <v>0</v>
      </c>
      <c r="D1" s="159"/>
      <c r="E1" s="159"/>
      <c r="F1" s="159"/>
      <c r="G1" s="159"/>
      <c r="H1" s="159"/>
      <c r="I1" s="160"/>
      <c r="J1" s="161"/>
      <c r="K1" s="161"/>
      <c r="M1" s="163" t="s">
        <v>1</v>
      </c>
    </row>
    <row r="2" spans="2:14" ht="37.5" customHeight="1" x14ac:dyDescent="0.2">
      <c r="B2" s="165"/>
      <c r="C2" s="166" t="s">
        <v>2</v>
      </c>
      <c r="D2" s="166"/>
      <c r="E2" s="166"/>
      <c r="F2" s="166"/>
      <c r="G2" s="166"/>
      <c r="H2" s="166"/>
      <c r="I2" s="167"/>
      <c r="J2" s="161"/>
      <c r="K2" s="161"/>
      <c r="M2" s="163" t="s">
        <v>3</v>
      </c>
    </row>
    <row r="3" spans="2:14" ht="37.5" customHeight="1" x14ac:dyDescent="0.2">
      <c r="B3" s="165"/>
      <c r="C3" s="166" t="s">
        <v>4</v>
      </c>
      <c r="D3" s="166"/>
      <c r="E3" s="166"/>
      <c r="F3" s="166" t="s">
        <v>5</v>
      </c>
      <c r="G3" s="166"/>
      <c r="H3" s="166"/>
      <c r="I3" s="167"/>
      <c r="J3" s="161"/>
      <c r="K3" s="161"/>
      <c r="M3" s="163" t="s">
        <v>6</v>
      </c>
    </row>
    <row r="4" spans="2:14" ht="23.25" customHeight="1" x14ac:dyDescent="0.2">
      <c r="B4" s="168"/>
      <c r="C4" s="169"/>
      <c r="D4" s="169"/>
      <c r="E4" s="169"/>
      <c r="F4" s="169"/>
      <c r="G4" s="169"/>
      <c r="H4" s="169"/>
      <c r="I4" s="170"/>
      <c r="J4" s="171"/>
      <c r="K4" s="171"/>
    </row>
    <row r="5" spans="2:14" ht="24" customHeight="1" x14ac:dyDescent="0.2">
      <c r="B5" s="172" t="s">
        <v>7</v>
      </c>
      <c r="C5" s="173"/>
      <c r="D5" s="173"/>
      <c r="E5" s="173"/>
      <c r="F5" s="173"/>
      <c r="G5" s="173"/>
      <c r="H5" s="173"/>
      <c r="I5" s="174"/>
      <c r="J5" s="175"/>
      <c r="K5" s="175"/>
      <c r="N5" s="176" t="s">
        <v>8</v>
      </c>
    </row>
    <row r="6" spans="2:14" ht="52.5" customHeight="1" x14ac:dyDescent="0.2">
      <c r="B6" s="177" t="s">
        <v>9</v>
      </c>
      <c r="C6" s="178">
        <v>2</v>
      </c>
      <c r="D6" s="179" t="s">
        <v>10</v>
      </c>
      <c r="E6" s="179"/>
      <c r="F6" s="66" t="s">
        <v>97</v>
      </c>
      <c r="G6" s="66"/>
      <c r="H6" s="66"/>
      <c r="I6" s="180"/>
      <c r="J6" s="181"/>
      <c r="K6" s="182"/>
      <c r="M6" s="163" t="s">
        <v>12</v>
      </c>
      <c r="N6" s="176" t="s">
        <v>13</v>
      </c>
    </row>
    <row r="7" spans="2:14" ht="30.75" customHeight="1" x14ac:dyDescent="0.2">
      <c r="B7" s="177" t="s">
        <v>14</v>
      </c>
      <c r="C7" s="178" t="s">
        <v>15</v>
      </c>
      <c r="D7" s="179" t="s">
        <v>16</v>
      </c>
      <c r="E7" s="179"/>
      <c r="F7" s="143" t="s">
        <v>17</v>
      </c>
      <c r="G7" s="143"/>
      <c r="H7" s="183" t="s">
        <v>18</v>
      </c>
      <c r="I7" s="184" t="s">
        <v>15</v>
      </c>
      <c r="J7" s="181"/>
      <c r="K7" s="181"/>
      <c r="M7" s="163" t="s">
        <v>19</v>
      </c>
      <c r="N7" s="176" t="s">
        <v>20</v>
      </c>
    </row>
    <row r="8" spans="2:14" ht="30.75" customHeight="1" x14ac:dyDescent="0.2">
      <c r="B8" s="177" t="s">
        <v>21</v>
      </c>
      <c r="C8" s="66" t="s">
        <v>98</v>
      </c>
      <c r="D8" s="66"/>
      <c r="E8" s="66"/>
      <c r="F8" s="66"/>
      <c r="G8" s="183" t="s">
        <v>23</v>
      </c>
      <c r="H8" s="185">
        <v>7936</v>
      </c>
      <c r="I8" s="186"/>
      <c r="J8" s="187"/>
      <c r="K8" s="187"/>
      <c r="M8" s="163" t="s">
        <v>24</v>
      </c>
      <c r="N8" s="176" t="s">
        <v>25</v>
      </c>
    </row>
    <row r="9" spans="2:14" ht="30.75" customHeight="1" x14ac:dyDescent="0.2">
      <c r="B9" s="177" t="s">
        <v>3</v>
      </c>
      <c r="C9" s="188" t="s">
        <v>19</v>
      </c>
      <c r="D9" s="188"/>
      <c r="E9" s="188"/>
      <c r="F9" s="188"/>
      <c r="G9" s="183" t="s">
        <v>26</v>
      </c>
      <c r="H9" s="189" t="s">
        <v>27</v>
      </c>
      <c r="I9" s="190"/>
      <c r="J9" s="191"/>
      <c r="K9" s="191"/>
      <c r="M9" s="192" t="s">
        <v>28</v>
      </c>
    </row>
    <row r="10" spans="2:14" ht="30.75" customHeight="1" x14ac:dyDescent="0.2">
      <c r="B10" s="177" t="s">
        <v>29</v>
      </c>
      <c r="C10" s="143" t="s">
        <v>30</v>
      </c>
      <c r="D10" s="143"/>
      <c r="E10" s="143"/>
      <c r="F10" s="143"/>
      <c r="G10" s="143"/>
      <c r="H10" s="143"/>
      <c r="I10" s="193"/>
      <c r="J10" s="194"/>
      <c r="K10" s="194"/>
      <c r="M10" s="192"/>
    </row>
    <row r="11" spans="2:14" ht="30.75" customHeight="1" x14ac:dyDescent="0.2">
      <c r="B11" s="177" t="s">
        <v>31</v>
      </c>
      <c r="C11" s="66" t="s">
        <v>97</v>
      </c>
      <c r="D11" s="66"/>
      <c r="E11" s="66"/>
      <c r="F11" s="66"/>
      <c r="G11" s="66"/>
      <c r="H11" s="66"/>
      <c r="I11" s="180"/>
      <c r="J11" s="181"/>
      <c r="K11" s="181"/>
      <c r="M11" s="192"/>
      <c r="N11" s="176" t="s">
        <v>15</v>
      </c>
    </row>
    <row r="12" spans="2:14" ht="30.75" customHeight="1" x14ac:dyDescent="0.2">
      <c r="B12" s="177" t="s">
        <v>33</v>
      </c>
      <c r="C12" s="195" t="s">
        <v>118</v>
      </c>
      <c r="D12" s="195"/>
      <c r="E12" s="195"/>
      <c r="F12" s="195"/>
      <c r="G12" s="183" t="s">
        <v>34</v>
      </c>
      <c r="H12" s="196" t="s">
        <v>35</v>
      </c>
      <c r="I12" s="197"/>
      <c r="J12" s="181"/>
      <c r="K12" s="181"/>
      <c r="M12" s="192" t="s">
        <v>36</v>
      </c>
      <c r="N12" s="176" t="s">
        <v>37</v>
      </c>
    </row>
    <row r="13" spans="2:14" ht="30.75" customHeight="1" x14ac:dyDescent="0.2">
      <c r="B13" s="177" t="s">
        <v>38</v>
      </c>
      <c r="C13" s="198" t="s">
        <v>39</v>
      </c>
      <c r="D13" s="198"/>
      <c r="E13" s="198"/>
      <c r="F13" s="198"/>
      <c r="G13" s="183" t="s">
        <v>40</v>
      </c>
      <c r="H13" s="199" t="s">
        <v>25</v>
      </c>
      <c r="I13" s="200"/>
      <c r="J13" s="181"/>
      <c r="K13" s="181"/>
      <c r="M13" s="192" t="s">
        <v>41</v>
      </c>
    </row>
    <row r="14" spans="2:14" ht="33" customHeight="1" x14ac:dyDescent="0.2">
      <c r="B14" s="177" t="s">
        <v>42</v>
      </c>
      <c r="C14" s="201" t="s">
        <v>99</v>
      </c>
      <c r="D14" s="201"/>
      <c r="E14" s="201"/>
      <c r="F14" s="201"/>
      <c r="G14" s="201"/>
      <c r="H14" s="201"/>
      <c r="I14" s="202"/>
      <c r="J14" s="194"/>
      <c r="K14" s="194"/>
      <c r="M14" s="192" t="s">
        <v>44</v>
      </c>
      <c r="N14" s="176"/>
    </row>
    <row r="15" spans="2:14" ht="30.75" customHeight="1" x14ac:dyDescent="0.2">
      <c r="B15" s="177" t="s">
        <v>45</v>
      </c>
      <c r="C15" s="195" t="s">
        <v>100</v>
      </c>
      <c r="D15" s="195"/>
      <c r="E15" s="195"/>
      <c r="F15" s="195"/>
      <c r="G15" s="195"/>
      <c r="H15" s="195"/>
      <c r="I15" s="203"/>
      <c r="J15" s="204"/>
      <c r="K15" s="204"/>
      <c r="M15" s="192" t="s">
        <v>47</v>
      </c>
      <c r="N15" s="176"/>
    </row>
    <row r="16" spans="2:14" ht="27.75" customHeight="1" x14ac:dyDescent="0.2">
      <c r="B16" s="177" t="s">
        <v>48</v>
      </c>
      <c r="C16" s="66" t="s">
        <v>115</v>
      </c>
      <c r="D16" s="66"/>
      <c r="E16" s="66"/>
      <c r="F16" s="66"/>
      <c r="G16" s="66"/>
      <c r="H16" s="66"/>
      <c r="I16" s="180"/>
      <c r="J16" s="205"/>
      <c r="K16" s="205"/>
      <c r="M16" s="192"/>
      <c r="N16" s="176"/>
    </row>
    <row r="17" spans="2:14" ht="30.75" customHeight="1" x14ac:dyDescent="0.2">
      <c r="B17" s="177" t="s">
        <v>50</v>
      </c>
      <c r="C17" s="199" t="s">
        <v>114</v>
      </c>
      <c r="D17" s="206"/>
      <c r="E17" s="206"/>
      <c r="F17" s="206"/>
      <c r="G17" s="206"/>
      <c r="H17" s="206"/>
      <c r="I17" s="207"/>
      <c r="J17" s="208"/>
      <c r="K17" s="208"/>
      <c r="M17" s="192" t="s">
        <v>35</v>
      </c>
      <c r="N17" s="176"/>
    </row>
    <row r="18" spans="2:14" ht="18" customHeight="1" x14ac:dyDescent="0.2">
      <c r="B18" s="209" t="s">
        <v>51</v>
      </c>
      <c r="C18" s="210" t="s">
        <v>52</v>
      </c>
      <c r="D18" s="210"/>
      <c r="E18" s="210"/>
      <c r="F18" s="211" t="s">
        <v>53</v>
      </c>
      <c r="G18" s="211"/>
      <c r="H18" s="211"/>
      <c r="I18" s="212"/>
      <c r="J18" s="213"/>
      <c r="K18" s="213"/>
      <c r="M18" s="192" t="s">
        <v>54</v>
      </c>
      <c r="N18" s="176"/>
    </row>
    <row r="19" spans="2:14" ht="33" customHeight="1" x14ac:dyDescent="0.2">
      <c r="B19" s="209"/>
      <c r="C19" s="143" t="s">
        <v>124</v>
      </c>
      <c r="D19" s="143"/>
      <c r="E19" s="143"/>
      <c r="F19" s="143" t="s">
        <v>125</v>
      </c>
      <c r="G19" s="143"/>
      <c r="H19" s="143"/>
      <c r="I19" s="193"/>
      <c r="J19" s="205"/>
      <c r="K19" s="205"/>
      <c r="M19" s="192" t="s">
        <v>57</v>
      </c>
      <c r="N19" s="176"/>
    </row>
    <row r="20" spans="2:14" ht="33" customHeight="1" x14ac:dyDescent="0.2">
      <c r="B20" s="177" t="s">
        <v>58</v>
      </c>
      <c r="C20" s="143" t="s">
        <v>116</v>
      </c>
      <c r="D20" s="143"/>
      <c r="E20" s="143"/>
      <c r="F20" s="143" t="s">
        <v>117</v>
      </c>
      <c r="G20" s="143"/>
      <c r="H20" s="143"/>
      <c r="I20" s="193"/>
      <c r="J20" s="181"/>
      <c r="K20" s="181"/>
      <c r="M20" s="192"/>
      <c r="N20" s="176"/>
    </row>
    <row r="21" spans="2:14" ht="105" customHeight="1" x14ac:dyDescent="0.2">
      <c r="B21" s="177" t="s">
        <v>61</v>
      </c>
      <c r="C21" s="66" t="s">
        <v>130</v>
      </c>
      <c r="D21" s="66"/>
      <c r="E21" s="66"/>
      <c r="F21" s="66" t="s">
        <v>129</v>
      </c>
      <c r="G21" s="66"/>
      <c r="H21" s="66"/>
      <c r="I21" s="180"/>
      <c r="J21" s="204"/>
      <c r="K21" s="204"/>
      <c r="M21" s="214"/>
      <c r="N21" s="176"/>
    </row>
    <row r="22" spans="2:14" ht="23.25" customHeight="1" x14ac:dyDescent="0.2">
      <c r="B22" s="177" t="s">
        <v>62</v>
      </c>
      <c r="C22" s="215">
        <v>45474</v>
      </c>
      <c r="D22" s="143"/>
      <c r="E22" s="143"/>
      <c r="F22" s="183" t="s">
        <v>63</v>
      </c>
      <c r="G22" s="216" t="s">
        <v>112</v>
      </c>
      <c r="H22" s="183" t="s">
        <v>64</v>
      </c>
      <c r="I22" s="217">
        <v>0</v>
      </c>
      <c r="J22" s="218"/>
      <c r="K22" s="218"/>
      <c r="M22" s="214"/>
    </row>
    <row r="23" spans="2:14" ht="27" customHeight="1" x14ac:dyDescent="0.2">
      <c r="B23" s="177" t="s">
        <v>65</v>
      </c>
      <c r="C23" s="215">
        <v>45657</v>
      </c>
      <c r="D23" s="143"/>
      <c r="E23" s="143"/>
      <c r="F23" s="183" t="s">
        <v>66</v>
      </c>
      <c r="G23" s="219">
        <v>0.09</v>
      </c>
      <c r="H23" s="219"/>
      <c r="I23" s="220"/>
      <c r="J23" s="221"/>
      <c r="K23" s="221"/>
      <c r="M23" s="214"/>
    </row>
    <row r="24" spans="2:14" ht="62.25" customHeight="1" x14ac:dyDescent="0.2">
      <c r="B24" s="177" t="s">
        <v>67</v>
      </c>
      <c r="C24" s="196" t="s">
        <v>47</v>
      </c>
      <c r="D24" s="196"/>
      <c r="E24" s="196"/>
      <c r="F24" s="222" t="s">
        <v>68</v>
      </c>
      <c r="G24" s="66" t="s">
        <v>128</v>
      </c>
      <c r="H24" s="66"/>
      <c r="I24" s="180"/>
      <c r="J24" s="213"/>
      <c r="K24" s="213"/>
      <c r="M24" s="214"/>
    </row>
    <row r="25" spans="2:14" ht="22.5" customHeight="1" x14ac:dyDescent="0.2">
      <c r="B25" s="112" t="s">
        <v>69</v>
      </c>
      <c r="C25" s="223"/>
      <c r="D25" s="223"/>
      <c r="E25" s="223"/>
      <c r="F25" s="223"/>
      <c r="G25" s="223"/>
      <c r="H25" s="223"/>
      <c r="I25" s="224"/>
      <c r="J25" s="175"/>
      <c r="K25" s="175"/>
      <c r="M25" s="214"/>
    </row>
    <row r="26" spans="2:14" ht="43.5" customHeight="1" x14ac:dyDescent="0.2">
      <c r="B26" s="225" t="s">
        <v>70</v>
      </c>
      <c r="C26" s="226" t="s">
        <v>71</v>
      </c>
      <c r="D26" s="226" t="s">
        <v>72</v>
      </c>
      <c r="E26" s="227" t="s">
        <v>73</v>
      </c>
      <c r="F26" s="226" t="s">
        <v>74</v>
      </c>
      <c r="G26" s="226" t="s">
        <v>75</v>
      </c>
      <c r="H26" s="227" t="s">
        <v>76</v>
      </c>
      <c r="I26" s="118" t="s">
        <v>77</v>
      </c>
      <c r="J26" s="205"/>
      <c r="K26" s="205"/>
      <c r="M26" s="214"/>
    </row>
    <row r="27" spans="2:14" ht="19.5" customHeight="1" x14ac:dyDescent="0.25">
      <c r="B27" s="228" t="s">
        <v>78</v>
      </c>
      <c r="C27" s="229">
        <v>0</v>
      </c>
      <c r="D27" s="230">
        <v>0</v>
      </c>
      <c r="E27" s="231">
        <f>IF(OR(C27=0,C27=""),0,D27/C27)</f>
        <v>0</v>
      </c>
      <c r="F27" s="232">
        <f>SUM(C27:C38)</f>
        <v>0.09</v>
      </c>
      <c r="G27" s="233">
        <f>SUM(D27:D38)</f>
        <v>0.09</v>
      </c>
      <c r="H27" s="234">
        <f>+IF(D27="","",(D27*100%)/$G$23)</f>
        <v>0</v>
      </c>
      <c r="I27" s="235">
        <f>G27+I22</f>
        <v>0.09</v>
      </c>
      <c r="J27" s="236"/>
      <c r="K27" s="236"/>
      <c r="M27" s="214"/>
    </row>
    <row r="28" spans="2:14" ht="19.5" customHeight="1" x14ac:dyDescent="0.25">
      <c r="B28" s="228" t="s">
        <v>79</v>
      </c>
      <c r="C28" s="229">
        <v>0</v>
      </c>
      <c r="D28" s="230">
        <v>0</v>
      </c>
      <c r="E28" s="231">
        <f t="shared" ref="E28:E38" si="0">IF(OR(C28=0,C28=""),0,D28/C28)</f>
        <v>0</v>
      </c>
      <c r="F28" s="232"/>
      <c r="G28" s="233"/>
      <c r="H28" s="234">
        <f>+IF(D28="","",((D28*100%)/$G$23)+H27)</f>
        <v>0</v>
      </c>
      <c r="I28" s="235"/>
      <c r="J28" s="236"/>
      <c r="K28" s="236"/>
      <c r="M28" s="214"/>
    </row>
    <row r="29" spans="2:14" ht="19.5" customHeight="1" x14ac:dyDescent="0.25">
      <c r="B29" s="228" t="s">
        <v>80</v>
      </c>
      <c r="C29" s="229">
        <v>0</v>
      </c>
      <c r="D29" s="230">
        <v>0</v>
      </c>
      <c r="E29" s="231">
        <f t="shared" si="0"/>
        <v>0</v>
      </c>
      <c r="F29" s="232"/>
      <c r="G29" s="233"/>
      <c r="H29" s="234">
        <f>+IF(D29="","",((D29*100%)/$G$23)+H28)</f>
        <v>0</v>
      </c>
      <c r="I29" s="235"/>
      <c r="J29" s="236"/>
      <c r="K29" s="236"/>
      <c r="M29" s="214"/>
    </row>
    <row r="30" spans="2:14" ht="19.5" customHeight="1" x14ac:dyDescent="0.25">
      <c r="B30" s="228" t="s">
        <v>81</v>
      </c>
      <c r="C30" s="229">
        <v>0</v>
      </c>
      <c r="D30" s="230">
        <v>0</v>
      </c>
      <c r="E30" s="231">
        <f t="shared" si="0"/>
        <v>0</v>
      </c>
      <c r="F30" s="232"/>
      <c r="G30" s="233"/>
      <c r="H30" s="234">
        <f t="shared" ref="H30:H37" si="1">+IF(D30="","",((D30*100%)/$G$23)+H29)</f>
        <v>0</v>
      </c>
      <c r="I30" s="235"/>
      <c r="J30" s="236"/>
      <c r="K30" s="236"/>
    </row>
    <row r="31" spans="2:14" ht="19.5" customHeight="1" x14ac:dyDescent="0.25">
      <c r="B31" s="228" t="s">
        <v>82</v>
      </c>
      <c r="C31" s="229">
        <v>0</v>
      </c>
      <c r="D31" s="230">
        <v>0</v>
      </c>
      <c r="E31" s="231">
        <f t="shared" si="0"/>
        <v>0</v>
      </c>
      <c r="F31" s="232"/>
      <c r="G31" s="233"/>
      <c r="H31" s="234">
        <f t="shared" si="1"/>
        <v>0</v>
      </c>
      <c r="I31" s="235"/>
      <c r="J31" s="236"/>
      <c r="K31" s="236"/>
    </row>
    <row r="32" spans="2:14" ht="19.5" customHeight="1" x14ac:dyDescent="0.25">
      <c r="B32" s="228" t="s">
        <v>83</v>
      </c>
      <c r="C32" s="229">
        <v>0</v>
      </c>
      <c r="D32" s="230">
        <v>0</v>
      </c>
      <c r="E32" s="231">
        <f t="shared" si="0"/>
        <v>0</v>
      </c>
      <c r="F32" s="232"/>
      <c r="G32" s="233"/>
      <c r="H32" s="234">
        <f t="shared" si="1"/>
        <v>0</v>
      </c>
      <c r="I32" s="235"/>
      <c r="J32" s="236"/>
      <c r="K32" s="236"/>
    </row>
    <row r="33" spans="2:11" ht="19.5" customHeight="1" x14ac:dyDescent="0.25">
      <c r="B33" s="228" t="s">
        <v>84</v>
      </c>
      <c r="C33" s="237">
        <v>0</v>
      </c>
      <c r="D33" s="230">
        <v>0</v>
      </c>
      <c r="E33" s="231">
        <f t="shared" si="0"/>
        <v>0</v>
      </c>
      <c r="F33" s="232"/>
      <c r="G33" s="233"/>
      <c r="H33" s="234">
        <f>+IF(D33="","",(D33*100%)/$G$23)</f>
        <v>0</v>
      </c>
      <c r="I33" s="235"/>
      <c r="J33" s="236"/>
      <c r="K33" s="236"/>
    </row>
    <row r="34" spans="2:11" ht="19.5" customHeight="1" x14ac:dyDescent="0.25">
      <c r="B34" s="228" t="s">
        <v>85</v>
      </c>
      <c r="C34" s="237">
        <v>0.02</v>
      </c>
      <c r="D34" s="230">
        <v>0.02</v>
      </c>
      <c r="E34" s="231">
        <f t="shared" si="0"/>
        <v>1</v>
      </c>
      <c r="F34" s="232"/>
      <c r="G34" s="233"/>
      <c r="H34" s="234">
        <f>+IF(D34="","",((D34*100%)/$G$23)+H33)</f>
        <v>0.22222222222222224</v>
      </c>
      <c r="I34" s="235"/>
      <c r="J34" s="236"/>
      <c r="K34" s="236"/>
    </row>
    <row r="35" spans="2:11" ht="19.5" customHeight="1" x14ac:dyDescent="0.25">
      <c r="B35" s="228" t="s">
        <v>86</v>
      </c>
      <c r="C35" s="237">
        <v>2.3E-2</v>
      </c>
      <c r="D35" s="238">
        <v>2.3E-2</v>
      </c>
      <c r="E35" s="231">
        <f t="shared" si="0"/>
        <v>1</v>
      </c>
      <c r="F35" s="232"/>
      <c r="G35" s="233"/>
      <c r="H35" s="234">
        <f t="shared" si="1"/>
        <v>0.47777777777777775</v>
      </c>
      <c r="I35" s="235"/>
      <c r="J35" s="236"/>
      <c r="K35" s="236"/>
    </row>
    <row r="36" spans="2:11" ht="19.5" customHeight="1" x14ac:dyDescent="0.25">
      <c r="B36" s="228" t="s">
        <v>87</v>
      </c>
      <c r="C36" s="237">
        <v>2.1000000000000001E-2</v>
      </c>
      <c r="D36" s="238">
        <v>2.1000000000000001E-2</v>
      </c>
      <c r="E36" s="231">
        <f t="shared" si="0"/>
        <v>1</v>
      </c>
      <c r="F36" s="232"/>
      <c r="G36" s="233"/>
      <c r="H36" s="234">
        <f t="shared" si="1"/>
        <v>0.71111111111111114</v>
      </c>
      <c r="I36" s="235"/>
      <c r="J36" s="236"/>
      <c r="K36" s="236"/>
    </row>
    <row r="37" spans="2:11" ht="19.5" customHeight="1" x14ac:dyDescent="0.25">
      <c r="B37" s="228" t="s">
        <v>88</v>
      </c>
      <c r="C37" s="237">
        <v>1.7000000000000001E-2</v>
      </c>
      <c r="D37" s="238">
        <v>1.7000000000000001E-2</v>
      </c>
      <c r="E37" s="231">
        <f t="shared" si="0"/>
        <v>1</v>
      </c>
      <c r="F37" s="232"/>
      <c r="G37" s="233"/>
      <c r="H37" s="234">
        <f t="shared" si="1"/>
        <v>0.9</v>
      </c>
      <c r="I37" s="235"/>
      <c r="J37" s="236"/>
      <c r="K37" s="236"/>
    </row>
    <row r="38" spans="2:11" ht="19.5" customHeight="1" x14ac:dyDescent="0.25">
      <c r="B38" s="228" t="s">
        <v>89</v>
      </c>
      <c r="C38" s="237">
        <v>8.9999999999999993E-3</v>
      </c>
      <c r="D38" s="238">
        <v>8.9999999999999993E-3</v>
      </c>
      <c r="E38" s="231">
        <f t="shared" si="0"/>
        <v>1</v>
      </c>
      <c r="F38" s="232"/>
      <c r="G38" s="233"/>
      <c r="H38" s="234">
        <f>+IF(D38="","",((D38*100%)/$G$23)+H37)</f>
        <v>1</v>
      </c>
      <c r="I38" s="235"/>
      <c r="J38" s="236"/>
      <c r="K38" s="236"/>
    </row>
    <row r="39" spans="2:11" ht="266.25" customHeight="1" x14ac:dyDescent="0.2">
      <c r="B39" s="239" t="s">
        <v>90</v>
      </c>
      <c r="C39" s="124" t="s">
        <v>136</v>
      </c>
      <c r="D39" s="125"/>
      <c r="E39" s="125"/>
      <c r="F39" s="125"/>
      <c r="G39" s="125"/>
      <c r="H39" s="125"/>
      <c r="I39" s="126"/>
      <c r="J39" s="240"/>
      <c r="K39" s="240"/>
    </row>
    <row r="40" spans="2:11" ht="34.5" customHeight="1" x14ac:dyDescent="0.2">
      <c r="B40" s="241"/>
      <c r="C40" s="242"/>
      <c r="D40" s="242"/>
      <c r="E40" s="242"/>
      <c r="F40" s="242"/>
      <c r="G40" s="242"/>
      <c r="H40" s="242"/>
      <c r="I40" s="243"/>
      <c r="J40" s="175"/>
      <c r="K40" s="175"/>
    </row>
    <row r="41" spans="2:11" ht="34.5" customHeight="1" x14ac:dyDescent="0.2">
      <c r="B41" s="244"/>
      <c r="C41" s="245"/>
      <c r="D41" s="245"/>
      <c r="E41" s="245"/>
      <c r="F41" s="245"/>
      <c r="G41" s="245"/>
      <c r="H41" s="245"/>
      <c r="I41" s="246"/>
      <c r="J41" s="240"/>
      <c r="K41" s="240"/>
    </row>
    <row r="42" spans="2:11" ht="34.5" customHeight="1" x14ac:dyDescent="0.2">
      <c r="B42" s="244"/>
      <c r="C42" s="245"/>
      <c r="D42" s="245"/>
      <c r="E42" s="245"/>
      <c r="F42" s="245"/>
      <c r="G42" s="245"/>
      <c r="H42" s="245"/>
      <c r="I42" s="246"/>
      <c r="J42" s="240"/>
      <c r="K42" s="240"/>
    </row>
    <row r="43" spans="2:11" ht="34.5" customHeight="1" x14ac:dyDescent="0.2">
      <c r="B43" s="244"/>
      <c r="C43" s="245"/>
      <c r="D43" s="245"/>
      <c r="E43" s="245"/>
      <c r="F43" s="245"/>
      <c r="G43" s="245"/>
      <c r="H43" s="245"/>
      <c r="I43" s="246"/>
      <c r="J43" s="240"/>
      <c r="K43" s="240"/>
    </row>
    <row r="44" spans="2:11" ht="34.5" customHeight="1" x14ac:dyDescent="0.2">
      <c r="B44" s="247"/>
      <c r="C44" s="248"/>
      <c r="D44" s="248"/>
      <c r="E44" s="248"/>
      <c r="F44" s="248"/>
      <c r="G44" s="248"/>
      <c r="H44" s="248"/>
      <c r="I44" s="249"/>
      <c r="J44" s="171"/>
      <c r="K44" s="171"/>
    </row>
    <row r="45" spans="2:11" ht="168.75" customHeight="1" x14ac:dyDescent="0.2">
      <c r="B45" s="177" t="s">
        <v>91</v>
      </c>
      <c r="C45" s="124" t="s">
        <v>137</v>
      </c>
      <c r="D45" s="125"/>
      <c r="E45" s="125"/>
      <c r="F45" s="125"/>
      <c r="G45" s="125"/>
      <c r="H45" s="125"/>
      <c r="I45" s="126"/>
      <c r="J45" s="250"/>
      <c r="K45" s="250"/>
    </row>
    <row r="46" spans="2:11" ht="54" customHeight="1" x14ac:dyDescent="0.2">
      <c r="B46" s="177" t="s">
        <v>92</v>
      </c>
      <c r="C46" s="138" t="s">
        <v>132</v>
      </c>
      <c r="D46" s="139"/>
      <c r="E46" s="139"/>
      <c r="F46" s="139"/>
      <c r="G46" s="139"/>
      <c r="H46" s="139"/>
      <c r="I46" s="140"/>
      <c r="J46" s="250"/>
      <c r="K46" s="250"/>
    </row>
    <row r="47" spans="2:11" ht="22.5" customHeight="1" x14ac:dyDescent="0.2">
      <c r="B47" s="112" t="s">
        <v>93</v>
      </c>
      <c r="C47" s="223"/>
      <c r="D47" s="223"/>
      <c r="E47" s="223"/>
      <c r="F47" s="223"/>
      <c r="G47" s="223"/>
      <c r="H47" s="223"/>
      <c r="I47" s="224"/>
      <c r="J47" s="250"/>
      <c r="K47" s="250"/>
    </row>
    <row r="48" spans="2:11" ht="32.25" customHeight="1" x14ac:dyDescent="0.2">
      <c r="B48" s="251" t="s">
        <v>94</v>
      </c>
      <c r="C48" s="78" t="s">
        <v>138</v>
      </c>
      <c r="D48" s="252"/>
      <c r="E48" s="252"/>
      <c r="F48" s="252"/>
      <c r="G48" s="252"/>
      <c r="H48" s="252"/>
      <c r="I48" s="253"/>
      <c r="J48" s="254"/>
      <c r="K48" s="254"/>
    </row>
    <row r="49" spans="2:11" ht="28.5" customHeight="1" x14ac:dyDescent="0.2">
      <c r="B49" s="255" t="s">
        <v>95</v>
      </c>
      <c r="C49" s="78" t="s">
        <v>138</v>
      </c>
      <c r="D49" s="252"/>
      <c r="E49" s="252"/>
      <c r="F49" s="252"/>
      <c r="G49" s="252"/>
      <c r="H49" s="252"/>
      <c r="I49" s="253"/>
      <c r="J49" s="254"/>
      <c r="K49" s="254"/>
    </row>
    <row r="50" spans="2:11" ht="30" customHeight="1" thickBot="1" x14ac:dyDescent="0.25">
      <c r="B50" s="256" t="s">
        <v>96</v>
      </c>
      <c r="C50" s="149" t="s">
        <v>135</v>
      </c>
      <c r="D50" s="149"/>
      <c r="E50" s="149"/>
      <c r="F50" s="149"/>
      <c r="G50" s="149"/>
      <c r="H50" s="149"/>
      <c r="I50" s="150"/>
      <c r="J50" s="257"/>
      <c r="K50" s="257"/>
    </row>
    <row r="51" spans="2:11" x14ac:dyDescent="0.2">
      <c r="B51" s="258"/>
      <c r="C51" s="259"/>
      <c r="D51" s="259"/>
      <c r="E51" s="260"/>
      <c r="F51" s="260"/>
      <c r="G51" s="261"/>
      <c r="H51" s="262"/>
      <c r="I51" s="259"/>
      <c r="J51" s="263"/>
      <c r="K51" s="263"/>
    </row>
    <row r="52" spans="2:11" x14ac:dyDescent="0.2">
      <c r="B52" s="258"/>
      <c r="C52" s="259"/>
      <c r="D52" s="259"/>
      <c r="E52" s="260"/>
      <c r="F52" s="260"/>
      <c r="G52" s="261"/>
      <c r="H52" s="262"/>
      <c r="I52" s="259"/>
      <c r="J52" s="263"/>
      <c r="K52" s="263"/>
    </row>
    <row r="53" spans="2:11" x14ac:dyDescent="0.2">
      <c r="B53" s="258"/>
      <c r="C53" s="259"/>
      <c r="D53" s="259"/>
      <c r="E53" s="260"/>
      <c r="F53" s="260"/>
      <c r="G53" s="261"/>
      <c r="H53" s="262"/>
      <c r="I53" s="259"/>
      <c r="J53" s="263"/>
      <c r="K53" s="263"/>
    </row>
    <row r="54" spans="2:11" hidden="1" x14ac:dyDescent="0.2">
      <c r="B54" s="258"/>
      <c r="C54" s="259"/>
      <c r="D54" s="259"/>
      <c r="E54" s="260"/>
      <c r="F54" s="260"/>
      <c r="G54" s="261"/>
      <c r="H54" s="262"/>
      <c r="I54" s="259"/>
      <c r="J54" s="263"/>
      <c r="K54" s="263"/>
    </row>
    <row r="55" spans="2:11" hidden="1" x14ac:dyDescent="0.2">
      <c r="B55" s="258"/>
      <c r="C55" s="259"/>
      <c r="D55" s="259"/>
      <c r="E55" s="260"/>
      <c r="F55" s="260"/>
      <c r="G55" s="261"/>
      <c r="H55" s="262"/>
      <c r="I55" s="259"/>
      <c r="J55" s="263"/>
      <c r="K55" s="263"/>
    </row>
    <row r="56" spans="2:11" ht="25.5" hidden="1" customHeight="1" x14ac:dyDescent="0.2">
      <c r="B56" s="258"/>
      <c r="C56" s="259"/>
      <c r="D56" s="259"/>
      <c r="E56" s="260"/>
      <c r="F56" s="260"/>
      <c r="G56" s="261"/>
      <c r="H56" s="262"/>
      <c r="I56" s="259"/>
      <c r="J56" s="263"/>
      <c r="K56" s="263"/>
    </row>
  </sheetData>
  <sheetProtection algorithmName="SHA-512" hashValue="2mtck14f7/3YmOkxt8tFeWwPa9p2+Ud+5O7ypJuxK+8KmFtrW2vlpj9ZsT+TknA71xyR61gYXUyrmhFw9WQt3Q==" saltValue="dNqykntLWm/4mB8n44dhcA=="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100-000000000000}">
      <formula1>O17:O19</formula1>
    </dataValidation>
    <dataValidation type="list" allowBlank="1" showInputMessage="1" showErrorMessage="1" sqref="H12:I12" xr:uid="{00000000-0002-0000-0100-000001000000}">
      <formula1>M17:M19</formula1>
    </dataValidation>
    <dataValidation type="list" allowBlank="1" showInputMessage="1" showErrorMessage="1" sqref="C24:E24" xr:uid="{00000000-0002-0000-0100-000002000000}">
      <formula1>$M$12:$M$15</formula1>
    </dataValidation>
    <dataValidation type="list" allowBlank="1" showInputMessage="1" showErrorMessage="1" sqref="C9:F9" xr:uid="{00000000-0002-0000-0100-000003000000}">
      <formula1>$M$6:$M$9</formula1>
    </dataValidation>
    <dataValidation type="list" allowBlank="1" showInputMessage="1" showErrorMessage="1" sqref="J10:K10" xr:uid="{00000000-0002-0000-0100-000004000000}">
      <formula1>$M$21:$M$28</formula1>
    </dataValidation>
    <dataValidation type="list" allowBlank="1" showInputMessage="1" showErrorMessage="1" sqref="H13:I13" xr:uid="{00000000-0002-0000-0100-000005000000}">
      <formula1>$N$5:$N$8</formula1>
    </dataValidation>
    <dataValidation type="list" allowBlank="1" showInputMessage="1" showErrorMessage="1" sqref="C7 I7" xr:uid="{00000000-0002-0000-01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785729" r:id="rId3">
          <objectPr defaultSize="0" autoPict="0" r:id="rId4">
            <anchor moveWithCells="1" sizeWithCells="1">
              <from>
                <xdr:col>8</xdr:col>
                <xdr:colOff>47625</xdr:colOff>
                <xdr:row>1</xdr:row>
                <xdr:rowOff>47625</xdr:rowOff>
              </from>
              <to>
                <xdr:col>8</xdr:col>
                <xdr:colOff>1447800</xdr:colOff>
                <xdr:row>1</xdr:row>
                <xdr:rowOff>485775</xdr:rowOff>
              </to>
            </anchor>
          </objectPr>
        </oleObject>
      </mc:Choice>
      <mc:Fallback>
        <oleObject progId="PBrush" shapeId="3578572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4" customWidth="1"/>
    <col min="2" max="2" width="25.42578125" style="264" customWidth="1"/>
    <col min="3" max="3" width="14.42578125" style="164" customWidth="1"/>
    <col min="4" max="4" width="20.140625" style="164" customWidth="1"/>
    <col min="5" max="5" width="16.42578125" style="164" customWidth="1"/>
    <col min="6" max="6" width="25" style="164" customWidth="1"/>
    <col min="7" max="7" width="22" style="265" customWidth="1"/>
    <col min="8" max="8" width="20.42578125" style="164" customWidth="1"/>
    <col min="9" max="11" width="22.42578125" style="164" customWidth="1"/>
    <col min="12" max="12" width="11.42578125" style="162" customWidth="1"/>
    <col min="13" max="24" width="0" style="162" hidden="1" customWidth="1"/>
    <col min="25" max="16384" width="11.42578125" style="164" hidden="1"/>
  </cols>
  <sheetData>
    <row r="1" spans="2:14" ht="37.5" customHeight="1" x14ac:dyDescent="0.2">
      <c r="B1" s="158"/>
      <c r="C1" s="159" t="s">
        <v>0</v>
      </c>
      <c r="D1" s="159"/>
      <c r="E1" s="159"/>
      <c r="F1" s="159"/>
      <c r="G1" s="159"/>
      <c r="H1" s="159"/>
      <c r="I1" s="160"/>
      <c r="J1" s="161"/>
      <c r="K1" s="161"/>
      <c r="M1" s="163" t="s">
        <v>1</v>
      </c>
    </row>
    <row r="2" spans="2:14" ht="37.5" customHeight="1" x14ac:dyDescent="0.2">
      <c r="B2" s="165"/>
      <c r="C2" s="166" t="s">
        <v>2</v>
      </c>
      <c r="D2" s="166"/>
      <c r="E2" s="166"/>
      <c r="F2" s="166"/>
      <c r="G2" s="166"/>
      <c r="H2" s="166"/>
      <c r="I2" s="167"/>
      <c r="J2" s="161"/>
      <c r="K2" s="161"/>
      <c r="M2" s="163" t="s">
        <v>3</v>
      </c>
    </row>
    <row r="3" spans="2:14" ht="37.5" customHeight="1" x14ac:dyDescent="0.2">
      <c r="B3" s="165"/>
      <c r="C3" s="166" t="s">
        <v>4</v>
      </c>
      <c r="D3" s="166"/>
      <c r="E3" s="166"/>
      <c r="F3" s="166" t="s">
        <v>5</v>
      </c>
      <c r="G3" s="166"/>
      <c r="H3" s="166"/>
      <c r="I3" s="167"/>
      <c r="J3" s="161"/>
      <c r="K3" s="161"/>
      <c r="M3" s="163" t="s">
        <v>6</v>
      </c>
    </row>
    <row r="4" spans="2:14" ht="23.25" customHeight="1" x14ac:dyDescent="0.2">
      <c r="B4" s="168"/>
      <c r="C4" s="169"/>
      <c r="D4" s="169"/>
      <c r="E4" s="169"/>
      <c r="F4" s="169"/>
      <c r="G4" s="169"/>
      <c r="H4" s="169"/>
      <c r="I4" s="170"/>
      <c r="J4" s="171"/>
      <c r="K4" s="171"/>
    </row>
    <row r="5" spans="2:14" ht="24" customHeight="1" x14ac:dyDescent="0.2">
      <c r="B5" s="172" t="s">
        <v>7</v>
      </c>
      <c r="C5" s="173"/>
      <c r="D5" s="173"/>
      <c r="E5" s="173"/>
      <c r="F5" s="173"/>
      <c r="G5" s="173"/>
      <c r="H5" s="173"/>
      <c r="I5" s="174"/>
      <c r="J5" s="175"/>
      <c r="K5" s="175"/>
      <c r="N5" s="176" t="s">
        <v>8</v>
      </c>
    </row>
    <row r="6" spans="2:14" ht="30.75" customHeight="1" x14ac:dyDescent="0.2">
      <c r="B6" s="177" t="s">
        <v>9</v>
      </c>
      <c r="C6" s="178">
        <v>3</v>
      </c>
      <c r="D6" s="179" t="s">
        <v>10</v>
      </c>
      <c r="E6" s="179"/>
      <c r="F6" s="66" t="s">
        <v>101</v>
      </c>
      <c r="G6" s="66"/>
      <c r="H6" s="66"/>
      <c r="I6" s="180"/>
      <c r="J6" s="182"/>
      <c r="K6" s="182"/>
      <c r="M6" s="163" t="s">
        <v>12</v>
      </c>
      <c r="N6" s="176" t="s">
        <v>13</v>
      </c>
    </row>
    <row r="7" spans="2:14" ht="30.75" customHeight="1" x14ac:dyDescent="0.2">
      <c r="B7" s="177" t="s">
        <v>14</v>
      </c>
      <c r="C7" s="178" t="s">
        <v>15</v>
      </c>
      <c r="D7" s="179" t="s">
        <v>16</v>
      </c>
      <c r="E7" s="179"/>
      <c r="F7" s="143" t="s">
        <v>17</v>
      </c>
      <c r="G7" s="143"/>
      <c r="H7" s="183" t="s">
        <v>18</v>
      </c>
      <c r="I7" s="184" t="s">
        <v>15</v>
      </c>
      <c r="J7" s="187"/>
      <c r="K7" s="181"/>
      <c r="M7" s="163" t="s">
        <v>19</v>
      </c>
      <c r="N7" s="176" t="s">
        <v>20</v>
      </c>
    </row>
    <row r="8" spans="2:14" ht="30.75" customHeight="1" x14ac:dyDescent="0.2">
      <c r="B8" s="177" t="s">
        <v>21</v>
      </c>
      <c r="C8" s="66" t="s">
        <v>98</v>
      </c>
      <c r="D8" s="66"/>
      <c r="E8" s="66"/>
      <c r="F8" s="66"/>
      <c r="G8" s="183" t="s">
        <v>23</v>
      </c>
      <c r="H8" s="185">
        <v>7936</v>
      </c>
      <c r="I8" s="186"/>
      <c r="J8" s="187"/>
      <c r="K8" s="187"/>
      <c r="M8" s="163" t="s">
        <v>24</v>
      </c>
      <c r="N8" s="176" t="s">
        <v>25</v>
      </c>
    </row>
    <row r="9" spans="2:14" ht="30.75" customHeight="1" x14ac:dyDescent="0.2">
      <c r="B9" s="177" t="s">
        <v>3</v>
      </c>
      <c r="C9" s="188" t="s">
        <v>19</v>
      </c>
      <c r="D9" s="188"/>
      <c r="E9" s="188"/>
      <c r="F9" s="188"/>
      <c r="G9" s="183" t="s">
        <v>26</v>
      </c>
      <c r="H9" s="189" t="s">
        <v>27</v>
      </c>
      <c r="I9" s="190"/>
      <c r="J9" s="191"/>
      <c r="K9" s="191"/>
      <c r="M9" s="192" t="s">
        <v>28</v>
      </c>
    </row>
    <row r="10" spans="2:14" ht="30.75" customHeight="1" x14ac:dyDescent="0.2">
      <c r="B10" s="177" t="s">
        <v>29</v>
      </c>
      <c r="C10" s="143" t="s">
        <v>30</v>
      </c>
      <c r="D10" s="143"/>
      <c r="E10" s="143"/>
      <c r="F10" s="143"/>
      <c r="G10" s="143"/>
      <c r="H10" s="143"/>
      <c r="I10" s="193"/>
      <c r="J10" s="194"/>
      <c r="K10" s="194"/>
      <c r="M10" s="192"/>
    </row>
    <row r="11" spans="2:14" ht="30.75" customHeight="1" x14ac:dyDescent="0.2">
      <c r="B11" s="177" t="s">
        <v>31</v>
      </c>
      <c r="C11" s="199" t="s">
        <v>102</v>
      </c>
      <c r="D11" s="199"/>
      <c r="E11" s="199"/>
      <c r="F11" s="199"/>
      <c r="G11" s="199"/>
      <c r="H11" s="199"/>
      <c r="I11" s="200"/>
      <c r="J11" s="181"/>
      <c r="K11" s="181"/>
      <c r="M11" s="192"/>
      <c r="N11" s="176" t="s">
        <v>15</v>
      </c>
    </row>
    <row r="12" spans="2:14" ht="30.75" customHeight="1" x14ac:dyDescent="0.2">
      <c r="B12" s="177" t="s">
        <v>33</v>
      </c>
      <c r="C12" s="195" t="s">
        <v>103</v>
      </c>
      <c r="D12" s="195"/>
      <c r="E12" s="195"/>
      <c r="F12" s="195"/>
      <c r="G12" s="183" t="s">
        <v>34</v>
      </c>
      <c r="H12" s="196" t="s">
        <v>35</v>
      </c>
      <c r="I12" s="197"/>
      <c r="J12" s="181"/>
      <c r="K12" s="181"/>
      <c r="M12" s="192" t="s">
        <v>36</v>
      </c>
      <c r="N12" s="176" t="s">
        <v>37</v>
      </c>
    </row>
    <row r="13" spans="2:14" ht="30.75" customHeight="1" x14ac:dyDescent="0.2">
      <c r="B13" s="177" t="s">
        <v>38</v>
      </c>
      <c r="C13" s="198" t="s">
        <v>104</v>
      </c>
      <c r="D13" s="198"/>
      <c r="E13" s="198"/>
      <c r="F13" s="198"/>
      <c r="G13" s="183" t="s">
        <v>40</v>
      </c>
      <c r="H13" s="199" t="s">
        <v>25</v>
      </c>
      <c r="I13" s="200"/>
      <c r="J13" s="181"/>
      <c r="K13" s="181"/>
      <c r="M13" s="192" t="s">
        <v>41</v>
      </c>
    </row>
    <row r="14" spans="2:14" ht="39.75" customHeight="1" x14ac:dyDescent="0.2">
      <c r="B14" s="177" t="s">
        <v>42</v>
      </c>
      <c r="C14" s="195" t="s">
        <v>105</v>
      </c>
      <c r="D14" s="195"/>
      <c r="E14" s="195"/>
      <c r="F14" s="195"/>
      <c r="G14" s="195"/>
      <c r="H14" s="195"/>
      <c r="I14" s="203"/>
      <c r="J14" s="194"/>
      <c r="K14" s="194"/>
      <c r="M14" s="192" t="s">
        <v>44</v>
      </c>
      <c r="N14" s="176"/>
    </row>
    <row r="15" spans="2:14" ht="30.75" customHeight="1" x14ac:dyDescent="0.2">
      <c r="B15" s="177" t="s">
        <v>45</v>
      </c>
      <c r="C15" s="266" t="s">
        <v>106</v>
      </c>
      <c r="D15" s="266"/>
      <c r="E15" s="266"/>
      <c r="F15" s="266"/>
      <c r="G15" s="266"/>
      <c r="H15" s="266"/>
      <c r="I15" s="267"/>
      <c r="J15" s="204"/>
      <c r="K15" s="204"/>
      <c r="M15" s="192" t="s">
        <v>47</v>
      </c>
      <c r="N15" s="176"/>
    </row>
    <row r="16" spans="2:14" ht="20.25" customHeight="1" x14ac:dyDescent="0.2">
      <c r="B16" s="177" t="s">
        <v>48</v>
      </c>
      <c r="C16" s="143" t="s">
        <v>107</v>
      </c>
      <c r="D16" s="143"/>
      <c r="E16" s="143"/>
      <c r="F16" s="143"/>
      <c r="G16" s="143"/>
      <c r="H16" s="143"/>
      <c r="I16" s="193"/>
      <c r="J16" s="205"/>
      <c r="K16" s="205"/>
      <c r="M16" s="192"/>
      <c r="N16" s="176"/>
    </row>
    <row r="17" spans="2:14" ht="30.75" customHeight="1" x14ac:dyDescent="0.2">
      <c r="B17" s="177" t="s">
        <v>50</v>
      </c>
      <c r="C17" s="199" t="s">
        <v>114</v>
      </c>
      <c r="D17" s="206"/>
      <c r="E17" s="206"/>
      <c r="F17" s="206"/>
      <c r="G17" s="206"/>
      <c r="H17" s="206"/>
      <c r="I17" s="207"/>
      <c r="J17" s="208"/>
      <c r="K17" s="208"/>
      <c r="M17" s="192" t="s">
        <v>35</v>
      </c>
      <c r="N17" s="176"/>
    </row>
    <row r="18" spans="2:14" ht="18" customHeight="1" x14ac:dyDescent="0.2">
      <c r="B18" s="209" t="s">
        <v>51</v>
      </c>
      <c r="C18" s="210" t="s">
        <v>52</v>
      </c>
      <c r="D18" s="210"/>
      <c r="E18" s="210"/>
      <c r="F18" s="211" t="s">
        <v>53</v>
      </c>
      <c r="G18" s="211"/>
      <c r="H18" s="211"/>
      <c r="I18" s="212"/>
      <c r="J18" s="213"/>
      <c r="K18" s="213"/>
      <c r="M18" s="192" t="s">
        <v>54</v>
      </c>
      <c r="N18" s="176"/>
    </row>
    <row r="19" spans="2:14" ht="39.75" customHeight="1" x14ac:dyDescent="0.2">
      <c r="B19" s="209"/>
      <c r="C19" s="143" t="s">
        <v>126</v>
      </c>
      <c r="D19" s="143"/>
      <c r="E19" s="143"/>
      <c r="F19" s="143" t="s">
        <v>127</v>
      </c>
      <c r="G19" s="143"/>
      <c r="H19" s="143"/>
      <c r="I19" s="193"/>
      <c r="J19" s="205"/>
      <c r="K19" s="205"/>
      <c r="M19" s="192" t="s">
        <v>57</v>
      </c>
      <c r="N19" s="176"/>
    </row>
    <row r="20" spans="2:14" ht="39.75" customHeight="1" x14ac:dyDescent="0.2">
      <c r="B20" s="177" t="s">
        <v>58</v>
      </c>
      <c r="C20" s="78" t="s">
        <v>119</v>
      </c>
      <c r="D20" s="252"/>
      <c r="E20" s="268"/>
      <c r="F20" s="143" t="s">
        <v>120</v>
      </c>
      <c r="G20" s="199"/>
      <c r="H20" s="199"/>
      <c r="I20" s="200"/>
      <c r="J20" s="181"/>
      <c r="K20" s="181"/>
      <c r="M20" s="192"/>
      <c r="N20" s="176"/>
    </row>
    <row r="21" spans="2:14" ht="103.5" customHeight="1" x14ac:dyDescent="0.2">
      <c r="B21" s="177" t="s">
        <v>61</v>
      </c>
      <c r="C21" s="269" t="s">
        <v>123</v>
      </c>
      <c r="D21" s="270"/>
      <c r="E21" s="271"/>
      <c r="F21" s="269" t="s">
        <v>122</v>
      </c>
      <c r="G21" s="270"/>
      <c r="H21" s="270"/>
      <c r="I21" s="272"/>
      <c r="J21" s="204"/>
      <c r="K21" s="204"/>
      <c r="M21" s="214"/>
      <c r="N21" s="176"/>
    </row>
    <row r="22" spans="2:14" ht="23.25" customHeight="1" x14ac:dyDescent="0.2">
      <c r="B22" s="177" t="s">
        <v>62</v>
      </c>
      <c r="C22" s="273">
        <v>45474</v>
      </c>
      <c r="D22" s="274"/>
      <c r="E22" s="275"/>
      <c r="F22" s="183" t="s">
        <v>63</v>
      </c>
      <c r="G22" s="276" t="s">
        <v>108</v>
      </c>
      <c r="H22" s="183" t="s">
        <v>64</v>
      </c>
      <c r="I22" s="277">
        <v>0</v>
      </c>
      <c r="J22" s="218"/>
      <c r="K22" s="218"/>
      <c r="M22" s="214"/>
    </row>
    <row r="23" spans="2:14" ht="27" customHeight="1" x14ac:dyDescent="0.2">
      <c r="B23" s="177" t="s">
        <v>65</v>
      </c>
      <c r="C23" s="273">
        <v>45657</v>
      </c>
      <c r="D23" s="274"/>
      <c r="E23" s="275"/>
      <c r="F23" s="183" t="s">
        <v>66</v>
      </c>
      <c r="G23" s="278">
        <v>0.04</v>
      </c>
      <c r="H23" s="279"/>
      <c r="I23" s="280"/>
      <c r="J23" s="221"/>
      <c r="K23" s="221"/>
      <c r="M23" s="214"/>
    </row>
    <row r="24" spans="2:14" ht="70.5" customHeight="1" x14ac:dyDescent="0.2">
      <c r="B24" s="281" t="s">
        <v>67</v>
      </c>
      <c r="C24" s="282" t="s">
        <v>47</v>
      </c>
      <c r="D24" s="283"/>
      <c r="E24" s="284"/>
      <c r="F24" s="285" t="s">
        <v>68</v>
      </c>
      <c r="G24" s="66" t="s">
        <v>113</v>
      </c>
      <c r="H24" s="66"/>
      <c r="I24" s="180"/>
      <c r="J24" s="213"/>
      <c r="K24" s="213"/>
      <c r="M24" s="214"/>
    </row>
    <row r="25" spans="2:14" ht="22.5" customHeight="1" x14ac:dyDescent="0.2">
      <c r="B25" s="112" t="s">
        <v>69</v>
      </c>
      <c r="C25" s="223"/>
      <c r="D25" s="223"/>
      <c r="E25" s="223"/>
      <c r="F25" s="223"/>
      <c r="G25" s="223"/>
      <c r="H25" s="223"/>
      <c r="I25" s="224"/>
      <c r="J25" s="175"/>
      <c r="K25" s="175"/>
      <c r="M25" s="214"/>
    </row>
    <row r="26" spans="2:14" ht="43.5" customHeight="1" x14ac:dyDescent="0.2">
      <c r="B26" s="225" t="s">
        <v>70</v>
      </c>
      <c r="C26" s="226" t="s">
        <v>71</v>
      </c>
      <c r="D26" s="226" t="s">
        <v>72</v>
      </c>
      <c r="E26" s="227" t="s">
        <v>73</v>
      </c>
      <c r="F26" s="286" t="s">
        <v>74</v>
      </c>
      <c r="G26" s="286" t="s">
        <v>75</v>
      </c>
      <c r="H26" s="227" t="s">
        <v>76</v>
      </c>
      <c r="I26" s="118" t="s">
        <v>77</v>
      </c>
      <c r="J26" s="205"/>
      <c r="K26" s="205"/>
      <c r="M26" s="214"/>
    </row>
    <row r="27" spans="2:14" ht="19.5" customHeight="1" x14ac:dyDescent="0.25">
      <c r="B27" s="228" t="s">
        <v>78</v>
      </c>
      <c r="C27" s="229">
        <v>0</v>
      </c>
      <c r="D27" s="287">
        <v>0</v>
      </c>
      <c r="E27" s="288">
        <f>IF(OR(C27=0,C27=""),0,D27/C27)</f>
        <v>0</v>
      </c>
      <c r="F27" s="289">
        <f>SUM(C27:C38)</f>
        <v>0.04</v>
      </c>
      <c r="G27" s="290">
        <f>SUM(D27:D38)</f>
        <v>3.3799999999999997E-2</v>
      </c>
      <c r="H27" s="234">
        <f>+IF(D27="","",(D27*100%)/$G$23)</f>
        <v>0</v>
      </c>
      <c r="I27" s="291">
        <f>G27+I22</f>
        <v>3.3799999999999997E-2</v>
      </c>
      <c r="J27" s="236"/>
      <c r="K27" s="236"/>
      <c r="M27" s="214"/>
    </row>
    <row r="28" spans="2:14" ht="19.5" customHeight="1" x14ac:dyDescent="0.25">
      <c r="B28" s="228" t="s">
        <v>79</v>
      </c>
      <c r="C28" s="229">
        <v>0</v>
      </c>
      <c r="D28" s="287">
        <v>0</v>
      </c>
      <c r="E28" s="288">
        <f t="shared" ref="E28:E38" si="0">IF(OR(C28=0,C28=""),0,D28/C28)</f>
        <v>0</v>
      </c>
      <c r="F28" s="289"/>
      <c r="G28" s="292"/>
      <c r="H28" s="234">
        <f>+IF(D28="","",((D28*100%)/$G$23)+H27)</f>
        <v>0</v>
      </c>
      <c r="I28" s="293"/>
      <c r="J28" s="236"/>
      <c r="K28" s="236"/>
      <c r="M28" s="214"/>
    </row>
    <row r="29" spans="2:14" ht="19.5" customHeight="1" x14ac:dyDescent="0.25">
      <c r="B29" s="228" t="s">
        <v>80</v>
      </c>
      <c r="C29" s="229">
        <v>0</v>
      </c>
      <c r="D29" s="287">
        <v>0</v>
      </c>
      <c r="E29" s="288">
        <f t="shared" si="0"/>
        <v>0</v>
      </c>
      <c r="F29" s="289"/>
      <c r="G29" s="292"/>
      <c r="H29" s="234">
        <f>+IF(D29="","",((D29*100%)/$G$23)+H28)</f>
        <v>0</v>
      </c>
      <c r="I29" s="293"/>
      <c r="J29" s="236"/>
      <c r="K29" s="236"/>
      <c r="M29" s="214"/>
    </row>
    <row r="30" spans="2:14" ht="19.5" customHeight="1" x14ac:dyDescent="0.25">
      <c r="B30" s="228" t="s">
        <v>81</v>
      </c>
      <c r="C30" s="229">
        <v>0</v>
      </c>
      <c r="D30" s="287">
        <v>0</v>
      </c>
      <c r="E30" s="288">
        <f t="shared" si="0"/>
        <v>0</v>
      </c>
      <c r="F30" s="289"/>
      <c r="G30" s="292"/>
      <c r="H30" s="234">
        <f t="shared" ref="H30:H37" si="1">+IF(D30="","",((D30*100%)/$G$23)+H29)</f>
        <v>0</v>
      </c>
      <c r="I30" s="293"/>
      <c r="J30" s="236"/>
      <c r="K30" s="236"/>
    </row>
    <row r="31" spans="2:14" ht="19.5" customHeight="1" x14ac:dyDescent="0.25">
      <c r="B31" s="228" t="s">
        <v>82</v>
      </c>
      <c r="C31" s="229">
        <v>0</v>
      </c>
      <c r="D31" s="287">
        <v>0</v>
      </c>
      <c r="E31" s="288">
        <f t="shared" si="0"/>
        <v>0</v>
      </c>
      <c r="F31" s="289"/>
      <c r="G31" s="292"/>
      <c r="H31" s="234">
        <f t="shared" si="1"/>
        <v>0</v>
      </c>
      <c r="I31" s="293"/>
      <c r="J31" s="236"/>
      <c r="K31" s="236"/>
    </row>
    <row r="32" spans="2:14" ht="19.5" customHeight="1" x14ac:dyDescent="0.25">
      <c r="B32" s="228" t="s">
        <v>83</v>
      </c>
      <c r="C32" s="229">
        <v>0</v>
      </c>
      <c r="D32" s="287">
        <v>0</v>
      </c>
      <c r="E32" s="288">
        <f t="shared" si="0"/>
        <v>0</v>
      </c>
      <c r="F32" s="289"/>
      <c r="G32" s="292"/>
      <c r="H32" s="234">
        <f t="shared" si="1"/>
        <v>0</v>
      </c>
      <c r="I32" s="293"/>
      <c r="J32" s="236"/>
      <c r="K32" s="236"/>
    </row>
    <row r="33" spans="2:11" ht="19.5" customHeight="1" x14ac:dyDescent="0.25">
      <c r="B33" s="228" t="s">
        <v>84</v>
      </c>
      <c r="C33" s="237">
        <v>0</v>
      </c>
      <c r="D33" s="294">
        <v>0</v>
      </c>
      <c r="E33" s="295">
        <f t="shared" si="0"/>
        <v>0</v>
      </c>
      <c r="F33" s="289"/>
      <c r="G33" s="292"/>
      <c r="H33" s="234">
        <f>+IF(D33="","",(D33*100%)/$G$23)</f>
        <v>0</v>
      </c>
      <c r="I33" s="293"/>
      <c r="J33" s="296"/>
      <c r="K33" s="296"/>
    </row>
    <row r="34" spans="2:11" ht="19.5" customHeight="1" x14ac:dyDescent="0.25">
      <c r="B34" s="228" t="s">
        <v>85</v>
      </c>
      <c r="C34" s="237">
        <v>4.7999999999999996E-3</v>
      </c>
      <c r="D34" s="294">
        <v>5.0000000000000001E-3</v>
      </c>
      <c r="E34" s="295">
        <f t="shared" si="0"/>
        <v>1.0416666666666667</v>
      </c>
      <c r="F34" s="289"/>
      <c r="G34" s="292"/>
      <c r="H34" s="234">
        <f>+IF(D34="","",((D34*100%)/$G$23)+H33)</f>
        <v>0.125</v>
      </c>
      <c r="I34" s="293"/>
      <c r="J34" s="296"/>
      <c r="K34" s="296"/>
    </row>
    <row r="35" spans="2:11" ht="19.5" customHeight="1" x14ac:dyDescent="0.25">
      <c r="B35" s="228" t="s">
        <v>86</v>
      </c>
      <c r="C35" s="237">
        <v>1.04E-2</v>
      </c>
      <c r="D35" s="294">
        <v>0.01</v>
      </c>
      <c r="E35" s="295">
        <f t="shared" si="0"/>
        <v>0.96153846153846156</v>
      </c>
      <c r="F35" s="289"/>
      <c r="G35" s="292"/>
      <c r="H35" s="234">
        <f t="shared" si="1"/>
        <v>0.375</v>
      </c>
      <c r="I35" s="293"/>
      <c r="J35" s="296"/>
      <c r="K35" s="296"/>
    </row>
    <row r="36" spans="2:11" ht="19.5" customHeight="1" x14ac:dyDescent="0.25">
      <c r="B36" s="228" t="s">
        <v>87</v>
      </c>
      <c r="C36" s="237">
        <v>3.5999999999999999E-3</v>
      </c>
      <c r="D36" s="294">
        <v>2E-3</v>
      </c>
      <c r="E36" s="295">
        <f t="shared" si="0"/>
        <v>0.55555555555555558</v>
      </c>
      <c r="F36" s="289"/>
      <c r="G36" s="292"/>
      <c r="H36" s="234">
        <f t="shared" si="1"/>
        <v>0.42499999999999999</v>
      </c>
      <c r="I36" s="293"/>
      <c r="J36" s="296"/>
      <c r="K36" s="296"/>
    </row>
    <row r="37" spans="2:11" ht="19.5" customHeight="1" x14ac:dyDescent="0.25">
      <c r="B37" s="228" t="s">
        <v>88</v>
      </c>
      <c r="C37" s="237">
        <v>1.12E-2</v>
      </c>
      <c r="D37" s="294">
        <v>6.0000000000000001E-3</v>
      </c>
      <c r="E37" s="295">
        <f t="shared" si="0"/>
        <v>0.5357142857142857</v>
      </c>
      <c r="F37" s="289"/>
      <c r="G37" s="292"/>
      <c r="H37" s="234">
        <f t="shared" si="1"/>
        <v>0.57499999999999996</v>
      </c>
      <c r="I37" s="293"/>
      <c r="J37" s="296"/>
      <c r="K37" s="296"/>
    </row>
    <row r="38" spans="2:11" ht="19.5" customHeight="1" x14ac:dyDescent="0.25">
      <c r="B38" s="228" t="s">
        <v>89</v>
      </c>
      <c r="C38" s="237">
        <v>0.01</v>
      </c>
      <c r="D38" s="294">
        <v>1.0800000000000001E-2</v>
      </c>
      <c r="E38" s="295">
        <f t="shared" si="0"/>
        <v>1.08</v>
      </c>
      <c r="F38" s="289"/>
      <c r="G38" s="297"/>
      <c r="H38" s="234">
        <f>+IF(D38="","",((D38*100%)/$G$23)+H37)</f>
        <v>0.84499999999999997</v>
      </c>
      <c r="I38" s="298"/>
      <c r="J38" s="236"/>
      <c r="K38" s="236"/>
    </row>
    <row r="39" spans="2:11" ht="155.25" customHeight="1" x14ac:dyDescent="0.2">
      <c r="B39" s="239" t="s">
        <v>90</v>
      </c>
      <c r="C39" s="124" t="s">
        <v>139</v>
      </c>
      <c r="D39" s="125"/>
      <c r="E39" s="125"/>
      <c r="F39" s="125"/>
      <c r="G39" s="125"/>
      <c r="H39" s="125"/>
      <c r="I39" s="126"/>
      <c r="J39" s="240"/>
      <c r="K39" s="240"/>
    </row>
    <row r="40" spans="2:11" ht="34.5" customHeight="1" x14ac:dyDescent="0.2">
      <c r="B40" s="241"/>
      <c r="C40" s="242"/>
      <c r="D40" s="242"/>
      <c r="E40" s="242"/>
      <c r="F40" s="242"/>
      <c r="G40" s="242"/>
      <c r="H40" s="242"/>
      <c r="I40" s="243"/>
      <c r="J40" s="175"/>
      <c r="K40" s="175"/>
    </row>
    <row r="41" spans="2:11" ht="34.5" customHeight="1" x14ac:dyDescent="0.2">
      <c r="B41" s="244"/>
      <c r="C41" s="245"/>
      <c r="D41" s="245"/>
      <c r="E41" s="245"/>
      <c r="F41" s="245"/>
      <c r="G41" s="245"/>
      <c r="H41" s="245"/>
      <c r="I41" s="246"/>
      <c r="J41" s="240"/>
      <c r="K41" s="240"/>
    </row>
    <row r="42" spans="2:11" ht="34.5" customHeight="1" x14ac:dyDescent="0.2">
      <c r="B42" s="244"/>
      <c r="C42" s="245"/>
      <c r="D42" s="245"/>
      <c r="E42" s="245"/>
      <c r="F42" s="245"/>
      <c r="G42" s="245"/>
      <c r="H42" s="245"/>
      <c r="I42" s="246"/>
      <c r="J42" s="240"/>
      <c r="K42" s="240"/>
    </row>
    <row r="43" spans="2:11" ht="34.5" customHeight="1" x14ac:dyDescent="0.2">
      <c r="B43" s="244"/>
      <c r="C43" s="245"/>
      <c r="D43" s="245"/>
      <c r="E43" s="245"/>
      <c r="F43" s="245"/>
      <c r="G43" s="245"/>
      <c r="H43" s="245"/>
      <c r="I43" s="246"/>
      <c r="J43" s="240"/>
      <c r="K43" s="240"/>
    </row>
    <row r="44" spans="2:11" ht="34.5" customHeight="1" x14ac:dyDescent="0.2">
      <c r="B44" s="247"/>
      <c r="C44" s="248"/>
      <c r="D44" s="248"/>
      <c r="E44" s="248"/>
      <c r="F44" s="248"/>
      <c r="G44" s="248"/>
      <c r="H44" s="248"/>
      <c r="I44" s="249"/>
      <c r="J44" s="171"/>
      <c r="K44" s="171"/>
    </row>
    <row r="45" spans="2:11" ht="87" customHeight="1" x14ac:dyDescent="0.2">
      <c r="B45" s="177" t="s">
        <v>91</v>
      </c>
      <c r="C45" s="124" t="s">
        <v>140</v>
      </c>
      <c r="D45" s="125"/>
      <c r="E45" s="125"/>
      <c r="F45" s="125"/>
      <c r="G45" s="125"/>
      <c r="H45" s="125"/>
      <c r="I45" s="126"/>
      <c r="J45" s="250"/>
      <c r="K45" s="250"/>
    </row>
    <row r="46" spans="2:11" ht="56.25" customHeight="1" x14ac:dyDescent="0.2">
      <c r="B46" s="177" t="s">
        <v>92</v>
      </c>
      <c r="C46" s="124" t="s">
        <v>141</v>
      </c>
      <c r="D46" s="125"/>
      <c r="E46" s="125"/>
      <c r="F46" s="125"/>
      <c r="G46" s="125"/>
      <c r="H46" s="125"/>
      <c r="I46" s="126"/>
      <c r="J46" s="250"/>
      <c r="K46" s="250"/>
    </row>
    <row r="47" spans="2:11" ht="22.5" customHeight="1" x14ac:dyDescent="0.2">
      <c r="B47" s="112" t="s">
        <v>93</v>
      </c>
      <c r="C47" s="223"/>
      <c r="D47" s="223"/>
      <c r="E47" s="223"/>
      <c r="F47" s="223"/>
      <c r="G47" s="223"/>
      <c r="H47" s="223"/>
      <c r="I47" s="224"/>
      <c r="J47" s="250"/>
      <c r="K47" s="250"/>
    </row>
    <row r="48" spans="2:11" ht="32.25" customHeight="1" x14ac:dyDescent="0.2">
      <c r="B48" s="251" t="s">
        <v>94</v>
      </c>
      <c r="C48" s="143" t="s">
        <v>121</v>
      </c>
      <c r="D48" s="143"/>
      <c r="E48" s="143"/>
      <c r="F48" s="143"/>
      <c r="G48" s="143"/>
      <c r="H48" s="143"/>
      <c r="I48" s="193"/>
      <c r="J48" s="254"/>
      <c r="K48" s="254"/>
    </row>
    <row r="49" spans="2:11" ht="28.5" customHeight="1" x14ac:dyDescent="0.2">
      <c r="B49" s="255" t="s">
        <v>95</v>
      </c>
      <c r="C49" s="143" t="s">
        <v>121</v>
      </c>
      <c r="D49" s="143"/>
      <c r="E49" s="143"/>
      <c r="F49" s="143"/>
      <c r="G49" s="143"/>
      <c r="H49" s="143"/>
      <c r="I49" s="193"/>
      <c r="J49" s="254"/>
      <c r="K49" s="254"/>
    </row>
    <row r="50" spans="2:11" ht="30" customHeight="1" thickBot="1" x14ac:dyDescent="0.25">
      <c r="B50" s="256" t="s">
        <v>96</v>
      </c>
      <c r="C50" s="149" t="s">
        <v>135</v>
      </c>
      <c r="D50" s="149"/>
      <c r="E50" s="149"/>
      <c r="F50" s="149"/>
      <c r="G50" s="149"/>
      <c r="H50" s="149"/>
      <c r="I50" s="150"/>
      <c r="J50" s="257"/>
      <c r="K50" s="257"/>
    </row>
    <row r="51" spans="2:11" x14ac:dyDescent="0.2">
      <c r="B51" s="258"/>
      <c r="C51" s="259"/>
      <c r="D51" s="259"/>
      <c r="E51" s="260"/>
      <c r="F51" s="260"/>
      <c r="G51" s="261"/>
      <c r="H51" s="262"/>
      <c r="I51" s="259"/>
      <c r="J51" s="263"/>
      <c r="K51" s="263"/>
    </row>
    <row r="52" spans="2:11" x14ac:dyDescent="0.2">
      <c r="B52" s="258"/>
      <c r="C52" s="259"/>
      <c r="D52" s="259"/>
      <c r="E52" s="260"/>
      <c r="F52" s="260"/>
      <c r="G52" s="261"/>
      <c r="H52" s="262"/>
      <c r="I52" s="259"/>
      <c r="J52" s="263"/>
      <c r="K52" s="263"/>
    </row>
    <row r="53" spans="2:11" hidden="1" x14ac:dyDescent="0.2">
      <c r="B53" s="258"/>
      <c r="C53" s="259"/>
      <c r="D53" s="259"/>
      <c r="E53" s="260"/>
      <c r="F53" s="260"/>
      <c r="G53" s="261"/>
      <c r="H53" s="262"/>
      <c r="I53" s="259"/>
      <c r="J53" s="263"/>
      <c r="K53" s="263"/>
    </row>
    <row r="54" spans="2:11" hidden="1" x14ac:dyDescent="0.2">
      <c r="B54" s="258"/>
      <c r="C54" s="259"/>
      <c r="D54" s="259"/>
      <c r="E54" s="260"/>
      <c r="F54" s="260"/>
      <c r="G54" s="261"/>
      <c r="H54" s="262"/>
      <c r="I54" s="259"/>
      <c r="J54" s="263"/>
      <c r="K54" s="263"/>
    </row>
    <row r="55" spans="2:11" hidden="1" x14ac:dyDescent="0.2">
      <c r="B55" s="258"/>
      <c r="C55" s="259"/>
      <c r="D55" s="259"/>
      <c r="E55" s="260"/>
      <c r="F55" s="260"/>
      <c r="G55" s="261"/>
      <c r="H55" s="262"/>
      <c r="I55" s="259"/>
      <c r="J55" s="263"/>
      <c r="K55" s="263"/>
    </row>
    <row r="56" spans="2:11" ht="25.5" hidden="1" customHeight="1" x14ac:dyDescent="0.2">
      <c r="B56" s="258"/>
      <c r="C56" s="259"/>
      <c r="D56" s="259"/>
      <c r="E56" s="260"/>
      <c r="F56" s="260"/>
      <c r="G56" s="261"/>
      <c r="H56" s="262"/>
      <c r="I56" s="259"/>
      <c r="J56" s="263"/>
      <c r="K56" s="263"/>
    </row>
  </sheetData>
  <sheetProtection algorithmName="SHA-512" hashValue="As7BP6uvkhPTk3PuNSpIzX2O8p6ln4Me4lrjazJxAgPJ+Czsqae7Pj9PcXMoIk+ZA88LE2q/7YcbgvB+t0yc6g==" saltValue="qQE3gmyTncRdRfHVPEn3TQ==" spinCount="100000" sheet="1" objects="1" scenarios="1"/>
  <mergeCells count="52">
    <mergeCell ref="B40:I44"/>
    <mergeCell ref="C45:I45"/>
    <mergeCell ref="C46:I46"/>
    <mergeCell ref="B47:I47"/>
    <mergeCell ref="C39:I3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s>
  <dataValidations count="7">
    <dataValidation type="list" showDropDown="1" showInputMessage="1" showErrorMessage="1" sqref="K12" xr:uid="{00000000-0002-0000-0200-000000000000}">
      <formula1>O17:O19</formula1>
    </dataValidation>
    <dataValidation type="list" allowBlank="1" showInputMessage="1" showErrorMessage="1" sqref="H12:I12" xr:uid="{00000000-0002-0000-0200-000001000000}">
      <formula1>M17:M19</formula1>
    </dataValidation>
    <dataValidation type="list" allowBlank="1" showInputMessage="1" showErrorMessage="1" sqref="C24:E24" xr:uid="{00000000-0002-0000-0200-000002000000}">
      <formula1>$M$12:$M$15</formula1>
    </dataValidation>
    <dataValidation type="list" allowBlank="1" showInputMessage="1" showErrorMessage="1" sqref="C9:F9" xr:uid="{00000000-0002-0000-0200-000003000000}">
      <formula1>$M$6:$M$9</formula1>
    </dataValidation>
    <dataValidation type="list" allowBlank="1" showInputMessage="1" showErrorMessage="1" sqref="J10:K10" xr:uid="{00000000-0002-0000-0200-000004000000}">
      <formula1>$M$21:$M$28</formula1>
    </dataValidation>
    <dataValidation type="list" allowBlank="1" showInputMessage="1" showErrorMessage="1" sqref="H13:I13" xr:uid="{00000000-0002-0000-0200-000005000000}">
      <formula1>$N$5:$N$8</formula1>
    </dataValidation>
    <dataValidation type="list" allowBlank="1" showInputMessage="1" showErrorMessage="1" sqref="C7 I7" xr:uid="{00000000-0002-0000-02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78488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8B76B0-4925-408B-8CF9-0C0A5ED9A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a4fe45a8-839e-488f-a4c2-21e9f74a2edb"/>
    <ds:schemaRef ds:uri="6e1e2c43-1fa1-47b7-ba93-1733d52bc225"/>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 1</vt:lpstr>
      <vt:lpstr>Meta 2</vt:lpstr>
      <vt:lpstr>Meta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2025-01-29T12:06:00Z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