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0\"/>
    </mc:Choice>
  </mc:AlternateContent>
  <xr:revisionPtr revIDLastSave="0" documentId="13_ncr:1_{8B87F927-444B-40C1-A66A-916DF90A3767}" xr6:coauthVersionLast="47" xr6:coauthVersionMax="47" xr10:uidLastSave="{00000000-0000-0000-0000-000000000000}"/>
  <bookViews>
    <workbookView xWindow="-120" yWindow="-120" windowWidth="20730" windowHeight="11160" tabRatio="584" xr2:uid="{00000000-000D-0000-FFFF-FFFF00000000}"/>
  </bookViews>
  <sheets>
    <sheet name="META No. 1" sheetId="24" r:id="rId1"/>
    <sheet name="META No. 2" sheetId="26" r:id="rId2"/>
    <sheet name="META No. 3" sheetId="27" r:id="rId3"/>
    <sheet name="META No. 4" sheetId="28" r:id="rId4"/>
    <sheet name="META No. 5" sheetId="29" r:id="rId5"/>
  </sheets>
  <definedNames>
    <definedName name="CONDICION_POBLACIONAL">#REF!</definedName>
    <definedName name="GRUPO_ETAREO">#REF!</definedName>
    <definedName name="GRUPO_ETAREOS" localSheetId="0">#REF!</definedName>
    <definedName name="GRUPO_ETAREOS" localSheetId="1">#REF!</definedName>
    <definedName name="GRUPO_ETAREOS" localSheetId="2">#REF!</definedName>
    <definedName name="GRUPO_ETAREOS" localSheetId="3">#REF!</definedName>
    <definedName name="GRUPO_ETAREOS" localSheetId="4">#REF!</definedName>
    <definedName name="GRUPO_ETAREOS">#REF!</definedName>
    <definedName name="GRUPO_ETARIO" localSheetId="0">#REF!</definedName>
    <definedName name="GRUPO_ETARIO" localSheetId="1">#REF!</definedName>
    <definedName name="GRUPO_ETARIO" localSheetId="2">#REF!</definedName>
    <definedName name="GRUPO_ETARIO" localSheetId="3">#REF!</definedName>
    <definedName name="GRUPO_ETARIO" localSheetId="4">#REF!</definedName>
    <definedName name="GRUPO_ETARIO">#REF!</definedName>
    <definedName name="GRUPO_ETNICO" localSheetId="0">#REF!</definedName>
    <definedName name="GRUPO_ETNICO" localSheetId="1">#REF!</definedName>
    <definedName name="GRUPO_ETNICO" localSheetId="2">#REF!</definedName>
    <definedName name="GRUPO_ETNICO" localSheetId="3">#REF!</definedName>
    <definedName name="GRUPO_ETNICO" localSheetId="4">#REF!</definedName>
    <definedName name="GRUPO_ETNICO">#REF!</definedName>
    <definedName name="GRUPOETNICO" localSheetId="0">#REF!</definedName>
    <definedName name="GRUPOETNICO" localSheetId="1">#REF!</definedName>
    <definedName name="GRUPOETNICO" localSheetId="2">#REF!</definedName>
    <definedName name="GRUPOETNICO" localSheetId="3">#REF!</definedName>
    <definedName name="GRUPOETNICO" localSheetId="4">#REF!</definedName>
    <definedName name="GRUPOETNICO">#REF!</definedName>
    <definedName name="GRUPOS_ETNICOS">#REF!</definedName>
    <definedName name="LOCALIDAD" localSheetId="0">#REF!</definedName>
    <definedName name="LOCALIDAD" localSheetId="1">#REF!</definedName>
    <definedName name="LOCALIDAD" localSheetId="2">#REF!</definedName>
    <definedName name="LOCALIDAD" localSheetId="3">#REF!</definedName>
    <definedName name="LOCALIDAD" localSheetId="4">#REF!</definedName>
    <definedName name="LOCALIDAD">#REF!</definedName>
    <definedName name="LOCALIZACION" localSheetId="0">#REF!</definedName>
    <definedName name="LOCALIZACION" localSheetId="1">#REF!</definedName>
    <definedName name="LOCALIZACION" localSheetId="2">#REF!</definedName>
    <definedName name="LOCALIZACION" localSheetId="3">#REF!</definedName>
    <definedName name="LOCALIZACION" localSheetId="4">#REF!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29" l="1"/>
  <c r="H36" i="29"/>
  <c r="H37" i="29"/>
  <c r="H38" i="29"/>
  <c r="H35" i="28"/>
  <c r="H36" i="28" s="1"/>
  <c r="H37" i="28" s="1"/>
  <c r="H38" i="28" s="1"/>
  <c r="H27" i="29"/>
  <c r="H28" i="29" s="1"/>
  <c r="H29" i="29" s="1"/>
  <c r="H30" i="29" s="1"/>
  <c r="H31" i="29" s="1"/>
  <c r="H32" i="29" s="1"/>
  <c r="H33" i="29" s="1"/>
  <c r="H34" i="29" s="1"/>
  <c r="H28" i="28"/>
  <c r="H29" i="28" s="1"/>
  <c r="H30" i="28" s="1"/>
  <c r="H31" i="28" s="1"/>
  <c r="H32" i="28" s="1"/>
  <c r="H33" i="28" s="1"/>
  <c r="H34" i="28" s="1"/>
  <c r="H27" i="28"/>
  <c r="H27" i="27"/>
  <c r="H28" i="27" s="1"/>
  <c r="H29" i="27" s="1"/>
  <c r="H30" i="27" s="1"/>
  <c r="H31" i="27" s="1"/>
  <c r="H32" i="27" s="1"/>
  <c r="H33" i="27" s="1"/>
  <c r="H34" i="27" s="1"/>
  <c r="H35" i="27" s="1"/>
  <c r="H36" i="27" s="1"/>
  <c r="H37" i="27" s="1"/>
  <c r="H38" i="27" s="1"/>
  <c r="H27" i="26"/>
  <c r="H28" i="26" s="1"/>
  <c r="H29" i="26" s="1"/>
  <c r="H30" i="26" s="1"/>
  <c r="H31" i="26" s="1"/>
  <c r="H32" i="26" s="1"/>
  <c r="H33" i="26" s="1"/>
  <c r="H34" i="26" s="1"/>
  <c r="H35" i="26" s="1"/>
  <c r="H36" i="26" s="1"/>
  <c r="H37" i="26" s="1"/>
  <c r="H38" i="26" s="1"/>
  <c r="H27" i="24"/>
  <c r="H28" i="24" s="1"/>
  <c r="H29" i="24" s="1"/>
  <c r="H30" i="24" s="1"/>
  <c r="H31" i="24" s="1"/>
  <c r="H32" i="24" s="1"/>
  <c r="H33" i="24" s="1"/>
  <c r="H34" i="24" s="1"/>
  <c r="H35" i="24" s="1"/>
  <c r="H36" i="24" s="1"/>
  <c r="H37" i="24" s="1"/>
  <c r="H38" i="24" s="1"/>
  <c r="G27" i="24" l="1"/>
  <c r="F27" i="27"/>
  <c r="E32" i="24"/>
  <c r="E38" i="29"/>
  <c r="E37" i="29"/>
  <c r="E36" i="29"/>
  <c r="E35" i="29"/>
  <c r="E34" i="29"/>
  <c r="E33" i="29"/>
  <c r="E32" i="29"/>
  <c r="E31" i="29"/>
  <c r="E30" i="29"/>
  <c r="E29" i="29"/>
  <c r="E28" i="29"/>
  <c r="G27" i="29"/>
  <c r="I27" i="29" s="1"/>
  <c r="F27" i="29"/>
  <c r="E27" i="29"/>
  <c r="E38" i="28"/>
  <c r="E37" i="28"/>
  <c r="E36" i="28"/>
  <c r="E35" i="28"/>
  <c r="E34" i="28"/>
  <c r="E33" i="28"/>
  <c r="E32" i="28"/>
  <c r="E31" i="28"/>
  <c r="E30" i="28"/>
  <c r="E29" i="28"/>
  <c r="E28" i="28"/>
  <c r="G27" i="28"/>
  <c r="I27" i="28" s="1"/>
  <c r="F27" i="28"/>
  <c r="E27" i="28"/>
  <c r="E38" i="27"/>
  <c r="E37" i="27"/>
  <c r="E36" i="27"/>
  <c r="E35" i="27"/>
  <c r="E34" i="27"/>
  <c r="E33" i="27"/>
  <c r="E32" i="27"/>
  <c r="E31" i="27"/>
  <c r="E30" i="27"/>
  <c r="E29" i="27"/>
  <c r="E28" i="27"/>
  <c r="G27" i="27"/>
  <c r="I27" i="27" s="1"/>
  <c r="E27" i="27"/>
  <c r="E38" i="26"/>
  <c r="E37" i="26"/>
  <c r="E36" i="26"/>
  <c r="E35" i="26"/>
  <c r="E34" i="26"/>
  <c r="E33" i="26"/>
  <c r="E32" i="26"/>
  <c r="E31" i="26"/>
  <c r="E30" i="26"/>
  <c r="E29" i="26"/>
  <c r="E28" i="26"/>
  <c r="G27" i="26"/>
  <c r="I27" i="26" s="1"/>
  <c r="F27" i="26"/>
  <c r="E27" i="26"/>
  <c r="E38" i="24" l="1"/>
  <c r="E37" i="24"/>
  <c r="E36" i="24"/>
  <c r="E35" i="24"/>
  <c r="E34" i="24"/>
  <c r="E33" i="24"/>
  <c r="E31" i="24"/>
  <c r="E30" i="24"/>
  <c r="E29" i="24"/>
  <c r="E28" i="24"/>
  <c r="E27" i="24"/>
  <c r="I27" i="24" l="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<sst xmlns="http://schemas.openxmlformats.org/spreadsheetml/2006/main" count="535" uniqueCount="163">
  <si>
    <t>PROCESO DIRECCIONAMIENTO ESTRATÉGICO</t>
  </si>
  <si>
    <t>Suma</t>
  </si>
  <si>
    <t>Producto</t>
  </si>
  <si>
    <t>Proceso</t>
  </si>
  <si>
    <t>Actividad</t>
  </si>
  <si>
    <t>Constante</t>
  </si>
  <si>
    <t>Apoyo</t>
  </si>
  <si>
    <t>Creciente</t>
  </si>
  <si>
    <t>NO</t>
  </si>
  <si>
    <t>Misional</t>
  </si>
  <si>
    <t>Decreciente</t>
  </si>
  <si>
    <t>Estratégico</t>
  </si>
  <si>
    <t>Evaluación</t>
  </si>
  <si>
    <t>SI</t>
  </si>
  <si>
    <t>Eficacia</t>
  </si>
  <si>
    <t>Anual</t>
  </si>
  <si>
    <t>Semestral</t>
  </si>
  <si>
    <t>Trimestral</t>
  </si>
  <si>
    <t>Mensual</t>
  </si>
  <si>
    <t>Eficiencia</t>
  </si>
  <si>
    <t>Efectividad</t>
  </si>
  <si>
    <t>Mes</t>
  </si>
  <si>
    <t xml:space="preserve">Enero </t>
  </si>
  <si>
    <t>Febrero</t>
  </si>
  <si>
    <t>Marzo</t>
  </si>
  <si>
    <t>Abril</t>
  </si>
  <si>
    <t>Mayo</t>
  </si>
  <si>
    <t>Junio</t>
  </si>
  <si>
    <t>Julio</t>
  </si>
  <si>
    <t>Agosto</t>
  </si>
  <si>
    <t>Septiembre</t>
  </si>
  <si>
    <t>Octubre</t>
  </si>
  <si>
    <t>Noviembre</t>
  </si>
  <si>
    <t>Diciembre</t>
  </si>
  <si>
    <t>HOJA DE VIDA DEL INDICADOR</t>
  </si>
  <si>
    <t>Código: PE01-PR06-F03</t>
  </si>
  <si>
    <t>PARTE 1. Identificación del Indicador</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</si>
  <si>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</si>
  <si>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</si>
  <si>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</si>
  <si>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</si>
  <si>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</si>
  <si>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</si>
  <si>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</si>
  <si>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</si>
  <si>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</si>
  <si>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Nombre del indicador</t>
  </si>
  <si>
    <t>Tipología</t>
  </si>
  <si>
    <t>Fecha de programación</t>
  </si>
  <si>
    <t>Tipo anualización</t>
  </si>
  <si>
    <t>Objetivo y descripción del Indicador</t>
  </si>
  <si>
    <t>Fuente u origen de Datos</t>
  </si>
  <si>
    <t>Fórmula de Cálculo</t>
  </si>
  <si>
    <t>Unidad de medida del indicador</t>
  </si>
  <si>
    <t xml:space="preserve">Nombre de las Variables </t>
  </si>
  <si>
    <t>Magnitud Ejecutada</t>
  </si>
  <si>
    <t xml:space="preserve">Magnitud programada </t>
  </si>
  <si>
    <t>Unidad de medida (de la variable)</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</si>
  <si>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</si>
  <si>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</si>
  <si>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</si>
  <si>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</si>
  <si>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</si>
  <si>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</si>
  <si>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</si>
  <si>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</si>
  <si>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</si>
  <si>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</si>
  <si>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</si>
  <si>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</si>
  <si>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</si>
  <si>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</si>
  <si>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</si>
  <si>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</si>
  <si>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retrasos y soluciones</t>
  </si>
  <si>
    <t>Responsable del Análisis</t>
  </si>
  <si>
    <t>Responsable del reporte</t>
  </si>
  <si>
    <t>Jefe de Oficina y/o Subdirector(a)</t>
  </si>
  <si>
    <t>Versión: 4.0</t>
  </si>
  <si>
    <t>Meta Plan Distrital de Desarrollo</t>
  </si>
  <si>
    <t>Descripción del avance de acumulado de la vigencia</t>
  </si>
  <si>
    <t>Descripción del avance en el mes de reporte</t>
  </si>
  <si>
    <t>PARTE 3. Responsables del reporte</t>
  </si>
  <si>
    <t>Subdirección de Cultura Ciudadana y Gestión del Conocimiento</t>
  </si>
  <si>
    <t>Desarrollo de un proceso institucional de gestión del conocimiento para el fortalecimiento de la politica pública de protección y bienestar animal en Bogota D.C.</t>
  </si>
  <si>
    <t>PM04</t>
  </si>
  <si>
    <t>Desarrollar herramientas técnicas, dinámicas y confiables, a través del manejo y gestión de conocimiento.</t>
  </si>
  <si>
    <t>Implementar 3 programas de información ambiental y conocimiento ambiental</t>
  </si>
  <si>
    <t>Observatorio de Protección y Bienestar Animal – Subdirección de Cultura Ciudadana y Gestión del Conocimiento</t>
  </si>
  <si>
    <t>Profesional - Luis Alberto Arias Garzón</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</si>
  <si>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</si>
  <si>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</si>
  <si>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</si>
  <si>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</si>
  <si>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</si>
  <si>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Diseñar e implementar semillero de investigación en PYBA con enfoque de género y territorial para vincular a la ciudadanía de manera incidente en los procesos de gestión del conocimiento.</t>
  </si>
  <si>
    <t>Implementar una serie de herramientas metodológicas para el tratamiento, análisis y disposición de la información, así como para fortalecer la divulgación del conocimiento y la calidad de los productos.</t>
  </si>
  <si>
    <t>Numero de Alianzas Estratégicas</t>
  </si>
  <si>
    <t>Productos de investigación generados</t>
  </si>
  <si>
    <t>Alianzas estratégicas establecidas</t>
  </si>
  <si>
    <t>Reportes generados</t>
  </si>
  <si>
    <t>Reportes programados</t>
  </si>
  <si>
    <t>Productos de investigación programados</t>
  </si>
  <si>
    <t>Semilleros de investigación implementados</t>
  </si>
  <si>
    <t>Semilleros de investigación programados</t>
  </si>
  <si>
    <t>Batería de herramientas implementadas</t>
  </si>
  <si>
    <t>Batería de herramientas programadas</t>
  </si>
  <si>
    <t>Numero de reportes generados</t>
  </si>
  <si>
    <t>Numero de reportes programados</t>
  </si>
  <si>
    <t>Numero de Productos de investigación generados</t>
  </si>
  <si>
    <t>Numero de Productos de investigación programados</t>
  </si>
  <si>
    <t>Numero de alianzas estratégicas establecidas</t>
  </si>
  <si>
    <t>Alianzas estratégicas programadas</t>
  </si>
  <si>
    <t>Numero de alianzas estratégicas programadas</t>
  </si>
  <si>
    <t>Numero de semilleros de investigación implementados</t>
  </si>
  <si>
    <t>Numero de semilleros de investigación programados</t>
  </si>
  <si>
    <t>Numero de baterías de herramientas implementadas</t>
  </si>
  <si>
    <t>Numero de batería de herramientas programadas</t>
  </si>
  <si>
    <t>01/07/2024</t>
  </si>
  <si>
    <t>N/A</t>
  </si>
  <si>
    <t xml:space="preserve">Subdirector de Cultura y Gestión del Conocimiento </t>
  </si>
  <si>
    <t>Este indicador mide el número total de reportes elaborados que proporcionan un análisis detallado de los avances en relación con los indicadores definidos en la Política Pública de Protección y Bienestar Animal. Los reportes deben incluir los resultados relacionados con los objetivos: 1. Cultura de respeto, protección, convivencia y buen trato, 2. capacidad de respuesta institucional en atención y servicio y 3. gestión del conocimiento. La generación de estos reportes es fundamental para asegurar la transparencia y el seguimiento efectivo de la implementación de la política, facilitando la toma de decisiones y la rendición de cuentas en el ámbito de la protección y bienestar animal.</t>
  </si>
  <si>
    <t>01/07/24</t>
  </si>
  <si>
    <t>Formalizar alianzas estratégicas para el fortalecimiento de la gestión del conocimiento en la entidad. Este indicador cuantifica el número total de alianzas  que han sido formalmente establecidas con otras organizaciones, instituciones o entidades con el objetivo de mejorar la gestión del conocimiento. La creación de estas alianzas es clave para potenciar los recursos disponibles, fomentar la innovación y mejorar la eficiencia en la gestión del conocimiento.</t>
  </si>
  <si>
    <t>Esta variable hace referencia a la cantidad total de alianzas estratégicas que han sido formalmente formalizadas para el fortalecimiento de los procesos de gestion del conocimiento de la entidad.</t>
  </si>
  <si>
    <t>Esta variable hace referencia a la cantidad total de alianzas estratégicas que están planificadas  para ser establecidas  en el fortalecimiento de los procesos de gestion del conocimiento de la entidad.</t>
  </si>
  <si>
    <t>Esta variable hace referencia a la cantidad total de productos de investigación en Protección y Bienestar Animal que han sido elaborados durante un período específico</t>
  </si>
  <si>
    <t>Esta variable hace referencia a la cantidad total de productos de investigación que están planificados para ser desarrollados dentro de un período específico y que contribuyen a ampliar el conocimiento de la ciudad en temas de PYBA</t>
  </si>
  <si>
    <t>Esta variable hace referencia a la cantidad total de reportes generados que documentan el análisis de los avances en los indicadores establecidos por la Política Pública de Protección y Bienestar Animal. La unidad de medida es el número de reportes, los cuales proporcionan una visión cuantitativa del seguimiento y evaluación de los progresos en la implementación de dicha política.</t>
  </si>
  <si>
    <t>Esta variable hace referencia a la cantidad total de reportes que están planificados para ser generados en un período específico para analizar los avances en los indicadores de la Política Pública de Protección y Bienestar Animal. La unidad de medida es el número de reportes programados, que se establecen para asegurar la evaluación continua y sistemática de la implementación de la política</t>
  </si>
  <si>
    <t>Teniendo en cuenta la línea base para la formulación del indicador, en el marco del Plan Distrital de Desarrollo "Bogotá camina segura" se define implementar un semillero de investigación teniendo en cuenta lo siguiente:
Integración de temáticas: la fragmentación de la investigación en tres semilleros con temáticas específicas limitaba la sinergia y el diálogo entre las diferentes áreas de estudio. Al unificar los semilleros, se propicia una integración holística de las temáticas, permitiendo abordar las problemáticas de manera interdisciplinaria y generar conocimiento más completo y robusto.
Fortalecimiento metodológico: la unificación del equipo de investigación en un solo semillero permitirá concentrar la experiencia y las habilidades metodológicas de un mayor número de investigadores alrededor del semillero. Esto fomentará el intercambio de conocimientos, la colaboración en el diseño de metodologías de investigación más sólidas y la aplicación de enfoques innovadores que enriquezcan el proceso investigativo.
Generación de productos más robustos: la mayor diversidad de perspectivas y la colaboración entre investigadores de diferentes áreas temáticas propiciarán la generación de productos de investigación más robustos y completos. Los estudios realizados tendrán un mayor impacto al abordar las problemáticas desde una perspectiva integral y considerar diversos enfoques teóricos y metodológicos.
Transversalización de enfoques: la unificación del semillero facilitará la transversalización de los enfoques territoriales, diferenciales y de género en todas las líneas de investigación. Esto permitirá visibilizar las necesidades y particularidades de grupos poblacionales específicos, asegurando una investigación inclusiva y comprometida con la equidad social.</t>
  </si>
  <si>
    <t>Esta variable hace referencia a la cantidad de Semilleros de investigación implementados para vincular a la ciudadanía de manera incidente en los procesos de gestión del conocimiento.</t>
  </si>
  <si>
    <t>Esta variable hace referencia a los Semilleros de investigación estimados para vincular a la ciudadanía de manera incidente en los procesos de gestión del conocimiento.</t>
  </si>
  <si>
    <t>Reportes Observatorio de Protección y Bienestar Animal – Subdirección de Cultura Ciudadana y Gestión del Conocimiento</t>
  </si>
  <si>
    <t>Desarrollar productos de investigación que amplíen el conocimiento de la ciudad en temas de PYBA. Este indicador mide el número total de productos de investigación elaborados que aportan información relevante y actualizada sobre temas relacionados con la Política Pública de Protección y Bienestar Animal en la ciudad. Dichos productos corresponden a documentos que contribuyen al entendimiento y la discusión sobre la implementación, impacto y desarrollo de la política, puesto que es esencial  informar a las partes interesadas, apoyar la toma de decisiones basada en evidencia y fomentar una mayor conciencia y conocimiento sobre la protección y bienestar animal en la comunidad.</t>
  </si>
  <si>
    <t>Número de reportes generados sobre el análisis de los avances en los indicadores de la Política Publica de Protección y Bienestar Animal.</t>
  </si>
  <si>
    <t>Número de Alianzas estratégicas establecidas para el fortalecimiento de la gestión del conocimiento en la entidad.</t>
  </si>
  <si>
    <t>Semillero de investigación implementado en PYBA con enfoque de género y territorial para vincular a la ciudadanía de manera incidente en los procesos de gestión del conocimiento.</t>
  </si>
  <si>
    <t>Reporte Observatorio de Protección y Bienestar Animal – Subdirección de Cultura Ciudadana y Gestión del Conocimiento</t>
  </si>
  <si>
    <t>Sumatoria de reportes generados sobre el analisis de los avances en los indicadores de la Politica Publica de Proteccion y Bienestar Animal.</t>
  </si>
  <si>
    <t>Sumatoria de productos de investigación generados que contribuyen a ampliar el conocimiento sobre temas de PYBA en la ciudad.</t>
  </si>
  <si>
    <t>Número de Productos de investigación generados que contribuyen a ampliar el conocimiento sobre temas de PYBA en la ciudad.</t>
  </si>
  <si>
    <t>Numero de Productos de investigación</t>
  </si>
  <si>
    <t>Numero de reportes</t>
  </si>
  <si>
    <t>Numero de Semilleros de investigación</t>
  </si>
  <si>
    <t>Batería de herramientas metodológicas implementada para el tratamiento, análisis y disposición de la información, así como para fortalecer la gestión del conocimiento y la calidad de los productos.</t>
  </si>
  <si>
    <t>Numero de baterías de herramientas metodologicas</t>
  </si>
  <si>
    <t xml:space="preserve">Sumatoria de Batería de herramientas Implementadas </t>
  </si>
  <si>
    <t>Sumatoria de alianzas estratégicas  establecidas</t>
  </si>
  <si>
    <t xml:space="preserve"> Sumatoria Semilleros de Investigación implementados</t>
  </si>
  <si>
    <t>Esta variable hace refencia a la Batería de herramientas metodológicas implementada para fortalecer la divulgación del conocimiento y la calidad de los productos.</t>
  </si>
  <si>
    <t>Etsa variable hace referencia a la batería de herramientas metodologica programada para fortalecer la divulgación del conocimiento y la calidad de los productos.</t>
  </si>
  <si>
    <t>En agosto de 2024 la meta avanzó en magnitud 0,80 conforme a la programación realizada para la vigencia 2024. Este avance permite dar cumplimiento a la meta definida para esta vigencia.
Para el periodo del informe se avanzó en la construcción del documento final del primer reporte de avance de indicadores de la política pública de protección y bienestar animal, el cual da cuenta la implementación de la política pública en el Distrito Capital durante el periodo comprendido entre el 1 de enero de 2024 y el 30 de junio de 2024; se realizaron los análisis correspondientes a partir de la información cuantitativa y cualitativa suministrada por las diferentes dependencias del instituto y las cartografías elaboradas para cada uno de los programas.</t>
  </si>
  <si>
    <t>NO APLICA</t>
  </si>
  <si>
    <t>La meta presenta una magnitud ejecutada acumulado de 0,1673 es decir un avance acumulado de 16,73% conforme a la programación establecida para la vigencia.
Como parte de la ejecución, se construyeron tableros de control para el manejo y análisis de datos del área de regulación y se inició con la generación de mapas de los programas institucionales fundamentalmente de la Subdirección de Atención a la Fauna, para la generación del reporte de política pública.</t>
  </si>
  <si>
    <t>En agosto de 2024 la meta presento una magnitud ejecutada de 0,1673 conforme a la programación realizada para la vigencia 2024.
Durante el periodo del informe se construyeron dashboard para la disposición, tratamiento y análisis de datos relacionados con los denuncias de regulación y caninos de vigilancia de área de regulación de la subdirección de cultura ciudadana y gestión del conocimiento, igualmente se territorializaron los programas de urgencias veterinaria y brigadas medico veterinarias de la Subdirección de Atención a la Fauna.</t>
  </si>
  <si>
    <t>Con corte al 31 de agosto de 2024 se logró una magnitud ejecutada acumulada de 0,80 reportes de seguimiento a los indicadores de la política Publica de Protección y Bienestar Animal, lo que corresponde a un avance acumulado del 40,00%.
Dichos informes consolidan 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primes semestre de 2024 de la vigencia 2024 el cual será publicado en la pagina del Observatorio de PYBA.</t>
  </si>
  <si>
    <t>Con corte al 31 de agosto de 2024, la meta presenta una magnitud ejecutada acumulada de 0,4167 en el marco del producto de investigación proyectado, lo que corresponde a un avance acumulado del 41,67% de la meta establecida para esta vigencia.
Durante el periodo se concluyó la elaboración del anteproyecto de investigación, el cual incluye plan de acción para la vigencia y cronograma de trabajo para el desarrollo de las correspondientes tareas establecidas.</t>
  </si>
  <si>
    <t>En agosto de 2024 la meta avanzó en magnitud 0,4167 conforme a la programación realizada para la vigencia 2024, lo que permitió el cumplimiento de la meta programada para la vigencia.
Durante el periodo se construyó el anteproyecto de investigación de Zonas Seguras en el marco del cumplimiento del acuerdo 920 de 2023 el cual incluye: justificación del proyecto, objetivos trazados para la elaboración del producto, plan de acción y cronograma. El anteproyecto se ajustó de acuerdo a los requerimiento técnicos y términos de cumplimiento establecidos en el acuerdo, el plan de trabajo incluye una fase de socialización del productos al finalizar la vigencia.</t>
  </si>
  <si>
    <t>Con corte al 31 de agosto de 2024 la meta presenta una magnitud ejecutada acumulada de 0,2182 es decir un avance acumulado del 21,82%.
Durante el periodo se logró el inicio de reuniones exploratorias para el establecimiento de alianzas estratégicas incluida la renovación del acuerdo ya existente con el Observatorio de Mujer y Equidad de Género, igualmente se realizó seguimiento a los acuerdos de voluntades que se encuentran vigentes.</t>
  </si>
  <si>
    <t>En agosto de 2024 la meta presento una magnitud ejecutada de 0,2727 conforme a la programación realizada para la vigencia 2024.
Durante el periodo del informe se construyeron las diferentes piezas comunicativas para iniciar el proceso de divulgación de la convocatoria para participar en el semillero de protección y bienestar animal del segundo semestre de 2024 el cual contara con la transversalización de los enfoques diferencial y de género, enfoque territorial y enfoque de relacionamiento interespecie.</t>
  </si>
  <si>
    <t>En agosto de 2024 la meta avanzó en magnitud un 0,2182 conforme a la programación realizada para la vigencia 2024.
Las alianzas estrategicas constituyen una importante plataforma para el desarrollo y la gestión del conocimiento significativo, permitiendo ampliar el horizonte de conocimiento del Instituto. Se iniciaron las reuniones exploratorias para el reconocimiento de instituciones que cuentan con un potencial para aportar en discusiones  actuales sobre proteccion y bienestar animal. Igualmente, se continuo con el seguimiento a los convenios previamente establecidos.</t>
  </si>
  <si>
    <t>La meta presenta una magnitud ejecutada acumulado de 0,2727 es decir un avance acumulado de 27,27% conforme a la programación establecida para la vigencia.
Como parte de la ejecución, se inició la implementación del proceso del semillero de investigación en protección y bienestar animal diseñando las diferentes piezas comunicativas para divulgación a la ciudadanía, el semillero implementara dentro de su desarrollo la transversalización del enfoque de género diferencia, el enfoque territorial y enfoque de relacionamiento interespecie.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</si>
</sst>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0"/>
    <numFmt numFmtId="173" formatCode="0.0000"/>
  </numFmts>
  <fonts count="6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sz val="11"/>
      <color rgb="FF444444"/>
      <name val="Calibri"/>
      <family val="2"/>
      <scheme val="minor"/>
    </font>
    <font>
      <sz val="11"/>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171">
    <xf numFmtId="0" fontId="0" fillId="0" borderId="0" xfId="0"/>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vertical="center" wrapText="1"/>
    </xf>
    <xf numFmtId="2" fontId="6" fillId="24" borderId="10" xfId="1250" applyNumberFormat="1" applyFont="1" applyFill="1" applyBorder="1" applyAlignment="1" applyProtection="1">
      <alignment horizontal="center" vertical="center"/>
    </xf>
    <xf numFmtId="2" fontId="7" fillId="24" borderId="15" xfId="1250" applyNumberFormat="1" applyFont="1" applyFill="1" applyBorder="1" applyAlignment="1" applyProtection="1">
      <alignment horizontal="center" vertical="center"/>
    </xf>
    <xf numFmtId="9" fontId="4" fillId="0" borderId="10" xfId="1494" applyFont="1" applyBorder="1" applyAlignment="1" applyProtection="1">
      <alignment horizontal="center"/>
    </xf>
    <xf numFmtId="10" fontId="62" fillId="0" borderId="10" xfId="1494" applyNumberFormat="1" applyFont="1" applyBorder="1" applyAlignment="1" applyProtection="1">
      <alignment horizontal="center"/>
    </xf>
    <xf numFmtId="1" fontId="9" fillId="0" borderId="0" xfId="1272"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9" fontId="9" fillId="0" borderId="0" xfId="1495" applyFont="1" applyFill="1" applyBorder="1" applyAlignment="1" applyProtection="1">
      <alignment horizontal="center" vertical="center"/>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vertical="center" wrapText="1"/>
    </xf>
    <xf numFmtId="169" fontId="10" fillId="0" borderId="0" xfId="1495" applyNumberFormat="1" applyFont="1" applyFill="1" applyBorder="1" applyAlignment="1" applyProtection="1">
      <alignment horizontal="center" vertical="top" wrapText="1"/>
    </xf>
    <xf numFmtId="9" fontId="10" fillId="0" borderId="0" xfId="1495" applyFont="1" applyFill="1" applyBorder="1" applyAlignment="1" applyProtection="1">
      <alignment horizontal="center" vertical="top" wrapText="1"/>
    </xf>
    <xf numFmtId="9" fontId="52" fillId="0" borderId="10" xfId="1494" applyFont="1" applyBorder="1" applyAlignment="1" applyProtection="1">
      <alignment horizontal="center"/>
    </xf>
    <xf numFmtId="9" fontId="57" fillId="0" borderId="0" xfId="1494" applyFont="1" applyFill="1" applyBorder="1" applyAlignment="1" applyProtection="1">
      <alignment horizontal="center" vertical="center" wrapText="1"/>
    </xf>
    <xf numFmtId="0" fontId="57" fillId="0" borderId="0" xfId="1494" applyNumberFormat="1" applyFont="1" applyFill="1" applyBorder="1" applyAlignment="1" applyProtection="1">
      <alignment horizontal="center" vertical="center" wrapText="1"/>
    </xf>
    <xf numFmtId="10" fontId="50" fillId="0" borderId="0" xfId="1494" applyNumberFormat="1" applyFont="1" applyProtection="1"/>
    <xf numFmtId="9" fontId="3" fillId="24" borderId="0" xfId="1495" applyFont="1" applyFill="1" applyAlignment="1" applyProtection="1">
      <alignment vertical="center"/>
    </xf>
    <xf numFmtId="9" fontId="4" fillId="24" borderId="0" xfId="1495" applyFont="1" applyFill="1" applyAlignment="1" applyProtection="1">
      <alignment vertical="center"/>
    </xf>
    <xf numFmtId="10" fontId="61" fillId="0" borderId="10" xfId="1494" applyNumberFormat="1" applyFont="1" applyBorder="1" applyAlignment="1" applyProtection="1">
      <alignment horizontal="center"/>
    </xf>
    <xf numFmtId="172" fontId="57" fillId="0" borderId="0" xfId="1494" applyNumberFormat="1" applyFont="1" applyFill="1" applyBorder="1" applyAlignment="1" applyProtection="1">
      <alignment horizontal="center" vertical="center" wrapText="1"/>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2" fontId="7" fillId="48" borderId="12" xfId="1250" applyNumberFormat="1" applyFont="1" applyFill="1" applyBorder="1" applyAlignment="1" applyProtection="1">
      <alignment horizontal="center" vertical="center" wrapText="1"/>
    </xf>
    <xf numFmtId="2" fontId="7" fillId="48" borderId="22" xfId="1250" applyNumberFormat="1" applyFont="1" applyFill="1" applyBorder="1" applyAlignment="1" applyProtection="1">
      <alignment horizontal="center" vertical="center" wrapText="1"/>
    </xf>
    <xf numFmtId="2" fontId="7" fillId="48" borderId="14" xfId="1250" applyNumberFormat="1" applyFont="1" applyFill="1" applyBorder="1" applyAlignment="1" applyProtection="1">
      <alignment horizontal="center" vertical="center" wrapText="1"/>
    </xf>
    <xf numFmtId="2" fontId="7" fillId="48" borderId="37" xfId="1250" applyNumberFormat="1" applyFont="1" applyFill="1" applyBorder="1" applyAlignment="1" applyProtection="1">
      <alignment horizontal="center" vertical="center" wrapText="1"/>
    </xf>
    <xf numFmtId="2" fontId="7" fillId="48" borderId="38" xfId="1250" applyNumberFormat="1" applyFont="1" applyFill="1" applyBorder="1" applyAlignment="1" applyProtection="1">
      <alignment horizontal="center" vertical="center" wrapText="1"/>
    </xf>
    <xf numFmtId="2" fontId="7" fillId="48" borderId="39" xfId="1250" applyNumberFormat="1" applyFont="1" applyFill="1" applyBorder="1" applyAlignment="1" applyProtection="1">
      <alignment horizontal="center" vertical="center" wrapText="1"/>
    </xf>
    <xf numFmtId="3" fontId="7" fillId="24" borderId="10" xfId="1495" applyNumberFormat="1" applyFont="1" applyFill="1" applyBorder="1" applyAlignment="1" applyProtection="1">
      <alignment horizontal="center" vertical="center" wrapText="1"/>
    </xf>
    <xf numFmtId="3" fontId="7" fillId="24" borderId="13" xfId="1495" applyNumberFormat="1" applyFont="1" applyFill="1" applyBorder="1" applyAlignment="1" applyProtection="1">
      <alignment horizontal="center" vertical="center" wrapText="1"/>
    </xf>
    <xf numFmtId="3" fontId="7" fillId="24" borderId="15" xfId="1495" applyNumberFormat="1" applyFont="1" applyFill="1" applyBorder="1" applyAlignment="1" applyProtection="1">
      <alignment horizontal="center" vertical="center" wrapText="1"/>
    </xf>
    <xf numFmtId="3" fontId="7" fillId="24" borderId="20" xfId="1495" applyNumberFormat="1" applyFont="1" applyFill="1" applyBorder="1" applyAlignment="1" applyProtection="1">
      <alignment horizontal="center" vertical="center" wrapText="1"/>
    </xf>
    <xf numFmtId="3" fontId="7" fillId="24" borderId="24" xfId="1495" applyNumberFormat="1" applyFont="1" applyFill="1" applyBorder="1" applyAlignment="1" applyProtection="1">
      <alignment horizontal="center" vertical="center" wrapText="1"/>
    </xf>
    <xf numFmtId="1" fontId="6" fillId="48" borderId="12" xfId="1250" applyNumberFormat="1" applyFont="1" applyFill="1" applyBorder="1" applyAlignment="1" applyProtection="1">
      <alignment horizontal="center" vertical="center" wrapText="1"/>
    </xf>
    <xf numFmtId="1" fontId="6" fillId="48" borderId="22" xfId="1250" applyNumberFormat="1" applyFont="1" applyFill="1" applyBorder="1" applyAlignment="1" applyProtection="1">
      <alignment horizontal="center" vertical="center" wrapText="1"/>
    </xf>
    <xf numFmtId="1" fontId="6" fillId="48" borderId="14" xfId="1250" applyNumberFormat="1" applyFont="1" applyFill="1" applyBorder="1" applyAlignment="1" applyProtection="1">
      <alignment horizontal="center" vertical="center" wrapText="1"/>
    </xf>
    <xf numFmtId="0" fontId="60" fillId="0" borderId="34" xfId="0" applyFont="1" applyBorder="1" applyAlignment="1" applyProtection="1">
      <alignment horizontal="center" wrapText="1"/>
    </xf>
    <xf numFmtId="0" fontId="55" fillId="0" borderId="35" xfId="0" applyFont="1" applyBorder="1" applyAlignment="1" applyProtection="1">
      <alignment horizontal="center" vertical="center" wrapText="1"/>
    </xf>
    <xf numFmtId="0" fontId="53" fillId="0" borderId="36"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center" vertical="center" wrapText="1"/>
    </xf>
    <xf numFmtId="0" fontId="7" fillId="0" borderId="13" xfId="1370" applyFont="1" applyBorder="1" applyAlignment="1" applyProtection="1">
      <alignment horizontal="center" vertical="center" wrapText="1"/>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0" fontId="10" fillId="0" borderId="0" xfId="1370" applyFont="1" applyAlignment="1" applyProtection="1">
      <alignment horizontal="center" vertical="center"/>
    </xf>
    <xf numFmtId="0" fontId="7" fillId="0" borderId="10" xfId="1370" applyFont="1" applyBorder="1" applyAlignment="1" applyProtection="1">
      <alignment horizontal="justify" vertical="center" wrapText="1"/>
    </xf>
    <xf numFmtId="0" fontId="54" fillId="0" borderId="0" xfId="1326" applyFont="1" applyAlignment="1" applyProtection="1">
      <alignment vertical="center"/>
    </xf>
    <xf numFmtId="0" fontId="10" fillId="0" borderId="0" xfId="1370" applyFont="1" applyAlignment="1" applyProtection="1">
      <alignment horizontal="left" vertical="center" wrapText="1"/>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3" xfId="1370" applyFont="1" applyBorder="1" applyAlignment="1" applyProtection="1">
      <alignment horizontal="justify" vertical="center" wrapText="1"/>
    </xf>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0" fontId="7" fillId="0" borderId="15" xfId="1370" applyFont="1" applyBorder="1" applyAlignment="1" applyProtection="1">
      <alignment horizontal="center" vertical="center"/>
    </xf>
    <xf numFmtId="0" fontId="7" fillId="0" borderId="20" xfId="1370" applyFont="1" applyBorder="1" applyAlignment="1" applyProtection="1">
      <alignment horizontal="center" vertical="center"/>
    </xf>
    <xf numFmtId="0" fontId="7" fillId="0" borderId="21" xfId="1370" applyFont="1" applyBorder="1" applyAlignment="1" applyProtection="1">
      <alignment horizontal="center" vertical="center"/>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9" fontId="10" fillId="0" borderId="0" xfId="1494" applyFont="1" applyAlignment="1" applyProtection="1">
      <alignment horizontal="center" vertical="center" wrapText="1"/>
    </xf>
    <xf numFmtId="0" fontId="56" fillId="0" borderId="0" xfId="1326" applyFont="1" applyAlignment="1" applyProtection="1">
      <alignment vertical="center"/>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9" fontId="10" fillId="0" borderId="0" xfId="1494" applyFont="1" applyFill="1" applyBorder="1" applyAlignment="1" applyProtection="1">
      <alignment horizontal="center" vertical="top" wrapText="1"/>
    </xf>
    <xf numFmtId="0" fontId="7" fillId="0" borderId="20" xfId="1370" applyFont="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0" xfId="1370" applyFont="1" applyFill="1" applyBorder="1" applyAlignment="1" applyProtection="1">
      <alignment vertical="top" wrapText="1"/>
    </xf>
    <xf numFmtId="9" fontId="9" fillId="0" borderId="0" xfId="1494" applyFont="1" applyFill="1" applyBorder="1" applyAlignment="1" applyProtection="1">
      <alignment horizontal="center" vertical="center"/>
    </xf>
    <xf numFmtId="0" fontId="49" fillId="49" borderId="11" xfId="1370" applyFont="1" applyFill="1" applyBorder="1" applyAlignment="1" applyProtection="1">
      <alignment horizontal="center" vertical="center"/>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10" fontId="55" fillId="0" borderId="0" xfId="1494" applyNumberFormat="1" applyFont="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9" fontId="9" fillId="0" borderId="0" xfId="1494" applyFont="1" applyAlignment="1" applyProtection="1">
      <alignment horizontal="center" vertical="center" wrapText="1"/>
    </xf>
    <xf numFmtId="0" fontId="6" fillId="49" borderId="11" xfId="1370" applyFont="1" applyFill="1" applyBorder="1" applyAlignment="1" applyProtection="1">
      <alignment horizontal="center" vertical="center"/>
    </xf>
    <xf numFmtId="2" fontId="7" fillId="24" borderId="10" xfId="1250" applyNumberFormat="1" applyFont="1" applyFill="1" applyBorder="1" applyAlignment="1" applyProtection="1">
      <alignment horizontal="center" vertical="center"/>
    </xf>
    <xf numFmtId="173" fontId="57" fillId="0" borderId="0" xfId="1494" applyNumberFormat="1" applyFont="1" applyFill="1" applyBorder="1" applyAlignment="1" applyProtection="1">
      <alignment horizontal="center" vertical="center" wrapText="1"/>
    </xf>
    <xf numFmtId="9" fontId="50" fillId="0" borderId="0" xfId="1494" applyFont="1" applyProtection="1"/>
    <xf numFmtId="2" fontId="57" fillId="0" borderId="0" xfId="1494" applyNumberFormat="1" applyFont="1" applyFill="1" applyBorder="1" applyAlignment="1" applyProtection="1">
      <alignment horizontal="center" vertical="center" wrapText="1"/>
    </xf>
    <xf numFmtId="0" fontId="6" fillId="49" borderId="11" xfId="1370" applyFont="1" applyFill="1" applyBorder="1" applyAlignment="1" applyProtection="1">
      <alignment horizontal="justify" vertical="center" wrapText="1"/>
    </xf>
    <xf numFmtId="0" fontId="7" fillId="48" borderId="15" xfId="1370" applyFont="1" applyFill="1" applyBorder="1" applyAlignment="1" applyProtection="1">
      <alignment horizontal="justify" vertical="center" wrapText="1"/>
    </xf>
    <xf numFmtId="0" fontId="7" fillId="48" borderId="20" xfId="1370" applyFont="1" applyFill="1" applyBorder="1" applyAlignment="1" applyProtection="1">
      <alignment horizontal="justify" vertical="center" wrapText="1"/>
    </xf>
    <xf numFmtId="0" fontId="7" fillId="48" borderId="24"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0"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41" xfId="1370" applyFont="1" applyBorder="1" applyAlignment="1" applyProtection="1">
      <alignment horizontal="center" vertical="center"/>
    </xf>
    <xf numFmtId="0" fontId="49" fillId="0" borderId="42"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43" xfId="1370" applyFont="1" applyBorder="1" applyAlignment="1" applyProtection="1">
      <alignment horizontal="center" vertical="center"/>
    </xf>
    <xf numFmtId="0" fontId="49" fillId="0" borderId="44"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45"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7" fillId="0" borderId="24" xfId="1370" applyFont="1" applyBorder="1" applyAlignment="1" applyProtection="1">
      <alignment horizontal="center" vertical="center"/>
    </xf>
    <xf numFmtId="0" fontId="6" fillId="49" borderId="46" xfId="1370" applyFont="1" applyFill="1" applyBorder="1" applyAlignment="1" applyProtection="1">
      <alignment horizontal="justify" vertical="center" wrapText="1"/>
    </xf>
    <xf numFmtId="0" fontId="7" fillId="0" borderId="47" xfId="1370" applyFont="1" applyBorder="1" applyAlignment="1" applyProtection="1">
      <alignment horizontal="center" vertical="center" wrapText="1"/>
    </xf>
    <xf numFmtId="0" fontId="7" fillId="0" borderId="48" xfId="1370" applyFont="1" applyBorder="1" applyAlignment="1" applyProtection="1">
      <alignment horizontal="center"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0" borderId="24" xfId="1370" applyFont="1" applyBorder="1" applyAlignment="1" applyProtection="1">
      <alignment horizontal="justify" vertical="center" wrapText="1"/>
    </xf>
    <xf numFmtId="0" fontId="6" fillId="49" borderId="12" xfId="1370" applyFont="1" applyFill="1" applyBorder="1" applyAlignment="1" applyProtection="1">
      <alignment vertical="top" wrapText="1"/>
    </xf>
    <xf numFmtId="0" fontId="7" fillId="0" borderId="15"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0" fontId="7" fillId="24" borderId="10" xfId="1250" applyNumberFormat="1" applyFont="1" applyFill="1" applyBorder="1" applyAlignment="1" applyProtection="1">
      <alignment horizontal="center" vertical="center"/>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169" fontId="57" fillId="0" borderId="0" xfId="1494" applyNumberFormat="1" applyFont="1" applyFill="1" applyBorder="1" applyAlignment="1" applyProtection="1">
      <alignment horizontal="center" vertical="center" wrapText="1"/>
    </xf>
    <xf numFmtId="0" fontId="7" fillId="48" borderId="10" xfId="1370" applyFont="1" applyFill="1" applyBorder="1" applyAlignment="1" applyProtection="1">
      <alignment horizontal="justify" vertical="center" wrapText="1"/>
    </xf>
    <xf numFmtId="0" fontId="7" fillId="48" borderId="13" xfId="1370" applyFont="1" applyFill="1" applyBorder="1" applyAlignment="1" applyProtection="1">
      <alignment horizontal="justify" vertical="center" wrapText="1"/>
    </xf>
    <xf numFmtId="9" fontId="50" fillId="0" borderId="0" xfId="0" applyNumberFormat="1" applyFont="1" applyProtection="1"/>
    <xf numFmtId="10" fontId="50" fillId="0" borderId="0" xfId="0" applyNumberFormat="1" applyFont="1" applyProtection="1"/>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0.00</c:formatCode>
                <c:ptCount val="12"/>
                <c:pt idx="0">
                  <c:v>0</c:v>
                </c:pt>
                <c:pt idx="1">
                  <c:v>0</c:v>
                </c:pt>
                <c:pt idx="2">
                  <c:v>0</c:v>
                </c:pt>
                <c:pt idx="3">
                  <c:v>0</c:v>
                </c:pt>
                <c:pt idx="4">
                  <c:v>0</c:v>
                </c:pt>
                <c:pt idx="5">
                  <c:v>0</c:v>
                </c:pt>
                <c:pt idx="6">
                  <c:v>0</c:v>
                </c:pt>
                <c:pt idx="7">
                  <c:v>0.8</c:v>
                </c:pt>
                <c:pt idx="8">
                  <c:v>0.2</c:v>
                </c:pt>
                <c:pt idx="9">
                  <c:v>0.45</c:v>
                </c:pt>
                <c:pt idx="10">
                  <c:v>0.35</c:v>
                </c:pt>
                <c:pt idx="11">
                  <c:v>0.2</c:v>
                </c:pt>
              </c:numCache>
            </c:numRef>
          </c:val>
          <c:extLst>
            <c:ext xmlns:c16="http://schemas.microsoft.com/office/drawing/2014/chart" uri="{C3380CC4-5D6E-409C-BE32-E72D297353CC}">
              <c16:uniqueId val="{00000000-0A0F-4063-B8A9-D00F49A7C158}"/>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0.00</c:formatCode>
                <c:ptCount val="12"/>
                <c:pt idx="0">
                  <c:v>0</c:v>
                </c:pt>
                <c:pt idx="1">
                  <c:v>0</c:v>
                </c:pt>
                <c:pt idx="2">
                  <c:v>0</c:v>
                </c:pt>
                <c:pt idx="3">
                  <c:v>0</c:v>
                </c:pt>
                <c:pt idx="4">
                  <c:v>0</c:v>
                </c:pt>
                <c:pt idx="5">
                  <c:v>0</c:v>
                </c:pt>
                <c:pt idx="6">
                  <c:v>0</c:v>
                </c:pt>
                <c:pt idx="7">
                  <c:v>0.8</c:v>
                </c:pt>
              </c:numCache>
            </c:numRef>
          </c:val>
          <c:extLst>
            <c:ext xmlns:c16="http://schemas.microsoft.com/office/drawing/2014/chart" uri="{C3380CC4-5D6E-409C-BE32-E72D297353CC}">
              <c16:uniqueId val="{00000001-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0.4</c:v>
                </c:pt>
                <c:pt idx="8">
                  <c:v>0</c:v>
                </c:pt>
                <c:pt idx="9">
                  <c:v>0</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c:v>
                </c:pt>
                <c:pt idx="1">
                  <c:v>0</c:v>
                </c:pt>
                <c:pt idx="2">
                  <c:v>0</c:v>
                </c:pt>
                <c:pt idx="3">
                  <c:v>0</c:v>
                </c:pt>
                <c:pt idx="4">
                  <c:v>0</c:v>
                </c:pt>
                <c:pt idx="5">
                  <c:v>0</c:v>
                </c:pt>
                <c:pt idx="6">
                  <c:v>0</c:v>
                </c:pt>
                <c:pt idx="7">
                  <c:v>0.41670000000000001</c:v>
                </c:pt>
                <c:pt idx="8">
                  <c:v>0.15</c:v>
                </c:pt>
                <c:pt idx="9">
                  <c:v>0.15</c:v>
                </c:pt>
                <c:pt idx="10">
                  <c:v>0.15</c:v>
                </c:pt>
                <c:pt idx="11">
                  <c:v>0.1333</c:v>
                </c:pt>
              </c:numCache>
            </c:numRef>
          </c:val>
          <c:extLst>
            <c:ext xmlns:c16="http://schemas.microsoft.com/office/drawing/2014/chart" uri="{C3380CC4-5D6E-409C-BE32-E72D297353CC}">
              <c16:uniqueId val="{00000000-7D8E-4DBB-867A-90182EDFC275}"/>
            </c:ext>
          </c:extLst>
        </c:ser>
        <c:ser>
          <c:idx val="1"/>
          <c:order val="1"/>
          <c:tx>
            <c:strRef>
              <c:f>'META No. 2'!$D$26</c:f>
              <c:strCache>
                <c:ptCount val="1"/>
                <c:pt idx="0">
                  <c:v>Magnitud ejecutada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c:v>
                </c:pt>
                <c:pt idx="1">
                  <c:v>0</c:v>
                </c:pt>
                <c:pt idx="2">
                  <c:v>0</c:v>
                </c:pt>
                <c:pt idx="3">
                  <c:v>0</c:v>
                </c:pt>
                <c:pt idx="4">
                  <c:v>0</c:v>
                </c:pt>
                <c:pt idx="5">
                  <c:v>0</c:v>
                </c:pt>
                <c:pt idx="6">
                  <c:v>0</c:v>
                </c:pt>
                <c:pt idx="7">
                  <c:v>0.41670000000000001</c:v>
                </c:pt>
              </c:numCache>
            </c:numRef>
          </c:val>
          <c:extLst>
            <c:ext xmlns:c16="http://schemas.microsoft.com/office/drawing/2014/chart" uri="{C3380CC4-5D6E-409C-BE32-E72D297353CC}">
              <c16:uniqueId val="{00000001-7D8E-4DBB-867A-90182EDFC27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0.41670000000000001</c:v>
                </c:pt>
                <c:pt idx="8">
                  <c:v>0</c:v>
                </c:pt>
                <c:pt idx="9">
                  <c:v>0</c:v>
                </c:pt>
                <c:pt idx="10">
                  <c:v>0</c:v>
                </c:pt>
                <c:pt idx="11">
                  <c:v>0</c:v>
                </c:pt>
              </c:numCache>
            </c:numRef>
          </c:val>
          <c:smooth val="0"/>
          <c:extLst>
            <c:ext xmlns:c16="http://schemas.microsoft.com/office/drawing/2014/chart" uri="{C3380CC4-5D6E-409C-BE32-E72D297353CC}">
              <c16:uniqueId val="{00000002-7D8E-4DBB-867A-90182EDFC27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0.00</c:formatCode>
                <c:ptCount val="12"/>
                <c:pt idx="0">
                  <c:v>0</c:v>
                </c:pt>
                <c:pt idx="1">
                  <c:v>0</c:v>
                </c:pt>
                <c:pt idx="2">
                  <c:v>0</c:v>
                </c:pt>
                <c:pt idx="3">
                  <c:v>0</c:v>
                </c:pt>
                <c:pt idx="4">
                  <c:v>0</c:v>
                </c:pt>
                <c:pt idx="5">
                  <c:v>0</c:v>
                </c:pt>
                <c:pt idx="6">
                  <c:v>0</c:v>
                </c:pt>
                <c:pt idx="7">
                  <c:v>0.21820000000000001</c:v>
                </c:pt>
                <c:pt idx="8">
                  <c:v>0.27729999999999999</c:v>
                </c:pt>
                <c:pt idx="9">
                  <c:v>0.16819999999999999</c:v>
                </c:pt>
                <c:pt idx="10">
                  <c:v>0.16819999999999999</c:v>
                </c:pt>
                <c:pt idx="11">
                  <c:v>0.16819999999999999</c:v>
                </c:pt>
              </c:numCache>
            </c:numRef>
          </c:val>
          <c:extLst>
            <c:ext xmlns:c16="http://schemas.microsoft.com/office/drawing/2014/chart" uri="{C3380CC4-5D6E-409C-BE32-E72D297353CC}">
              <c16:uniqueId val="{00000000-98C1-4B67-B716-055A2F54FC4E}"/>
            </c:ext>
          </c:extLst>
        </c:ser>
        <c:ser>
          <c:idx val="1"/>
          <c:order val="1"/>
          <c:tx>
            <c:strRef>
              <c:f>'META No. 3'!$D$26</c:f>
              <c:strCache>
                <c:ptCount val="1"/>
                <c:pt idx="0">
                  <c:v>Magnitud ejecutada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0.00</c:formatCode>
                <c:ptCount val="12"/>
                <c:pt idx="0">
                  <c:v>0</c:v>
                </c:pt>
                <c:pt idx="1">
                  <c:v>0</c:v>
                </c:pt>
                <c:pt idx="2">
                  <c:v>0</c:v>
                </c:pt>
                <c:pt idx="3">
                  <c:v>0</c:v>
                </c:pt>
                <c:pt idx="4">
                  <c:v>0</c:v>
                </c:pt>
                <c:pt idx="5">
                  <c:v>0</c:v>
                </c:pt>
                <c:pt idx="6">
                  <c:v>0</c:v>
                </c:pt>
                <c:pt idx="7">
                  <c:v>0.21820000000000001</c:v>
                </c:pt>
              </c:numCache>
            </c:numRef>
          </c:val>
          <c:extLst>
            <c:ext xmlns:c16="http://schemas.microsoft.com/office/drawing/2014/chart" uri="{C3380CC4-5D6E-409C-BE32-E72D297353CC}">
              <c16:uniqueId val="{00000001-98C1-4B67-B716-055A2F54FC4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0</c:v>
                </c:pt>
                <c:pt idx="1">
                  <c:v>0</c:v>
                </c:pt>
                <c:pt idx="2">
                  <c:v>0</c:v>
                </c:pt>
                <c:pt idx="3">
                  <c:v>0</c:v>
                </c:pt>
                <c:pt idx="4">
                  <c:v>0</c:v>
                </c:pt>
                <c:pt idx="5">
                  <c:v>0</c:v>
                </c:pt>
                <c:pt idx="6">
                  <c:v>0</c:v>
                </c:pt>
                <c:pt idx="7">
                  <c:v>0.21820000000000001</c:v>
                </c:pt>
                <c:pt idx="8">
                  <c:v>0</c:v>
                </c:pt>
                <c:pt idx="9">
                  <c:v>0</c:v>
                </c:pt>
                <c:pt idx="10">
                  <c:v>0</c:v>
                </c:pt>
                <c:pt idx="11">
                  <c:v>0</c:v>
                </c:pt>
              </c:numCache>
            </c:numRef>
          </c:val>
          <c:smooth val="0"/>
          <c:extLst>
            <c:ext xmlns:c16="http://schemas.microsoft.com/office/drawing/2014/chart" uri="{C3380CC4-5D6E-409C-BE32-E72D297353CC}">
              <c16:uniqueId val="{00000002-98C1-4B67-B716-055A2F54FC4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0.00</c:formatCode>
                <c:ptCount val="12"/>
                <c:pt idx="0">
                  <c:v>0</c:v>
                </c:pt>
                <c:pt idx="1">
                  <c:v>0</c:v>
                </c:pt>
                <c:pt idx="2">
                  <c:v>0</c:v>
                </c:pt>
                <c:pt idx="3">
                  <c:v>0</c:v>
                </c:pt>
                <c:pt idx="4">
                  <c:v>0</c:v>
                </c:pt>
                <c:pt idx="5">
                  <c:v>0</c:v>
                </c:pt>
                <c:pt idx="6">
                  <c:v>0</c:v>
                </c:pt>
                <c:pt idx="7">
                  <c:v>0.2727</c:v>
                </c:pt>
                <c:pt idx="8">
                  <c:v>0.25</c:v>
                </c:pt>
                <c:pt idx="9">
                  <c:v>0.15909999999999999</c:v>
                </c:pt>
                <c:pt idx="10">
                  <c:v>0.15909999999999999</c:v>
                </c:pt>
                <c:pt idx="11">
                  <c:v>0.15909999999999999</c:v>
                </c:pt>
              </c:numCache>
            </c:numRef>
          </c:val>
          <c:extLst>
            <c:ext xmlns:c16="http://schemas.microsoft.com/office/drawing/2014/chart" uri="{C3380CC4-5D6E-409C-BE32-E72D297353CC}">
              <c16:uniqueId val="{00000000-23CC-46B6-A489-F3607B143A54}"/>
            </c:ext>
          </c:extLst>
        </c:ser>
        <c:ser>
          <c:idx val="1"/>
          <c:order val="1"/>
          <c:tx>
            <c:strRef>
              <c:f>'META No. 4'!$D$26</c:f>
              <c:strCache>
                <c:ptCount val="1"/>
                <c:pt idx="0">
                  <c:v>Magnitud ejecutada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0.00</c:formatCode>
                <c:ptCount val="12"/>
                <c:pt idx="0">
                  <c:v>0</c:v>
                </c:pt>
                <c:pt idx="1">
                  <c:v>0</c:v>
                </c:pt>
                <c:pt idx="2">
                  <c:v>0</c:v>
                </c:pt>
                <c:pt idx="3">
                  <c:v>0</c:v>
                </c:pt>
                <c:pt idx="4">
                  <c:v>0</c:v>
                </c:pt>
                <c:pt idx="5">
                  <c:v>0</c:v>
                </c:pt>
                <c:pt idx="6">
                  <c:v>0</c:v>
                </c:pt>
                <c:pt idx="7">
                  <c:v>0.2727</c:v>
                </c:pt>
              </c:numCache>
            </c:numRef>
          </c:val>
          <c:extLst>
            <c:ext xmlns:c16="http://schemas.microsoft.com/office/drawing/2014/chart" uri="{C3380CC4-5D6E-409C-BE32-E72D297353CC}">
              <c16:uniqueId val="{00000001-23CC-46B6-A489-F3607B143A5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0</c:v>
                </c:pt>
                <c:pt idx="1">
                  <c:v>0</c:v>
                </c:pt>
                <c:pt idx="2">
                  <c:v>0</c:v>
                </c:pt>
                <c:pt idx="3">
                  <c:v>0</c:v>
                </c:pt>
                <c:pt idx="4">
                  <c:v>0</c:v>
                </c:pt>
                <c:pt idx="5">
                  <c:v>0</c:v>
                </c:pt>
                <c:pt idx="6">
                  <c:v>0</c:v>
                </c:pt>
                <c:pt idx="7">
                  <c:v>0.2727</c:v>
                </c:pt>
                <c:pt idx="8">
                  <c:v>0</c:v>
                </c:pt>
                <c:pt idx="9">
                  <c:v>0</c:v>
                </c:pt>
                <c:pt idx="10">
                  <c:v>0</c:v>
                </c:pt>
                <c:pt idx="11">
                  <c:v>0</c:v>
                </c:pt>
              </c:numCache>
            </c:numRef>
          </c:val>
          <c:smooth val="0"/>
          <c:extLst>
            <c:ext xmlns:c16="http://schemas.microsoft.com/office/drawing/2014/chart" uri="{C3380CC4-5D6E-409C-BE32-E72D297353CC}">
              <c16:uniqueId val="{00000002-23CC-46B6-A489-F3607B143A5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0.00</c:formatCode>
                <c:ptCount val="12"/>
                <c:pt idx="0">
                  <c:v>0</c:v>
                </c:pt>
                <c:pt idx="1">
                  <c:v>0</c:v>
                </c:pt>
                <c:pt idx="2">
                  <c:v>0</c:v>
                </c:pt>
                <c:pt idx="3">
                  <c:v>0</c:v>
                </c:pt>
                <c:pt idx="4">
                  <c:v>0</c:v>
                </c:pt>
                <c:pt idx="5">
                  <c:v>0</c:v>
                </c:pt>
                <c:pt idx="6">
                  <c:v>0</c:v>
                </c:pt>
                <c:pt idx="7">
                  <c:v>0.1673</c:v>
                </c:pt>
                <c:pt idx="8">
                  <c:v>0.30359999999999998</c:v>
                </c:pt>
                <c:pt idx="9">
                  <c:v>0.13089999999999999</c:v>
                </c:pt>
                <c:pt idx="10">
                  <c:v>0.13089999999999999</c:v>
                </c:pt>
                <c:pt idx="11">
                  <c:v>0.26729999999999998</c:v>
                </c:pt>
              </c:numCache>
            </c:numRef>
          </c:val>
          <c:extLst>
            <c:ext xmlns:c16="http://schemas.microsoft.com/office/drawing/2014/chart" uri="{C3380CC4-5D6E-409C-BE32-E72D297353CC}">
              <c16:uniqueId val="{00000000-5A4B-456C-90A9-C519F6975704}"/>
            </c:ext>
          </c:extLst>
        </c:ser>
        <c:ser>
          <c:idx val="1"/>
          <c:order val="1"/>
          <c:tx>
            <c:strRef>
              <c:f>'META No. 5'!$D$26</c:f>
              <c:strCache>
                <c:ptCount val="1"/>
                <c:pt idx="0">
                  <c:v>Magnitud ejecutada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0.00</c:formatCode>
                <c:ptCount val="12"/>
                <c:pt idx="0">
                  <c:v>0</c:v>
                </c:pt>
                <c:pt idx="1">
                  <c:v>0</c:v>
                </c:pt>
                <c:pt idx="2">
                  <c:v>0</c:v>
                </c:pt>
                <c:pt idx="3">
                  <c:v>0</c:v>
                </c:pt>
                <c:pt idx="4">
                  <c:v>0</c:v>
                </c:pt>
                <c:pt idx="5">
                  <c:v>0</c:v>
                </c:pt>
                <c:pt idx="6">
                  <c:v>0</c:v>
                </c:pt>
                <c:pt idx="7">
                  <c:v>0.1673</c:v>
                </c:pt>
              </c:numCache>
            </c:numRef>
          </c:val>
          <c:extLst>
            <c:ext xmlns:c16="http://schemas.microsoft.com/office/drawing/2014/chart" uri="{C3380CC4-5D6E-409C-BE32-E72D297353CC}">
              <c16:uniqueId val="{00000001-5A4B-456C-90A9-C519F697570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0</c:v>
                </c:pt>
                <c:pt idx="2">
                  <c:v>0</c:v>
                </c:pt>
                <c:pt idx="3">
                  <c:v>0</c:v>
                </c:pt>
                <c:pt idx="4">
                  <c:v>0</c:v>
                </c:pt>
                <c:pt idx="5">
                  <c:v>0</c:v>
                </c:pt>
                <c:pt idx="6">
                  <c:v>0</c:v>
                </c:pt>
                <c:pt idx="7">
                  <c:v>0.1673</c:v>
                </c:pt>
                <c:pt idx="8">
                  <c:v>0</c:v>
                </c:pt>
                <c:pt idx="9">
                  <c:v>0</c:v>
                </c:pt>
                <c:pt idx="10">
                  <c:v>0</c:v>
                </c:pt>
                <c:pt idx="11">
                  <c:v>0</c:v>
                </c:pt>
              </c:numCache>
            </c:numRef>
          </c:val>
          <c:smooth val="0"/>
          <c:extLst>
            <c:ext xmlns:c16="http://schemas.microsoft.com/office/drawing/2014/chart" uri="{C3380CC4-5D6E-409C-BE32-E72D297353CC}">
              <c16:uniqueId val="{00000002-5A4B-456C-90A9-C519F697570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0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0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6753" name="Object 1" hidden="1">
              <a:extLst>
                <a:ext uri="{63B3BB69-23CF-44E3-9099-C40C66FF867C}">
                  <a14:compatExt spid="_x0000_s35786753"/>
                </a:ext>
                <a:ext uri="{FF2B5EF4-FFF2-40B4-BE49-F238E27FC236}">
                  <a16:creationId xmlns:a16="http://schemas.microsoft.com/office/drawing/2014/main" id="{00000000-0008-0000-0100-0000011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2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3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C39" sqref="C39:I39"/>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9" width="22.42578125" style="52" customWidth="1"/>
    <col min="10" max="10" width="7.85546875" style="52" customWidth="1"/>
    <col min="11" max="11" width="22.42578125" style="52" customWidth="1"/>
    <col min="12" max="12" width="11.42578125" style="50"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1</v>
      </c>
      <c r="D6" s="67" t="s">
        <v>38</v>
      </c>
      <c r="E6" s="67"/>
      <c r="F6" s="68" t="s">
        <v>90</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22">
        <v>7930</v>
      </c>
      <c r="I8" s="23"/>
      <c r="J8" s="7"/>
      <c r="K8" s="7"/>
      <c r="M8" s="51" t="s">
        <v>11</v>
      </c>
      <c r="N8" s="64" t="s">
        <v>1</v>
      </c>
    </row>
    <row r="9" spans="2:14" ht="30.75" customHeight="1" x14ac:dyDescent="0.2">
      <c r="B9" s="65" t="s">
        <v>3</v>
      </c>
      <c r="C9" s="24" t="s">
        <v>9</v>
      </c>
      <c r="D9" s="24"/>
      <c r="E9" s="24"/>
      <c r="F9" s="24"/>
      <c r="G9" s="71" t="s">
        <v>44</v>
      </c>
      <c r="H9" s="25" t="s">
        <v>85</v>
      </c>
      <c r="I9" s="26"/>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68" t="s">
        <v>135</v>
      </c>
      <c r="D12" s="68"/>
      <c r="E12" s="68"/>
      <c r="F12" s="68"/>
      <c r="G12" s="71" t="s">
        <v>47</v>
      </c>
      <c r="H12" s="79" t="s">
        <v>14</v>
      </c>
      <c r="I12" s="80"/>
      <c r="J12" s="73"/>
      <c r="K12" s="73"/>
      <c r="M12" s="75" t="s">
        <v>15</v>
      </c>
      <c r="N12" s="64" t="s">
        <v>8</v>
      </c>
    </row>
    <row r="13" spans="2:14" ht="30.75" customHeight="1" x14ac:dyDescent="0.2">
      <c r="B13" s="65" t="s">
        <v>48</v>
      </c>
      <c r="C13" s="81" t="s">
        <v>118</v>
      </c>
      <c r="D13" s="81"/>
      <c r="E13" s="81"/>
      <c r="F13" s="81"/>
      <c r="G13" s="71" t="s">
        <v>49</v>
      </c>
      <c r="H13" s="77" t="s">
        <v>1</v>
      </c>
      <c r="I13" s="78"/>
      <c r="J13" s="73"/>
      <c r="K13" s="73"/>
      <c r="M13" s="75" t="s">
        <v>16</v>
      </c>
    </row>
    <row r="14" spans="2:14" ht="71.25" customHeight="1" x14ac:dyDescent="0.2">
      <c r="B14" s="65" t="s">
        <v>50</v>
      </c>
      <c r="C14" s="74" t="s">
        <v>121</v>
      </c>
      <c r="D14" s="74"/>
      <c r="E14" s="74"/>
      <c r="F14" s="74"/>
      <c r="G14" s="74"/>
      <c r="H14" s="74"/>
      <c r="I14" s="82"/>
      <c r="J14" s="76"/>
      <c r="K14" s="76"/>
      <c r="M14" s="75" t="s">
        <v>17</v>
      </c>
      <c r="N14" s="64"/>
    </row>
    <row r="15" spans="2:14" ht="30.75" customHeight="1" x14ac:dyDescent="0.2">
      <c r="B15" s="65" t="s">
        <v>51</v>
      </c>
      <c r="C15" s="83" t="s">
        <v>133</v>
      </c>
      <c r="D15" s="83"/>
      <c r="E15" s="83"/>
      <c r="F15" s="83"/>
      <c r="G15" s="83"/>
      <c r="H15" s="83"/>
      <c r="I15" s="84"/>
      <c r="J15" s="85"/>
      <c r="K15" s="85"/>
      <c r="M15" s="75" t="s">
        <v>18</v>
      </c>
      <c r="N15" s="64"/>
    </row>
    <row r="16" spans="2:14" ht="28.5" customHeight="1" x14ac:dyDescent="0.2">
      <c r="B16" s="65" t="s">
        <v>52</v>
      </c>
      <c r="C16" s="68" t="s">
        <v>139</v>
      </c>
      <c r="D16" s="68"/>
      <c r="E16" s="68"/>
      <c r="F16" s="68"/>
      <c r="G16" s="68"/>
      <c r="H16" s="68"/>
      <c r="I16" s="69"/>
      <c r="J16" s="86"/>
      <c r="K16" s="86"/>
      <c r="M16" s="75"/>
      <c r="N16" s="64"/>
    </row>
    <row r="17" spans="2:14" ht="30.75" customHeight="1" x14ac:dyDescent="0.2">
      <c r="B17" s="65" t="s">
        <v>53</v>
      </c>
      <c r="C17" s="77" t="s">
        <v>143</v>
      </c>
      <c r="D17" s="87"/>
      <c r="E17" s="87"/>
      <c r="F17" s="87"/>
      <c r="G17" s="87"/>
      <c r="H17" s="87"/>
      <c r="I17" s="88"/>
      <c r="J17" s="89"/>
      <c r="K17" s="89"/>
      <c r="M17" s="75" t="s">
        <v>14</v>
      </c>
      <c r="N17" s="64"/>
    </row>
    <row r="18" spans="2:14" ht="18" customHeight="1" x14ac:dyDescent="0.2">
      <c r="B18" s="90" t="s">
        <v>54</v>
      </c>
      <c r="C18" s="91" t="s">
        <v>55</v>
      </c>
      <c r="D18" s="91"/>
      <c r="E18" s="91"/>
      <c r="F18" s="27" t="s">
        <v>56</v>
      </c>
      <c r="G18" s="27"/>
      <c r="H18" s="27"/>
      <c r="I18" s="28"/>
      <c r="J18" s="9"/>
      <c r="K18" s="9"/>
      <c r="M18" s="75" t="s">
        <v>19</v>
      </c>
      <c r="N18" s="64"/>
    </row>
    <row r="19" spans="2:14" ht="39.75" customHeight="1" x14ac:dyDescent="0.2">
      <c r="B19" s="90"/>
      <c r="C19" s="68" t="s">
        <v>100</v>
      </c>
      <c r="D19" s="68"/>
      <c r="E19" s="68"/>
      <c r="F19" s="68" t="s">
        <v>101</v>
      </c>
      <c r="G19" s="68"/>
      <c r="H19" s="68"/>
      <c r="I19" s="69"/>
      <c r="J19" s="86"/>
      <c r="K19" s="86"/>
      <c r="M19" s="75" t="s">
        <v>20</v>
      </c>
      <c r="N19" s="64"/>
    </row>
    <row r="20" spans="2:14" ht="39.75" customHeight="1" x14ac:dyDescent="0.2">
      <c r="B20" s="65" t="s">
        <v>57</v>
      </c>
      <c r="C20" s="92" t="s">
        <v>107</v>
      </c>
      <c r="D20" s="93"/>
      <c r="E20" s="94"/>
      <c r="F20" s="79" t="s">
        <v>108</v>
      </c>
      <c r="G20" s="79"/>
      <c r="H20" s="79"/>
      <c r="I20" s="80"/>
      <c r="J20" s="73"/>
      <c r="K20" s="73"/>
      <c r="M20" s="75"/>
      <c r="N20" s="64"/>
    </row>
    <row r="21" spans="2:14" ht="94.5" customHeight="1" x14ac:dyDescent="0.2">
      <c r="B21" s="65" t="s">
        <v>58</v>
      </c>
      <c r="C21" s="95" t="s">
        <v>128</v>
      </c>
      <c r="D21" s="96"/>
      <c r="E21" s="97"/>
      <c r="F21" s="74" t="s">
        <v>129</v>
      </c>
      <c r="G21" s="74"/>
      <c r="H21" s="74"/>
      <c r="I21" s="82"/>
      <c r="J21" s="85"/>
      <c r="K21" s="98"/>
      <c r="M21" s="99"/>
      <c r="N21" s="64"/>
    </row>
    <row r="22" spans="2:14" ht="30.75" customHeight="1" x14ac:dyDescent="0.2">
      <c r="B22" s="65" t="s">
        <v>59</v>
      </c>
      <c r="C22" s="100">
        <v>45474</v>
      </c>
      <c r="D22" s="101"/>
      <c r="E22" s="102"/>
      <c r="F22" s="71" t="s">
        <v>60</v>
      </c>
      <c r="G22" s="1">
        <v>2</v>
      </c>
      <c r="H22" s="71" t="s">
        <v>61</v>
      </c>
      <c r="I22" s="2"/>
      <c r="J22" s="12"/>
      <c r="K22" s="103"/>
      <c r="M22" s="99"/>
    </row>
    <row r="23" spans="2:14" ht="27" customHeight="1" x14ac:dyDescent="0.2">
      <c r="B23" s="65" t="s">
        <v>62</v>
      </c>
      <c r="C23" s="100">
        <v>45657</v>
      </c>
      <c r="D23" s="104"/>
      <c r="E23" s="105"/>
      <c r="F23" s="71" t="s">
        <v>63</v>
      </c>
      <c r="G23" s="38">
        <v>2</v>
      </c>
      <c r="H23" s="38"/>
      <c r="I23" s="39"/>
      <c r="J23" s="13"/>
      <c r="K23" s="103"/>
      <c r="M23" s="99"/>
    </row>
    <row r="24" spans="2:14" ht="30.75" customHeight="1" x14ac:dyDescent="0.2">
      <c r="B24" s="106" t="s">
        <v>64</v>
      </c>
      <c r="C24" s="107" t="s">
        <v>18</v>
      </c>
      <c r="D24" s="108"/>
      <c r="E24" s="109"/>
      <c r="F24" s="110" t="s">
        <v>65</v>
      </c>
      <c r="G24" s="68" t="s">
        <v>119</v>
      </c>
      <c r="H24" s="68"/>
      <c r="I24" s="69"/>
      <c r="J24" s="9"/>
      <c r="K24" s="111"/>
      <c r="M24" s="99"/>
    </row>
    <row r="25" spans="2:14" ht="22.5" customHeight="1" x14ac:dyDescent="0.2">
      <c r="B25" s="112" t="s">
        <v>66</v>
      </c>
      <c r="C25" s="113"/>
      <c r="D25" s="113"/>
      <c r="E25" s="113"/>
      <c r="F25" s="113"/>
      <c r="G25" s="113"/>
      <c r="H25" s="113"/>
      <c r="I25" s="114"/>
      <c r="J25" s="63"/>
      <c r="K25" s="115"/>
      <c r="M25" s="99"/>
    </row>
    <row r="26" spans="2:14" ht="43.5" customHeight="1" x14ac:dyDescent="0.2">
      <c r="B26" s="116" t="s">
        <v>21</v>
      </c>
      <c r="C26" s="117" t="s">
        <v>67</v>
      </c>
      <c r="D26" s="117" t="s">
        <v>68</v>
      </c>
      <c r="E26" s="118" t="s">
        <v>69</v>
      </c>
      <c r="F26" s="117" t="s">
        <v>70</v>
      </c>
      <c r="G26" s="117" t="s">
        <v>71</v>
      </c>
      <c r="H26" s="118" t="s">
        <v>72</v>
      </c>
      <c r="I26" s="119" t="s">
        <v>73</v>
      </c>
      <c r="J26" s="86"/>
      <c r="K26" s="120"/>
      <c r="M26" s="99"/>
    </row>
    <row r="27" spans="2:14" ht="19.5" customHeight="1" x14ac:dyDescent="0.25">
      <c r="B27" s="121" t="s">
        <v>22</v>
      </c>
      <c r="C27" s="3">
        <v>0</v>
      </c>
      <c r="D27" s="4">
        <v>0</v>
      </c>
      <c r="E27" s="5">
        <f>IF(OR(C27=0,C27=""),0,D27/C27)</f>
        <v>0</v>
      </c>
      <c r="F27" s="29">
        <f>SUM(C27:C38)</f>
        <v>1.9999999999999998</v>
      </c>
      <c r="G27" s="32">
        <f>SUM(D27:D38)</f>
        <v>0.8</v>
      </c>
      <c r="H27" s="6">
        <f>IF(D27="","",(D27*100%)/$G$23)</f>
        <v>0</v>
      </c>
      <c r="I27" s="35">
        <f>G27+I22</f>
        <v>0.8</v>
      </c>
      <c r="J27" s="15"/>
      <c r="M27" s="99"/>
    </row>
    <row r="28" spans="2:14" ht="19.5" customHeight="1" x14ac:dyDescent="0.25">
      <c r="B28" s="121" t="s">
        <v>23</v>
      </c>
      <c r="C28" s="3">
        <v>0</v>
      </c>
      <c r="D28" s="4">
        <v>0</v>
      </c>
      <c r="E28" s="5">
        <f t="shared" ref="E28:E38" si="0">IF(OR(C28=0,C28=""),0,D28/C28)</f>
        <v>0</v>
      </c>
      <c r="F28" s="30"/>
      <c r="G28" s="33"/>
      <c r="H28" s="6">
        <f>IF(D28="","",(D28*100%)/$G$23 + H27)</f>
        <v>0</v>
      </c>
      <c r="I28" s="36"/>
      <c r="J28" s="15"/>
      <c r="M28" s="99"/>
    </row>
    <row r="29" spans="2:14" ht="19.5" customHeight="1" x14ac:dyDescent="0.25">
      <c r="B29" s="121" t="s">
        <v>24</v>
      </c>
      <c r="C29" s="3">
        <v>0</v>
      </c>
      <c r="D29" s="4">
        <v>0</v>
      </c>
      <c r="E29" s="5">
        <f t="shared" si="0"/>
        <v>0</v>
      </c>
      <c r="F29" s="30"/>
      <c r="G29" s="33"/>
      <c r="H29" s="6">
        <f>IF(D29="","",(D29*100%)/$G$23 + H28)</f>
        <v>0</v>
      </c>
      <c r="I29" s="36"/>
      <c r="J29" s="15"/>
      <c r="K29" s="15"/>
      <c r="M29" s="99"/>
    </row>
    <row r="30" spans="2:14" ht="19.5" customHeight="1" x14ac:dyDescent="0.25">
      <c r="B30" s="121" t="s">
        <v>25</v>
      </c>
      <c r="C30" s="3">
        <v>0</v>
      </c>
      <c r="D30" s="4">
        <v>0</v>
      </c>
      <c r="E30" s="5">
        <f t="shared" si="0"/>
        <v>0</v>
      </c>
      <c r="F30" s="30"/>
      <c r="G30" s="33"/>
      <c r="H30" s="6">
        <f t="shared" ref="H30:H33" si="1">IF(D30="","",(D30*100%)/$G$23 + H29)</f>
        <v>0</v>
      </c>
      <c r="I30" s="36"/>
      <c r="J30" s="15"/>
      <c r="K30" s="15"/>
    </row>
    <row r="31" spans="2:14" ht="19.5" customHeight="1" x14ac:dyDescent="0.25">
      <c r="B31" s="121" t="s">
        <v>26</v>
      </c>
      <c r="C31" s="3">
        <v>0</v>
      </c>
      <c r="D31" s="4">
        <v>0</v>
      </c>
      <c r="E31" s="5">
        <f t="shared" si="0"/>
        <v>0</v>
      </c>
      <c r="F31" s="30"/>
      <c r="G31" s="33"/>
      <c r="H31" s="6">
        <f t="shared" si="1"/>
        <v>0</v>
      </c>
      <c r="I31" s="36"/>
      <c r="J31" s="15"/>
      <c r="K31" s="15"/>
    </row>
    <row r="32" spans="2:14" ht="19.5" customHeight="1" x14ac:dyDescent="0.25">
      <c r="B32" s="121" t="s">
        <v>27</v>
      </c>
      <c r="C32" s="3">
        <v>0</v>
      </c>
      <c r="D32" s="4">
        <v>0</v>
      </c>
      <c r="E32" s="5">
        <f>IF(OR(C32=0,C32=""),0,D32/C32)</f>
        <v>0</v>
      </c>
      <c r="F32" s="30"/>
      <c r="G32" s="33"/>
      <c r="H32" s="6">
        <f t="shared" si="1"/>
        <v>0</v>
      </c>
      <c r="I32" s="36"/>
      <c r="J32" s="15"/>
      <c r="K32" s="15"/>
    </row>
    <row r="33" spans="2:12" ht="19.5" customHeight="1" x14ac:dyDescent="0.25">
      <c r="B33" s="121" t="s">
        <v>28</v>
      </c>
      <c r="C33" s="3">
        <v>0</v>
      </c>
      <c r="D33" s="122">
        <v>0</v>
      </c>
      <c r="E33" s="5">
        <f t="shared" si="0"/>
        <v>0</v>
      </c>
      <c r="F33" s="30"/>
      <c r="G33" s="33"/>
      <c r="H33" s="6">
        <f t="shared" si="1"/>
        <v>0</v>
      </c>
      <c r="I33" s="36"/>
      <c r="J33" s="15"/>
      <c r="K33" s="16"/>
    </row>
    <row r="34" spans="2:12" ht="19.5" customHeight="1" x14ac:dyDescent="0.25">
      <c r="B34" s="121" t="s">
        <v>29</v>
      </c>
      <c r="C34" s="3">
        <v>0.8</v>
      </c>
      <c r="D34" s="122">
        <v>0.8</v>
      </c>
      <c r="E34" s="5">
        <f t="shared" si="0"/>
        <v>1</v>
      </c>
      <c r="F34" s="30"/>
      <c r="G34" s="33"/>
      <c r="H34" s="6">
        <f>IF(D34="","",(D34*100%)/$G$23 + H33)</f>
        <v>0.4</v>
      </c>
      <c r="I34" s="36"/>
      <c r="J34" s="15"/>
      <c r="K34" s="123"/>
    </row>
    <row r="35" spans="2:12" ht="19.5" customHeight="1" x14ac:dyDescent="0.25">
      <c r="B35" s="121" t="s">
        <v>30</v>
      </c>
      <c r="C35" s="3">
        <v>0.2</v>
      </c>
      <c r="D35" s="122"/>
      <c r="E35" s="5">
        <f t="shared" si="0"/>
        <v>0</v>
      </c>
      <c r="F35" s="30"/>
      <c r="G35" s="33"/>
      <c r="H35" s="6" t="str">
        <f t="shared" ref="H35:H38" si="2">IF(D35="","",(D35*100%)/$G$23 + H34)</f>
        <v/>
      </c>
      <c r="I35" s="36"/>
      <c r="J35" s="15"/>
      <c r="K35" s="15"/>
    </row>
    <row r="36" spans="2:12" ht="19.5" customHeight="1" x14ac:dyDescent="0.25">
      <c r="B36" s="121" t="s">
        <v>31</v>
      </c>
      <c r="C36" s="3">
        <v>0.45</v>
      </c>
      <c r="D36" s="122"/>
      <c r="E36" s="5">
        <f t="shared" si="0"/>
        <v>0</v>
      </c>
      <c r="F36" s="30"/>
      <c r="G36" s="33"/>
      <c r="H36" s="6" t="str">
        <f t="shared" si="2"/>
        <v/>
      </c>
      <c r="I36" s="36"/>
      <c r="J36" s="15"/>
      <c r="K36" s="16"/>
      <c r="L36" s="124"/>
    </row>
    <row r="37" spans="2:12" ht="19.5" customHeight="1" x14ac:dyDescent="0.25">
      <c r="B37" s="121" t="s">
        <v>32</v>
      </c>
      <c r="C37" s="3">
        <v>0.35</v>
      </c>
      <c r="D37" s="122"/>
      <c r="E37" s="5">
        <f t="shared" si="0"/>
        <v>0</v>
      </c>
      <c r="F37" s="30"/>
      <c r="G37" s="33"/>
      <c r="H37" s="6" t="str">
        <f t="shared" si="2"/>
        <v/>
      </c>
      <c r="I37" s="36"/>
      <c r="J37" s="15"/>
      <c r="K37" s="125"/>
      <c r="L37" s="124"/>
    </row>
    <row r="38" spans="2:12" ht="19.5" customHeight="1" x14ac:dyDescent="0.25">
      <c r="B38" s="121" t="s">
        <v>33</v>
      </c>
      <c r="C38" s="3">
        <v>0.2</v>
      </c>
      <c r="D38" s="122"/>
      <c r="E38" s="5">
        <f t="shared" si="0"/>
        <v>0</v>
      </c>
      <c r="F38" s="31"/>
      <c r="G38" s="34"/>
      <c r="H38" s="6" t="str">
        <f t="shared" si="2"/>
        <v/>
      </c>
      <c r="I38" s="37"/>
      <c r="J38" s="15"/>
      <c r="K38" s="15"/>
    </row>
    <row r="39" spans="2:12" ht="89.25" customHeight="1" x14ac:dyDescent="0.2">
      <c r="B39" s="126" t="s">
        <v>80</v>
      </c>
      <c r="C39" s="127" t="s">
        <v>156</v>
      </c>
      <c r="D39" s="128"/>
      <c r="E39" s="128"/>
      <c r="F39" s="128"/>
      <c r="G39" s="128"/>
      <c r="H39" s="128"/>
      <c r="I39" s="129"/>
      <c r="J39" s="130"/>
      <c r="K39" s="130"/>
    </row>
    <row r="40" spans="2:12" ht="34.5" customHeight="1" x14ac:dyDescent="0.2">
      <c r="B40" s="131"/>
      <c r="C40" s="132"/>
      <c r="D40" s="132"/>
      <c r="E40" s="132"/>
      <c r="F40" s="132"/>
      <c r="G40" s="132"/>
      <c r="H40" s="132"/>
      <c r="I40" s="133"/>
      <c r="J40" s="63"/>
      <c r="K40" s="63"/>
    </row>
    <row r="41" spans="2:12" ht="34.5" customHeight="1" x14ac:dyDescent="0.2">
      <c r="B41" s="134"/>
      <c r="C41" s="135"/>
      <c r="D41" s="135"/>
      <c r="E41" s="135"/>
      <c r="F41" s="135"/>
      <c r="G41" s="135"/>
      <c r="H41" s="135"/>
      <c r="I41" s="136"/>
      <c r="J41" s="130"/>
      <c r="K41" s="130"/>
    </row>
    <row r="42" spans="2:12" ht="34.5" customHeight="1" x14ac:dyDescent="0.2">
      <c r="B42" s="134"/>
      <c r="C42" s="135"/>
      <c r="D42" s="135"/>
      <c r="E42" s="135"/>
      <c r="F42" s="135"/>
      <c r="G42" s="135"/>
      <c r="H42" s="135"/>
      <c r="I42" s="136"/>
      <c r="J42" s="130"/>
      <c r="K42" s="130"/>
    </row>
    <row r="43" spans="2:12" ht="34.5" customHeight="1" x14ac:dyDescent="0.2">
      <c r="B43" s="134"/>
      <c r="C43" s="135"/>
      <c r="D43" s="135"/>
      <c r="E43" s="135"/>
      <c r="F43" s="135"/>
      <c r="G43" s="135"/>
      <c r="H43" s="135"/>
      <c r="I43" s="136"/>
      <c r="J43" s="130"/>
      <c r="K43" s="130"/>
    </row>
    <row r="44" spans="2:12" ht="34.5" customHeight="1" x14ac:dyDescent="0.2">
      <c r="B44" s="137"/>
      <c r="C44" s="138"/>
      <c r="D44" s="138"/>
      <c r="E44" s="138"/>
      <c r="F44" s="138"/>
      <c r="G44" s="138"/>
      <c r="H44" s="138"/>
      <c r="I44" s="139"/>
      <c r="J44" s="59"/>
      <c r="K44" s="59"/>
    </row>
    <row r="45" spans="2:12" ht="99" customHeight="1" x14ac:dyDescent="0.2">
      <c r="B45" s="65" t="s">
        <v>81</v>
      </c>
      <c r="C45" s="140" t="s">
        <v>152</v>
      </c>
      <c r="D45" s="141"/>
      <c r="E45" s="141"/>
      <c r="F45" s="141"/>
      <c r="G45" s="141"/>
      <c r="H45" s="141"/>
      <c r="I45" s="142"/>
      <c r="J45" s="143"/>
      <c r="K45" s="143"/>
    </row>
    <row r="46" spans="2:12" ht="69.75" customHeight="1" x14ac:dyDescent="0.2">
      <c r="B46" s="65" t="s">
        <v>74</v>
      </c>
      <c r="C46" s="140" t="s">
        <v>153</v>
      </c>
      <c r="D46" s="141"/>
      <c r="E46" s="141"/>
      <c r="F46" s="141"/>
      <c r="G46" s="141"/>
      <c r="H46" s="141"/>
      <c r="I46" s="142"/>
      <c r="J46" s="143"/>
      <c r="K46" s="143"/>
    </row>
    <row r="47" spans="2:12" ht="22.5" customHeight="1" x14ac:dyDescent="0.2">
      <c r="B47" s="112" t="s">
        <v>82</v>
      </c>
      <c r="C47" s="113"/>
      <c r="D47" s="113"/>
      <c r="E47" s="113"/>
      <c r="F47" s="113"/>
      <c r="G47" s="113"/>
      <c r="H47" s="113"/>
      <c r="I47" s="114"/>
      <c r="J47" s="143"/>
      <c r="K47" s="143"/>
    </row>
    <row r="48" spans="2:12"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120</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DgxmivZbJ9KQkDSzIOBB166xG0FrnFFQMRikK25N56UEALXxJiJftRqz9hBmjPPynM4FnsmXWcKIo4V23QhohQ==" saltValue="MUJvN+kQ6028hBdknS7gSA==" spinCount="100000" sheet="1" objects="1" scenarios="1"/>
  <mergeCells count="52">
    <mergeCell ref="B40:I44"/>
    <mergeCell ref="C45:I45"/>
    <mergeCell ref="C46:I46"/>
    <mergeCell ref="B47:I47"/>
    <mergeCell ref="C39:I3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2" width="11.42578125" style="50" hidden="1"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2</v>
      </c>
      <c r="D6" s="67" t="s">
        <v>38</v>
      </c>
      <c r="E6" s="67"/>
      <c r="F6" s="68" t="s">
        <v>91</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22">
        <v>7930</v>
      </c>
      <c r="I8" s="23"/>
      <c r="J8" s="7"/>
      <c r="K8" s="7"/>
      <c r="M8" s="51" t="s">
        <v>11</v>
      </c>
      <c r="N8" s="64" t="s">
        <v>1</v>
      </c>
    </row>
    <row r="9" spans="2:14" ht="30.75" customHeight="1" x14ac:dyDescent="0.2">
      <c r="B9" s="65" t="s">
        <v>3</v>
      </c>
      <c r="C9" s="24" t="s">
        <v>9</v>
      </c>
      <c r="D9" s="24"/>
      <c r="E9" s="24"/>
      <c r="F9" s="24"/>
      <c r="G9" s="71" t="s">
        <v>44</v>
      </c>
      <c r="H9" s="25" t="s">
        <v>85</v>
      </c>
      <c r="I9" s="26"/>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74" t="s">
        <v>141</v>
      </c>
      <c r="D12" s="74"/>
      <c r="E12" s="74"/>
      <c r="F12" s="74"/>
      <c r="G12" s="71" t="s">
        <v>47</v>
      </c>
      <c r="H12" s="79" t="s">
        <v>14</v>
      </c>
      <c r="I12" s="80"/>
      <c r="J12" s="73"/>
      <c r="K12" s="73"/>
      <c r="M12" s="75" t="s">
        <v>15</v>
      </c>
      <c r="N12" s="64" t="s">
        <v>8</v>
      </c>
    </row>
    <row r="13" spans="2:14" ht="30.75" customHeight="1" x14ac:dyDescent="0.2">
      <c r="B13" s="65" t="s">
        <v>48</v>
      </c>
      <c r="C13" s="81" t="s">
        <v>122</v>
      </c>
      <c r="D13" s="81"/>
      <c r="E13" s="81"/>
      <c r="F13" s="81"/>
      <c r="G13" s="71" t="s">
        <v>49</v>
      </c>
      <c r="H13" s="77" t="s">
        <v>1</v>
      </c>
      <c r="I13" s="78"/>
      <c r="J13" s="73"/>
      <c r="K13" s="73"/>
      <c r="M13" s="75" t="s">
        <v>16</v>
      </c>
    </row>
    <row r="14" spans="2:14" ht="63" customHeight="1" x14ac:dyDescent="0.2">
      <c r="B14" s="65" t="s">
        <v>50</v>
      </c>
      <c r="C14" s="74" t="s">
        <v>134</v>
      </c>
      <c r="D14" s="74"/>
      <c r="E14" s="74"/>
      <c r="F14" s="74"/>
      <c r="G14" s="74"/>
      <c r="H14" s="74"/>
      <c r="I14" s="82"/>
      <c r="J14" s="76"/>
      <c r="K14" s="76"/>
      <c r="M14" s="75" t="s">
        <v>17</v>
      </c>
      <c r="N14" s="64"/>
    </row>
    <row r="15" spans="2:14" ht="30.75" customHeight="1" x14ac:dyDescent="0.2">
      <c r="B15" s="65" t="s">
        <v>51</v>
      </c>
      <c r="C15" s="83" t="s">
        <v>133</v>
      </c>
      <c r="D15" s="83"/>
      <c r="E15" s="83"/>
      <c r="F15" s="83"/>
      <c r="G15" s="83"/>
      <c r="H15" s="83"/>
      <c r="I15" s="84"/>
      <c r="J15" s="85"/>
      <c r="K15" s="85"/>
      <c r="M15" s="75" t="s">
        <v>18</v>
      </c>
      <c r="N15" s="64"/>
    </row>
    <row r="16" spans="2:14" ht="20.25" customHeight="1" x14ac:dyDescent="0.2">
      <c r="B16" s="65" t="s">
        <v>52</v>
      </c>
      <c r="C16" s="68" t="s">
        <v>140</v>
      </c>
      <c r="D16" s="68"/>
      <c r="E16" s="68"/>
      <c r="F16" s="68"/>
      <c r="G16" s="68"/>
      <c r="H16" s="68"/>
      <c r="I16" s="69"/>
      <c r="J16" s="86"/>
      <c r="K16" s="86"/>
      <c r="M16" s="75"/>
      <c r="N16" s="64"/>
    </row>
    <row r="17" spans="2:14" ht="30.75" customHeight="1" x14ac:dyDescent="0.2">
      <c r="B17" s="65" t="s">
        <v>53</v>
      </c>
      <c r="C17" s="77" t="s">
        <v>142</v>
      </c>
      <c r="D17" s="87"/>
      <c r="E17" s="87"/>
      <c r="F17" s="87"/>
      <c r="G17" s="87"/>
      <c r="H17" s="87"/>
      <c r="I17" s="88"/>
      <c r="J17" s="89"/>
      <c r="K17" s="89"/>
      <c r="M17" s="75" t="s">
        <v>14</v>
      </c>
      <c r="N17" s="64"/>
    </row>
    <row r="18" spans="2:14" ht="18" customHeight="1" x14ac:dyDescent="0.2">
      <c r="B18" s="90" t="s">
        <v>54</v>
      </c>
      <c r="C18" s="91" t="s">
        <v>55</v>
      </c>
      <c r="D18" s="91"/>
      <c r="E18" s="91"/>
      <c r="F18" s="27" t="s">
        <v>56</v>
      </c>
      <c r="G18" s="27"/>
      <c r="H18" s="27"/>
      <c r="I18" s="28"/>
      <c r="J18" s="9"/>
      <c r="K18" s="9"/>
      <c r="M18" s="75" t="s">
        <v>19</v>
      </c>
      <c r="N18" s="64"/>
    </row>
    <row r="19" spans="2:14" ht="39.75" customHeight="1" x14ac:dyDescent="0.2">
      <c r="B19" s="90"/>
      <c r="C19" s="68" t="s">
        <v>98</v>
      </c>
      <c r="D19" s="68"/>
      <c r="E19" s="68"/>
      <c r="F19" s="68" t="s">
        <v>102</v>
      </c>
      <c r="G19" s="68"/>
      <c r="H19" s="68"/>
      <c r="I19" s="69"/>
      <c r="J19" s="86"/>
      <c r="K19" s="86"/>
      <c r="M19" s="75" t="s">
        <v>20</v>
      </c>
      <c r="N19" s="64"/>
    </row>
    <row r="20" spans="2:14" ht="39.75" customHeight="1" x14ac:dyDescent="0.2">
      <c r="B20" s="65" t="s">
        <v>57</v>
      </c>
      <c r="C20" s="92" t="s">
        <v>109</v>
      </c>
      <c r="D20" s="93"/>
      <c r="E20" s="94"/>
      <c r="F20" s="79" t="s">
        <v>110</v>
      </c>
      <c r="G20" s="79"/>
      <c r="H20" s="79"/>
      <c r="I20" s="80"/>
      <c r="J20" s="73"/>
      <c r="K20" s="73"/>
      <c r="M20" s="75"/>
      <c r="N20" s="64"/>
    </row>
    <row r="21" spans="2:14" ht="42" customHeight="1" x14ac:dyDescent="0.2">
      <c r="B21" s="65" t="s">
        <v>58</v>
      </c>
      <c r="C21" s="95" t="s">
        <v>126</v>
      </c>
      <c r="D21" s="96"/>
      <c r="E21" s="97"/>
      <c r="F21" s="95" t="s">
        <v>127</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9">
        <f>SUM(C27:C38)</f>
        <v>1</v>
      </c>
      <c r="G27" s="32">
        <f>SUM(D27:D38)</f>
        <v>0.41670000000000001</v>
      </c>
      <c r="H27" s="6">
        <f>IF(D27="","",(D27*100%)/$G$23)</f>
        <v>0</v>
      </c>
      <c r="I27" s="35">
        <f>G27+I22</f>
        <v>0.41670000000000001</v>
      </c>
      <c r="J27" s="15"/>
      <c r="K27" s="15"/>
      <c r="M27" s="99"/>
    </row>
    <row r="28" spans="2:14" ht="19.5" customHeight="1" x14ac:dyDescent="0.25">
      <c r="B28" s="121" t="s">
        <v>23</v>
      </c>
      <c r="C28" s="3">
        <v>0</v>
      </c>
      <c r="D28" s="4">
        <v>0</v>
      </c>
      <c r="E28" s="14">
        <f t="shared" ref="E28:E38" si="0">IF(OR(C28=0,C28=""),0,D28/C28)</f>
        <v>0</v>
      </c>
      <c r="F28" s="30"/>
      <c r="G28" s="33"/>
      <c r="H28" s="6">
        <f>IF(D28="","",(D28*100%)/$G$23 + H27)</f>
        <v>0</v>
      </c>
      <c r="I28" s="36"/>
      <c r="J28" s="15"/>
      <c r="K28" s="15"/>
      <c r="M28" s="99"/>
    </row>
    <row r="29" spans="2:14" ht="19.5" customHeight="1" x14ac:dyDescent="0.25">
      <c r="B29" s="121" t="s">
        <v>24</v>
      </c>
      <c r="C29" s="3">
        <v>0</v>
      </c>
      <c r="D29" s="4">
        <v>0</v>
      </c>
      <c r="E29" s="14">
        <f t="shared" si="0"/>
        <v>0</v>
      </c>
      <c r="F29" s="30"/>
      <c r="G29" s="33"/>
      <c r="H29" s="6">
        <f t="shared" ref="H29:H38" si="1">IF(D29="","",(D29*100%)/$G$23 + H28)</f>
        <v>0</v>
      </c>
      <c r="I29" s="36"/>
      <c r="J29" s="15"/>
      <c r="K29" s="15"/>
      <c r="M29" s="99"/>
    </row>
    <row r="30" spans="2:14" ht="19.5" customHeight="1" x14ac:dyDescent="0.25">
      <c r="B30" s="121" t="s">
        <v>25</v>
      </c>
      <c r="C30" s="3">
        <v>0</v>
      </c>
      <c r="D30" s="4">
        <v>0</v>
      </c>
      <c r="E30" s="14">
        <f t="shared" si="0"/>
        <v>0</v>
      </c>
      <c r="F30" s="30"/>
      <c r="G30" s="33"/>
      <c r="H30" s="6">
        <f t="shared" si="1"/>
        <v>0</v>
      </c>
      <c r="I30" s="36"/>
      <c r="J30" s="15"/>
      <c r="K30" s="16"/>
      <c r="L30" s="17"/>
    </row>
    <row r="31" spans="2:14" ht="19.5" customHeight="1" x14ac:dyDescent="0.25">
      <c r="B31" s="121" t="s">
        <v>26</v>
      </c>
      <c r="C31" s="3">
        <v>0</v>
      </c>
      <c r="D31" s="4">
        <v>0</v>
      </c>
      <c r="E31" s="14">
        <f t="shared" si="0"/>
        <v>0</v>
      </c>
      <c r="F31" s="30"/>
      <c r="G31" s="33"/>
      <c r="H31" s="6">
        <f t="shared" si="1"/>
        <v>0</v>
      </c>
      <c r="I31" s="36"/>
      <c r="J31" s="15"/>
      <c r="K31" s="16"/>
      <c r="L31" s="17"/>
    </row>
    <row r="32" spans="2:14" ht="19.5" customHeight="1" x14ac:dyDescent="0.25">
      <c r="B32" s="121" t="s">
        <v>27</v>
      </c>
      <c r="C32" s="3">
        <v>0</v>
      </c>
      <c r="D32" s="4">
        <v>0</v>
      </c>
      <c r="E32" s="14">
        <f t="shared" si="0"/>
        <v>0</v>
      </c>
      <c r="F32" s="30"/>
      <c r="G32" s="33"/>
      <c r="H32" s="6">
        <f t="shared" si="1"/>
        <v>0</v>
      </c>
      <c r="I32" s="36"/>
      <c r="J32" s="15"/>
      <c r="K32" s="15"/>
    </row>
    <row r="33" spans="2:11" ht="19.5" customHeight="1" x14ac:dyDescent="0.25">
      <c r="B33" s="121" t="s">
        <v>28</v>
      </c>
      <c r="C33" s="3">
        <v>0</v>
      </c>
      <c r="D33" s="122">
        <v>0</v>
      </c>
      <c r="E33" s="14">
        <f t="shared" si="0"/>
        <v>0</v>
      </c>
      <c r="F33" s="30"/>
      <c r="G33" s="33"/>
      <c r="H33" s="6">
        <f t="shared" si="1"/>
        <v>0</v>
      </c>
      <c r="I33" s="36"/>
      <c r="J33" s="15"/>
      <c r="K33" s="15"/>
    </row>
    <row r="34" spans="2:11" ht="19.5" customHeight="1" x14ac:dyDescent="0.25">
      <c r="B34" s="121" t="s">
        <v>29</v>
      </c>
      <c r="C34" s="3">
        <v>0.41670000000000001</v>
      </c>
      <c r="D34" s="122">
        <v>0.41670000000000001</v>
      </c>
      <c r="E34" s="14">
        <f>IF(OR(C34=0,C34=""),0,D34/C34)</f>
        <v>1</v>
      </c>
      <c r="F34" s="30"/>
      <c r="G34" s="33"/>
      <c r="H34" s="6">
        <f>IF(D34="","",(D34*100%)/$G$23 + H33)</f>
        <v>0.41670000000000001</v>
      </c>
      <c r="I34" s="36"/>
      <c r="J34" s="15"/>
      <c r="K34" s="15"/>
    </row>
    <row r="35" spans="2:11" ht="19.5" customHeight="1" x14ac:dyDescent="0.25">
      <c r="B35" s="121" t="s">
        <v>30</v>
      </c>
      <c r="C35" s="3">
        <v>0.15</v>
      </c>
      <c r="D35" s="122"/>
      <c r="E35" s="14">
        <f>IF(OR(C35=0,C35=""),0,D35/C35)</f>
        <v>0</v>
      </c>
      <c r="F35" s="30"/>
      <c r="G35" s="33"/>
      <c r="H35" s="6" t="str">
        <f>IF(D35="","",(D35*100%)/$G$23 + H34)</f>
        <v/>
      </c>
      <c r="I35" s="36"/>
      <c r="J35" s="15"/>
      <c r="K35" s="15"/>
    </row>
    <row r="36" spans="2:11" ht="19.5" customHeight="1" x14ac:dyDescent="0.25">
      <c r="B36" s="121" t="s">
        <v>31</v>
      </c>
      <c r="C36" s="3">
        <v>0.15</v>
      </c>
      <c r="D36" s="122"/>
      <c r="E36" s="14">
        <f t="shared" si="0"/>
        <v>0</v>
      </c>
      <c r="F36" s="30"/>
      <c r="G36" s="33"/>
      <c r="H36" s="6" t="str">
        <f t="shared" si="1"/>
        <v/>
      </c>
      <c r="I36" s="36"/>
      <c r="J36" s="15"/>
      <c r="K36" s="15"/>
    </row>
    <row r="37" spans="2:11" ht="19.5" customHeight="1" x14ac:dyDescent="0.25">
      <c r="B37" s="121" t="s">
        <v>32</v>
      </c>
      <c r="C37" s="3">
        <v>0.15</v>
      </c>
      <c r="D37" s="122"/>
      <c r="E37" s="14">
        <f t="shared" si="0"/>
        <v>0</v>
      </c>
      <c r="F37" s="30"/>
      <c r="G37" s="33"/>
      <c r="H37" s="6" t="str">
        <f t="shared" si="1"/>
        <v/>
      </c>
      <c r="I37" s="36"/>
      <c r="J37" s="15"/>
      <c r="K37" s="15"/>
    </row>
    <row r="38" spans="2:11" ht="19.5" customHeight="1" x14ac:dyDescent="0.25">
      <c r="B38" s="121" t="s">
        <v>33</v>
      </c>
      <c r="C38" s="3">
        <v>0.1333</v>
      </c>
      <c r="D38" s="162"/>
      <c r="E38" s="14">
        <f t="shared" si="0"/>
        <v>0</v>
      </c>
      <c r="F38" s="31"/>
      <c r="G38" s="34"/>
      <c r="H38" s="6" t="str">
        <f t="shared" si="1"/>
        <v/>
      </c>
      <c r="I38" s="37"/>
      <c r="J38" s="15"/>
      <c r="K38" s="15"/>
    </row>
    <row r="39" spans="2:11" ht="89.25" customHeight="1" x14ac:dyDescent="0.2">
      <c r="B39" s="126" t="s">
        <v>80</v>
      </c>
      <c r="C39" s="163" t="s">
        <v>157</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158</v>
      </c>
      <c r="D45" s="141"/>
      <c r="E45" s="141"/>
      <c r="F45" s="141"/>
      <c r="G45" s="141"/>
      <c r="H45" s="141"/>
      <c r="I45" s="142"/>
      <c r="J45" s="143"/>
      <c r="K45" s="143"/>
    </row>
    <row r="46" spans="2:11" ht="69.75" customHeight="1" x14ac:dyDescent="0.2">
      <c r="B46" s="65" t="s">
        <v>74</v>
      </c>
      <c r="C46" s="140" t="s">
        <v>153</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120</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lBY1nJ5wxDxHUitPxNUHY7psEtr7CQLkGBy50xz7FKCII2/bRr/dhebZQKxnz8wXdVrNCPaFffP6vZHkisF8bA==" saltValue="iN4F2dxj3OYzypbm7X4tfA=="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100-000000000000}">
      <formula1>$N$11:$N$12</formula1>
    </dataValidation>
    <dataValidation type="list" allowBlank="1" showInputMessage="1" showErrorMessage="1" sqref="H13:I13" xr:uid="{00000000-0002-0000-0100-000001000000}">
      <formula1>$N$5:$N$8</formula1>
    </dataValidation>
    <dataValidation type="list" allowBlank="1" showInputMessage="1" showErrorMessage="1" sqref="J10:K10" xr:uid="{00000000-0002-0000-0100-000002000000}">
      <formula1>$M$21:$M$28</formula1>
    </dataValidation>
    <dataValidation type="list" allowBlank="1" showInputMessage="1" showErrorMessage="1" sqref="C9:F9" xr:uid="{00000000-0002-0000-0100-000003000000}">
      <formula1>$M$6:$M$9</formula1>
    </dataValidation>
    <dataValidation type="list" allowBlank="1" showInputMessage="1" showErrorMessage="1" sqref="C24:E24" xr:uid="{00000000-0002-0000-0100-000004000000}">
      <formula1>$M$12:$M$15</formula1>
    </dataValidation>
    <dataValidation type="list" allowBlank="1" showInputMessage="1" showErrorMessage="1" sqref="H12:I12" xr:uid="{00000000-0002-0000-0100-000005000000}">
      <formula1>M17:M19</formula1>
    </dataValidation>
    <dataValidation type="list" showDropDown="1" showInputMessage="1" showErrorMessage="1" sqref="K12" xr:uid="{00000000-0002-0000-01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675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675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J7" sqref="J7"/>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2" width="11.42578125" style="50" hidden="1"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3</v>
      </c>
      <c r="D6" s="67" t="s">
        <v>38</v>
      </c>
      <c r="E6" s="67"/>
      <c r="F6" s="68" t="s">
        <v>92</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22">
        <v>7930</v>
      </c>
      <c r="I8" s="23"/>
      <c r="J8" s="7"/>
      <c r="K8" s="7"/>
      <c r="M8" s="51" t="s">
        <v>11</v>
      </c>
      <c r="N8" s="64" t="s">
        <v>1</v>
      </c>
    </row>
    <row r="9" spans="2:14" ht="30.75" customHeight="1" x14ac:dyDescent="0.2">
      <c r="B9" s="65" t="s">
        <v>3</v>
      </c>
      <c r="C9" s="24" t="s">
        <v>9</v>
      </c>
      <c r="D9" s="24"/>
      <c r="E9" s="24"/>
      <c r="F9" s="24"/>
      <c r="G9" s="71" t="s">
        <v>44</v>
      </c>
      <c r="H9" s="25" t="s">
        <v>85</v>
      </c>
      <c r="I9" s="26"/>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68" t="s">
        <v>136</v>
      </c>
      <c r="D12" s="68"/>
      <c r="E12" s="68"/>
      <c r="F12" s="68"/>
      <c r="G12" s="71" t="s">
        <v>47</v>
      </c>
      <c r="H12" s="79" t="s">
        <v>14</v>
      </c>
      <c r="I12" s="80"/>
      <c r="J12" s="73"/>
      <c r="K12" s="73"/>
      <c r="M12" s="75" t="s">
        <v>15</v>
      </c>
      <c r="N12" s="64" t="s">
        <v>8</v>
      </c>
    </row>
    <row r="13" spans="2:14" ht="30.75" customHeight="1" x14ac:dyDescent="0.2">
      <c r="B13" s="65" t="s">
        <v>48</v>
      </c>
      <c r="C13" s="81" t="s">
        <v>122</v>
      </c>
      <c r="D13" s="81"/>
      <c r="E13" s="81"/>
      <c r="F13" s="81"/>
      <c r="G13" s="71" t="s">
        <v>49</v>
      </c>
      <c r="H13" s="77" t="s">
        <v>1</v>
      </c>
      <c r="I13" s="78"/>
      <c r="J13" s="73"/>
      <c r="K13" s="73"/>
      <c r="M13" s="75" t="s">
        <v>16</v>
      </c>
    </row>
    <row r="14" spans="2:14" ht="42" customHeight="1" x14ac:dyDescent="0.2">
      <c r="B14" s="65" t="s">
        <v>50</v>
      </c>
      <c r="C14" s="74" t="s">
        <v>123</v>
      </c>
      <c r="D14" s="74"/>
      <c r="E14" s="74"/>
      <c r="F14" s="74"/>
      <c r="G14" s="74"/>
      <c r="H14" s="74"/>
      <c r="I14" s="82"/>
      <c r="J14" s="76"/>
      <c r="K14" s="76"/>
      <c r="M14" s="75" t="s">
        <v>17</v>
      </c>
      <c r="N14" s="64"/>
    </row>
    <row r="15" spans="2:14" ht="30.75" customHeight="1" x14ac:dyDescent="0.2">
      <c r="B15" s="65" t="s">
        <v>51</v>
      </c>
      <c r="C15" s="83" t="s">
        <v>138</v>
      </c>
      <c r="D15" s="83"/>
      <c r="E15" s="83"/>
      <c r="F15" s="83"/>
      <c r="G15" s="83"/>
      <c r="H15" s="83"/>
      <c r="I15" s="84"/>
      <c r="J15" s="85"/>
      <c r="K15" s="85"/>
      <c r="M15" s="75" t="s">
        <v>18</v>
      </c>
      <c r="N15" s="64"/>
    </row>
    <row r="16" spans="2:14" ht="20.25" customHeight="1" x14ac:dyDescent="0.2">
      <c r="B16" s="65" t="s">
        <v>52</v>
      </c>
      <c r="C16" s="68" t="s">
        <v>148</v>
      </c>
      <c r="D16" s="68"/>
      <c r="E16" s="68"/>
      <c r="F16" s="68"/>
      <c r="G16" s="68"/>
      <c r="H16" s="68"/>
      <c r="I16" s="69"/>
      <c r="J16" s="86"/>
      <c r="K16" s="86"/>
      <c r="M16" s="75"/>
      <c r="N16" s="64"/>
    </row>
    <row r="17" spans="2:14" ht="30.75" customHeight="1" x14ac:dyDescent="0.2">
      <c r="B17" s="65" t="s">
        <v>53</v>
      </c>
      <c r="C17" s="77" t="s">
        <v>97</v>
      </c>
      <c r="D17" s="87"/>
      <c r="E17" s="87"/>
      <c r="F17" s="87"/>
      <c r="G17" s="87"/>
      <c r="H17" s="87"/>
      <c r="I17" s="88"/>
      <c r="J17" s="89"/>
      <c r="K17" s="89"/>
      <c r="M17" s="75" t="s">
        <v>14</v>
      </c>
      <c r="N17" s="64"/>
    </row>
    <row r="18" spans="2:14" ht="18" customHeight="1" x14ac:dyDescent="0.2">
      <c r="B18" s="90" t="s">
        <v>54</v>
      </c>
      <c r="C18" s="91" t="s">
        <v>55</v>
      </c>
      <c r="D18" s="91"/>
      <c r="E18" s="91"/>
      <c r="F18" s="27" t="s">
        <v>56</v>
      </c>
      <c r="G18" s="27"/>
      <c r="H18" s="27"/>
      <c r="I18" s="28"/>
      <c r="J18" s="9"/>
      <c r="K18" s="9"/>
      <c r="M18" s="75" t="s">
        <v>19</v>
      </c>
      <c r="N18" s="64"/>
    </row>
    <row r="19" spans="2:14" ht="39.75" customHeight="1" x14ac:dyDescent="0.2">
      <c r="B19" s="90"/>
      <c r="C19" s="68" t="s">
        <v>99</v>
      </c>
      <c r="D19" s="68"/>
      <c r="E19" s="68"/>
      <c r="F19" s="68" t="s">
        <v>112</v>
      </c>
      <c r="G19" s="68"/>
      <c r="H19" s="68"/>
      <c r="I19" s="69"/>
      <c r="J19" s="86"/>
      <c r="K19" s="86"/>
      <c r="M19" s="75" t="s">
        <v>20</v>
      </c>
      <c r="N19" s="64"/>
    </row>
    <row r="20" spans="2:14" ht="39.75" customHeight="1" x14ac:dyDescent="0.2">
      <c r="B20" s="65" t="s">
        <v>57</v>
      </c>
      <c r="C20" s="92" t="s">
        <v>111</v>
      </c>
      <c r="D20" s="93"/>
      <c r="E20" s="94"/>
      <c r="F20" s="79" t="s">
        <v>113</v>
      </c>
      <c r="G20" s="79"/>
      <c r="H20" s="79"/>
      <c r="I20" s="80"/>
      <c r="J20" s="73"/>
      <c r="K20" s="73"/>
      <c r="M20" s="75"/>
      <c r="N20" s="64"/>
    </row>
    <row r="21" spans="2:14" ht="53.25" customHeight="1" x14ac:dyDescent="0.2">
      <c r="B21" s="65" t="s">
        <v>58</v>
      </c>
      <c r="C21" s="95" t="s">
        <v>124</v>
      </c>
      <c r="D21" s="96"/>
      <c r="E21" s="97"/>
      <c r="F21" s="95" t="s">
        <v>125</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43">
        <f>SUM(C27:C38)</f>
        <v>1.0001</v>
      </c>
      <c r="G27" s="32">
        <f>SUM(D27:D38)</f>
        <v>0.21820000000000001</v>
      </c>
      <c r="H27" s="20">
        <f>IF(D27="","",(D27*100%)/$G$23)</f>
        <v>0</v>
      </c>
      <c r="I27" s="35">
        <f>G27+I22</f>
        <v>0.21820000000000001</v>
      </c>
      <c r="J27" s="15"/>
      <c r="K27" s="15"/>
      <c r="M27" s="99"/>
    </row>
    <row r="28" spans="2:14" ht="19.5" customHeight="1" x14ac:dyDescent="0.25">
      <c r="B28" s="121" t="s">
        <v>23</v>
      </c>
      <c r="C28" s="3">
        <v>0</v>
      </c>
      <c r="D28" s="4">
        <v>0</v>
      </c>
      <c r="E28" s="14">
        <f t="shared" ref="E28:E38" si="0">IF(OR(C28=0,C28=""),0,D28/C28)</f>
        <v>0</v>
      </c>
      <c r="F28" s="44"/>
      <c r="G28" s="33"/>
      <c r="H28" s="20">
        <f>IF(D28="","",(D28*100%)/$G$23 + H27)</f>
        <v>0</v>
      </c>
      <c r="I28" s="36"/>
      <c r="J28" s="15"/>
      <c r="K28" s="15"/>
      <c r="M28" s="99"/>
    </row>
    <row r="29" spans="2:14" ht="19.5" customHeight="1" x14ac:dyDescent="0.25">
      <c r="B29" s="121" t="s">
        <v>24</v>
      </c>
      <c r="C29" s="3">
        <v>0</v>
      </c>
      <c r="D29" s="4">
        <v>0</v>
      </c>
      <c r="E29" s="14">
        <f t="shared" si="0"/>
        <v>0</v>
      </c>
      <c r="F29" s="44"/>
      <c r="G29" s="33"/>
      <c r="H29" s="20">
        <f t="shared" ref="H29:H38" si="1">IF(D29="","",(D29*100%)/$G$23 + H28)</f>
        <v>0</v>
      </c>
      <c r="I29" s="36"/>
      <c r="J29" s="15"/>
      <c r="K29" s="15"/>
      <c r="M29" s="99"/>
    </row>
    <row r="30" spans="2:14" ht="19.5" customHeight="1" x14ac:dyDescent="0.25">
      <c r="B30" s="121" t="s">
        <v>25</v>
      </c>
      <c r="C30" s="3">
        <v>0</v>
      </c>
      <c r="D30" s="4">
        <v>0</v>
      </c>
      <c r="E30" s="14">
        <f t="shared" si="0"/>
        <v>0</v>
      </c>
      <c r="F30" s="44"/>
      <c r="G30" s="33"/>
      <c r="H30" s="20">
        <f t="shared" si="1"/>
        <v>0</v>
      </c>
      <c r="I30" s="36"/>
      <c r="J30" s="15"/>
      <c r="K30" s="15"/>
    </row>
    <row r="31" spans="2:14" ht="19.5" customHeight="1" x14ac:dyDescent="0.25">
      <c r="B31" s="121" t="s">
        <v>26</v>
      </c>
      <c r="C31" s="3">
        <v>0</v>
      </c>
      <c r="D31" s="4">
        <v>0</v>
      </c>
      <c r="E31" s="14">
        <f t="shared" si="0"/>
        <v>0</v>
      </c>
      <c r="F31" s="44"/>
      <c r="G31" s="33"/>
      <c r="H31" s="20">
        <f t="shared" si="1"/>
        <v>0</v>
      </c>
      <c r="I31" s="36"/>
      <c r="J31" s="15"/>
      <c r="K31" s="16"/>
      <c r="L31" s="17"/>
    </row>
    <row r="32" spans="2:14" ht="19.5" customHeight="1" x14ac:dyDescent="0.25">
      <c r="B32" s="121" t="s">
        <v>27</v>
      </c>
      <c r="C32" s="3">
        <v>0</v>
      </c>
      <c r="D32" s="4">
        <v>0</v>
      </c>
      <c r="E32" s="14">
        <f t="shared" si="0"/>
        <v>0</v>
      </c>
      <c r="F32" s="44"/>
      <c r="G32" s="33"/>
      <c r="H32" s="20">
        <f t="shared" si="1"/>
        <v>0</v>
      </c>
      <c r="I32" s="36"/>
      <c r="J32" s="15"/>
      <c r="K32" s="21"/>
      <c r="L32" s="17"/>
    </row>
    <row r="33" spans="2:11" ht="19.5" customHeight="1" x14ac:dyDescent="0.25">
      <c r="B33" s="121" t="s">
        <v>28</v>
      </c>
      <c r="C33" s="3">
        <v>0</v>
      </c>
      <c r="D33" s="122">
        <v>0</v>
      </c>
      <c r="E33" s="14">
        <f t="shared" si="0"/>
        <v>0</v>
      </c>
      <c r="F33" s="44"/>
      <c r="G33" s="33"/>
      <c r="H33" s="20">
        <f t="shared" si="1"/>
        <v>0</v>
      </c>
      <c r="I33" s="36"/>
      <c r="J33" s="15"/>
      <c r="K33" s="15"/>
    </row>
    <row r="34" spans="2:11" ht="19.5" customHeight="1" x14ac:dyDescent="0.25">
      <c r="B34" s="121" t="s">
        <v>29</v>
      </c>
      <c r="C34" s="3">
        <v>0.21820000000000001</v>
      </c>
      <c r="D34" s="122">
        <v>0.21820000000000001</v>
      </c>
      <c r="E34" s="14">
        <f t="shared" si="0"/>
        <v>1</v>
      </c>
      <c r="F34" s="44"/>
      <c r="G34" s="33"/>
      <c r="H34" s="20">
        <f t="shared" si="1"/>
        <v>0.21820000000000001</v>
      </c>
      <c r="I34" s="36"/>
      <c r="J34" s="15"/>
      <c r="K34" s="15"/>
    </row>
    <row r="35" spans="2:11" ht="19.5" customHeight="1" x14ac:dyDescent="0.25">
      <c r="B35" s="121" t="s">
        <v>30</v>
      </c>
      <c r="C35" s="3">
        <v>0.27729999999999999</v>
      </c>
      <c r="D35" s="122"/>
      <c r="E35" s="14">
        <f t="shared" si="0"/>
        <v>0</v>
      </c>
      <c r="F35" s="44"/>
      <c r="G35" s="33"/>
      <c r="H35" s="20" t="str">
        <f t="shared" si="1"/>
        <v/>
      </c>
      <c r="I35" s="36"/>
      <c r="J35" s="15"/>
      <c r="K35" s="15"/>
    </row>
    <row r="36" spans="2:11" ht="19.5" customHeight="1" x14ac:dyDescent="0.25">
      <c r="B36" s="121" t="s">
        <v>31</v>
      </c>
      <c r="C36" s="3">
        <v>0.16819999999999999</v>
      </c>
      <c r="D36" s="122"/>
      <c r="E36" s="14">
        <f t="shared" si="0"/>
        <v>0</v>
      </c>
      <c r="F36" s="44"/>
      <c r="G36" s="33"/>
      <c r="H36" s="20" t="str">
        <f t="shared" si="1"/>
        <v/>
      </c>
      <c r="I36" s="36"/>
      <c r="J36" s="15"/>
      <c r="K36" s="15"/>
    </row>
    <row r="37" spans="2:11" ht="19.5" customHeight="1" x14ac:dyDescent="0.25">
      <c r="B37" s="121" t="s">
        <v>32</v>
      </c>
      <c r="C37" s="3">
        <v>0.16819999999999999</v>
      </c>
      <c r="D37" s="122"/>
      <c r="E37" s="14">
        <f t="shared" si="0"/>
        <v>0</v>
      </c>
      <c r="F37" s="44"/>
      <c r="G37" s="33"/>
      <c r="H37" s="20" t="str">
        <f t="shared" si="1"/>
        <v/>
      </c>
      <c r="I37" s="36"/>
      <c r="J37" s="15"/>
      <c r="K37" s="15"/>
    </row>
    <row r="38" spans="2:11" ht="19.5" customHeight="1" x14ac:dyDescent="0.25">
      <c r="B38" s="121" t="s">
        <v>33</v>
      </c>
      <c r="C38" s="3">
        <v>0.16819999999999999</v>
      </c>
      <c r="D38" s="122"/>
      <c r="E38" s="14">
        <f t="shared" si="0"/>
        <v>0</v>
      </c>
      <c r="F38" s="45"/>
      <c r="G38" s="34"/>
      <c r="H38" s="20" t="str">
        <f t="shared" si="1"/>
        <v/>
      </c>
      <c r="I38" s="37"/>
      <c r="J38" s="15"/>
      <c r="K38" s="15"/>
    </row>
    <row r="39" spans="2:11" ht="52.5" customHeight="1" x14ac:dyDescent="0.2">
      <c r="B39" s="126" t="s">
        <v>80</v>
      </c>
      <c r="C39" s="163" t="s">
        <v>159</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161</v>
      </c>
      <c r="D45" s="141"/>
      <c r="E45" s="141"/>
      <c r="F45" s="141"/>
      <c r="G45" s="141"/>
      <c r="H45" s="141"/>
      <c r="I45" s="142"/>
      <c r="J45" s="143"/>
      <c r="K45" s="143"/>
    </row>
    <row r="46" spans="2:11" ht="69.75" customHeight="1" x14ac:dyDescent="0.2">
      <c r="B46" s="65" t="s">
        <v>74</v>
      </c>
      <c r="C46" s="140" t="s">
        <v>153</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120</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lNTf1MLCdt7mVFdItWuZlU2oYr5zt5qzvmPX1ylUxZfjic9s8IwykEBFJGs4x79c6e/ITpDj/pr+N2i0xmju4Q==" saltValue="hedK/KHjCceiiDSIsY3w3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200-000000000000}">
      <formula1>$N$11:$N$12</formula1>
    </dataValidation>
    <dataValidation type="list" allowBlank="1" showInputMessage="1" showErrorMessage="1" sqref="H13:I13" xr:uid="{00000000-0002-0000-0200-000001000000}">
      <formula1>$N$5:$N$8</formula1>
    </dataValidation>
    <dataValidation type="list" allowBlank="1" showInputMessage="1" showErrorMessage="1" sqref="J10:K10" xr:uid="{00000000-0002-0000-0200-000002000000}">
      <formula1>$M$21:$M$28</formula1>
    </dataValidation>
    <dataValidation type="list" allowBlank="1" showInputMessage="1" showErrorMessage="1" sqref="C9:F9" xr:uid="{00000000-0002-0000-0200-000003000000}">
      <formula1>$M$6:$M$9</formula1>
    </dataValidation>
    <dataValidation type="list" allowBlank="1" showInputMessage="1" showErrorMessage="1" sqref="C24:E24" xr:uid="{00000000-0002-0000-0200-000004000000}">
      <formula1>$M$12:$M$15</formula1>
    </dataValidation>
    <dataValidation type="list" allowBlank="1" showInputMessage="1" showErrorMessage="1" sqref="H12:I12" xr:uid="{00000000-0002-0000-0200-000005000000}">
      <formula1>M17:M19</formula1>
    </dataValidation>
    <dataValidation type="list" showDropDown="1" showInputMessage="1" showErrorMessage="1" sqref="K12" xr:uid="{00000000-0002-0000-02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6"/>
  <sheetViews>
    <sheetView zoomScale="80" zoomScaleNormal="80" workbookViewId="0">
      <selection activeCell="J2" sqref="J2"/>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4" width="11.42578125" style="50" hidden="1" customWidth="1"/>
    <col min="15"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row>
    <row r="2" spans="2:14" ht="37.5" customHeight="1" x14ac:dyDescent="0.2">
      <c r="B2" s="53"/>
      <c r="C2" s="54" t="s">
        <v>34</v>
      </c>
      <c r="D2" s="54"/>
      <c r="E2" s="54"/>
      <c r="F2" s="54"/>
      <c r="G2" s="54"/>
      <c r="H2" s="54"/>
      <c r="I2" s="55"/>
      <c r="J2" s="49"/>
      <c r="K2" s="49"/>
      <c r="M2" s="51"/>
    </row>
    <row r="3" spans="2:14" ht="37.5" customHeight="1" x14ac:dyDescent="0.2">
      <c r="B3" s="53"/>
      <c r="C3" s="54" t="s">
        <v>35</v>
      </c>
      <c r="D3" s="54"/>
      <c r="E3" s="54"/>
      <c r="F3" s="54" t="s">
        <v>78</v>
      </c>
      <c r="G3" s="54"/>
      <c r="H3" s="54"/>
      <c r="I3" s="55"/>
      <c r="J3" s="49"/>
      <c r="K3" s="49"/>
      <c r="M3" s="51"/>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row>
    <row r="6" spans="2:14" ht="30.75" customHeight="1" x14ac:dyDescent="0.2">
      <c r="B6" s="65" t="s">
        <v>37</v>
      </c>
      <c r="C6" s="66">
        <v>4</v>
      </c>
      <c r="D6" s="67" t="s">
        <v>38</v>
      </c>
      <c r="E6" s="67"/>
      <c r="F6" s="68" t="s">
        <v>93</v>
      </c>
      <c r="G6" s="68"/>
      <c r="H6" s="68"/>
      <c r="I6" s="69"/>
      <c r="J6" s="70"/>
      <c r="K6" s="70"/>
      <c r="M6" s="51"/>
      <c r="N6" s="64"/>
    </row>
    <row r="7" spans="2:14" ht="30.75" customHeight="1" x14ac:dyDescent="0.2">
      <c r="B7" s="65" t="s">
        <v>39</v>
      </c>
      <c r="C7" s="66" t="s">
        <v>8</v>
      </c>
      <c r="D7" s="67" t="s">
        <v>40</v>
      </c>
      <c r="E7" s="67"/>
      <c r="F7" s="68" t="s">
        <v>83</v>
      </c>
      <c r="G7" s="68"/>
      <c r="H7" s="71" t="s">
        <v>41</v>
      </c>
      <c r="I7" s="72" t="s">
        <v>8</v>
      </c>
      <c r="J7" s="73"/>
      <c r="K7" s="73"/>
      <c r="M7" s="51"/>
      <c r="N7" s="64"/>
    </row>
    <row r="8" spans="2:14" ht="30.75" customHeight="1" x14ac:dyDescent="0.2">
      <c r="B8" s="65" t="s">
        <v>42</v>
      </c>
      <c r="C8" s="74" t="s">
        <v>84</v>
      </c>
      <c r="D8" s="74"/>
      <c r="E8" s="74"/>
      <c r="F8" s="74"/>
      <c r="G8" s="71" t="s">
        <v>43</v>
      </c>
      <c r="H8" s="22">
        <v>7930</v>
      </c>
      <c r="I8" s="23"/>
      <c r="J8" s="7"/>
      <c r="K8" s="7"/>
      <c r="M8" s="51"/>
      <c r="N8" s="64"/>
    </row>
    <row r="9" spans="2:14" ht="30.75" customHeight="1" x14ac:dyDescent="0.2">
      <c r="B9" s="65" t="s">
        <v>3</v>
      </c>
      <c r="C9" s="24" t="s">
        <v>9</v>
      </c>
      <c r="D9" s="24"/>
      <c r="E9" s="24"/>
      <c r="F9" s="24"/>
      <c r="G9" s="71" t="s">
        <v>44</v>
      </c>
      <c r="H9" s="25" t="s">
        <v>85</v>
      </c>
      <c r="I9" s="26"/>
      <c r="J9" s="8"/>
      <c r="K9" s="8"/>
      <c r="M9" s="75"/>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row>
    <row r="12" spans="2:14" ht="30.75" customHeight="1" x14ac:dyDescent="0.2">
      <c r="B12" s="65" t="s">
        <v>46</v>
      </c>
      <c r="C12" s="74" t="s">
        <v>137</v>
      </c>
      <c r="D12" s="74"/>
      <c r="E12" s="74"/>
      <c r="F12" s="74"/>
      <c r="G12" s="71" t="s">
        <v>47</v>
      </c>
      <c r="H12" s="79" t="s">
        <v>14</v>
      </c>
      <c r="I12" s="80"/>
      <c r="J12" s="73"/>
      <c r="K12" s="73"/>
      <c r="M12" s="75"/>
      <c r="N12" s="64"/>
    </row>
    <row r="13" spans="2:14" ht="30.75" customHeight="1" x14ac:dyDescent="0.2">
      <c r="B13" s="65" t="s">
        <v>48</v>
      </c>
      <c r="C13" s="81" t="s">
        <v>118</v>
      </c>
      <c r="D13" s="81"/>
      <c r="E13" s="81"/>
      <c r="F13" s="81"/>
      <c r="G13" s="71" t="s">
        <v>49</v>
      </c>
      <c r="H13" s="77" t="s">
        <v>5</v>
      </c>
      <c r="I13" s="78"/>
      <c r="J13" s="73"/>
      <c r="K13" s="73"/>
      <c r="M13" s="75"/>
    </row>
    <row r="14" spans="2:14" ht="42" customHeight="1" x14ac:dyDescent="0.2">
      <c r="B14" s="65" t="s">
        <v>50</v>
      </c>
      <c r="C14" s="74" t="s">
        <v>95</v>
      </c>
      <c r="D14" s="74"/>
      <c r="E14" s="74"/>
      <c r="F14" s="74"/>
      <c r="G14" s="74"/>
      <c r="H14" s="74"/>
      <c r="I14" s="82"/>
      <c r="J14" s="76"/>
      <c r="K14" s="76"/>
      <c r="M14" s="75"/>
      <c r="N14" s="64"/>
    </row>
    <row r="15" spans="2:14" ht="30.75" customHeight="1" x14ac:dyDescent="0.2">
      <c r="B15" s="65" t="s">
        <v>51</v>
      </c>
      <c r="C15" s="83" t="s">
        <v>133</v>
      </c>
      <c r="D15" s="83"/>
      <c r="E15" s="83"/>
      <c r="F15" s="83"/>
      <c r="G15" s="83"/>
      <c r="H15" s="83"/>
      <c r="I15" s="84"/>
      <c r="J15" s="85"/>
      <c r="K15" s="85"/>
      <c r="M15" s="75"/>
      <c r="N15" s="64"/>
    </row>
    <row r="16" spans="2:14" ht="20.25" customHeight="1" x14ac:dyDescent="0.2">
      <c r="B16" s="65" t="s">
        <v>52</v>
      </c>
      <c r="C16" s="68" t="s">
        <v>149</v>
      </c>
      <c r="D16" s="68"/>
      <c r="E16" s="68"/>
      <c r="F16" s="68"/>
      <c r="G16" s="68"/>
      <c r="H16" s="68"/>
      <c r="I16" s="69"/>
      <c r="J16" s="86"/>
      <c r="K16" s="86"/>
      <c r="M16" s="75"/>
      <c r="N16" s="64"/>
    </row>
    <row r="17" spans="2:14" ht="30.75" customHeight="1" x14ac:dyDescent="0.2">
      <c r="B17" s="65" t="s">
        <v>53</v>
      </c>
      <c r="C17" s="77" t="s">
        <v>144</v>
      </c>
      <c r="D17" s="87"/>
      <c r="E17" s="87"/>
      <c r="F17" s="87"/>
      <c r="G17" s="87"/>
      <c r="H17" s="87"/>
      <c r="I17" s="88"/>
      <c r="J17" s="89"/>
      <c r="K17" s="89"/>
      <c r="M17" s="75"/>
      <c r="N17" s="64"/>
    </row>
    <row r="18" spans="2:14" ht="18" customHeight="1" x14ac:dyDescent="0.2">
      <c r="B18" s="90" t="s">
        <v>54</v>
      </c>
      <c r="C18" s="91" t="s">
        <v>55</v>
      </c>
      <c r="D18" s="91"/>
      <c r="E18" s="91"/>
      <c r="F18" s="27" t="s">
        <v>56</v>
      </c>
      <c r="G18" s="27"/>
      <c r="H18" s="27"/>
      <c r="I18" s="28"/>
      <c r="J18" s="9"/>
      <c r="K18" s="9"/>
      <c r="M18" s="75"/>
      <c r="N18" s="64"/>
    </row>
    <row r="19" spans="2:14" ht="39.75" customHeight="1" x14ac:dyDescent="0.2">
      <c r="B19" s="90"/>
      <c r="C19" s="68" t="s">
        <v>103</v>
      </c>
      <c r="D19" s="68"/>
      <c r="E19" s="68"/>
      <c r="F19" s="68" t="s">
        <v>104</v>
      </c>
      <c r="G19" s="68"/>
      <c r="H19" s="68"/>
      <c r="I19" s="69"/>
      <c r="J19" s="86"/>
      <c r="K19" s="86"/>
      <c r="M19" s="75"/>
      <c r="N19" s="64"/>
    </row>
    <row r="20" spans="2:14" ht="39.75" customHeight="1" x14ac:dyDescent="0.2">
      <c r="B20" s="65" t="s">
        <v>57</v>
      </c>
      <c r="C20" s="92" t="s">
        <v>114</v>
      </c>
      <c r="D20" s="93"/>
      <c r="E20" s="94"/>
      <c r="F20" s="79" t="s">
        <v>115</v>
      </c>
      <c r="G20" s="79"/>
      <c r="H20" s="79"/>
      <c r="I20" s="80"/>
      <c r="J20" s="73"/>
      <c r="K20" s="73"/>
      <c r="M20" s="75"/>
      <c r="N20" s="64"/>
    </row>
    <row r="21" spans="2:14" ht="42" customHeight="1" x14ac:dyDescent="0.2">
      <c r="B21" s="65" t="s">
        <v>58</v>
      </c>
      <c r="C21" s="95" t="s">
        <v>131</v>
      </c>
      <c r="D21" s="96"/>
      <c r="E21" s="97"/>
      <c r="F21" s="95" t="s">
        <v>132</v>
      </c>
      <c r="G21" s="96"/>
      <c r="H21" s="96"/>
      <c r="I21" s="158"/>
      <c r="J21" s="85"/>
      <c r="K21" s="85"/>
      <c r="M21" s="99"/>
      <c r="N21" s="64"/>
    </row>
    <row r="22" spans="2:14" ht="23.25" customHeight="1" x14ac:dyDescent="0.2">
      <c r="B22" s="65" t="s">
        <v>59</v>
      </c>
      <c r="C22" s="100">
        <v>45474</v>
      </c>
      <c r="D22" s="101"/>
      <c r="E22" s="102"/>
      <c r="F22" s="71" t="s">
        <v>60</v>
      </c>
      <c r="G22" s="10">
        <v>3</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95.25" customHeight="1" x14ac:dyDescent="0.2">
      <c r="B24" s="106" t="s">
        <v>64</v>
      </c>
      <c r="C24" s="107" t="s">
        <v>18</v>
      </c>
      <c r="D24" s="108"/>
      <c r="E24" s="109"/>
      <c r="F24" s="159" t="s">
        <v>65</v>
      </c>
      <c r="G24" s="95" t="s">
        <v>130</v>
      </c>
      <c r="H24" s="96"/>
      <c r="I24" s="158"/>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9">
        <f>SUM(C27:C38)</f>
        <v>1</v>
      </c>
      <c r="G27" s="32">
        <f>SUM(D27:D38)</f>
        <v>0.2727</v>
      </c>
      <c r="H27" s="20">
        <f>IF(D27="","",(D27*100%)/$G$23)</f>
        <v>0</v>
      </c>
      <c r="I27" s="35">
        <f>G27+I22</f>
        <v>0.2727</v>
      </c>
      <c r="J27" s="15"/>
      <c r="K27" s="15"/>
      <c r="M27" s="99"/>
    </row>
    <row r="28" spans="2:14" ht="19.5" customHeight="1" x14ac:dyDescent="0.25">
      <c r="B28" s="121" t="s">
        <v>23</v>
      </c>
      <c r="C28" s="3">
        <v>0</v>
      </c>
      <c r="D28" s="4">
        <v>0</v>
      </c>
      <c r="E28" s="14">
        <f t="shared" ref="E28:E38" si="0">IF(OR(C28=0,C28=""),0,D28/C28)</f>
        <v>0</v>
      </c>
      <c r="F28" s="30"/>
      <c r="G28" s="33"/>
      <c r="H28" s="20">
        <f>IF(D28="","",(D28*100%)/$G$23 + H27)</f>
        <v>0</v>
      </c>
      <c r="I28" s="36"/>
      <c r="J28" s="15"/>
      <c r="K28" s="16"/>
      <c r="L28" s="17"/>
      <c r="M28" s="99"/>
    </row>
    <row r="29" spans="2:14" ht="19.5" customHeight="1" x14ac:dyDescent="0.25">
      <c r="B29" s="121" t="s">
        <v>24</v>
      </c>
      <c r="C29" s="3">
        <v>0</v>
      </c>
      <c r="D29" s="4">
        <v>0</v>
      </c>
      <c r="E29" s="14">
        <f t="shared" si="0"/>
        <v>0</v>
      </c>
      <c r="F29" s="30"/>
      <c r="G29" s="33"/>
      <c r="H29" s="20">
        <f t="shared" ref="H29:H38" si="1">IF(D29="","",(D29*100%)/$G$23 + H28)</f>
        <v>0</v>
      </c>
      <c r="I29" s="36"/>
      <c r="J29" s="15"/>
      <c r="K29" s="21"/>
      <c r="L29" s="17"/>
      <c r="M29" s="99"/>
    </row>
    <row r="30" spans="2:14" ht="19.5" customHeight="1" x14ac:dyDescent="0.25">
      <c r="B30" s="121" t="s">
        <v>25</v>
      </c>
      <c r="C30" s="3">
        <v>0</v>
      </c>
      <c r="D30" s="4">
        <v>0</v>
      </c>
      <c r="E30" s="14">
        <f t="shared" si="0"/>
        <v>0</v>
      </c>
      <c r="F30" s="30"/>
      <c r="G30" s="33"/>
      <c r="H30" s="20">
        <f t="shared" si="1"/>
        <v>0</v>
      </c>
      <c r="I30" s="36"/>
      <c r="J30" s="15"/>
      <c r="K30" s="15"/>
    </row>
    <row r="31" spans="2:14" ht="19.5" customHeight="1" x14ac:dyDescent="0.25">
      <c r="B31" s="121" t="s">
        <v>26</v>
      </c>
      <c r="C31" s="3">
        <v>0</v>
      </c>
      <c r="D31" s="4">
        <v>0</v>
      </c>
      <c r="E31" s="14">
        <f t="shared" si="0"/>
        <v>0</v>
      </c>
      <c r="F31" s="30"/>
      <c r="G31" s="33"/>
      <c r="H31" s="20">
        <f t="shared" si="1"/>
        <v>0</v>
      </c>
      <c r="I31" s="36"/>
      <c r="J31" s="15"/>
      <c r="K31" s="15"/>
    </row>
    <row r="32" spans="2:14" ht="19.5" customHeight="1" x14ac:dyDescent="0.25">
      <c r="B32" s="121" t="s">
        <v>27</v>
      </c>
      <c r="C32" s="3">
        <v>0</v>
      </c>
      <c r="D32" s="4">
        <v>0</v>
      </c>
      <c r="E32" s="14">
        <f t="shared" si="0"/>
        <v>0</v>
      </c>
      <c r="F32" s="30"/>
      <c r="G32" s="33"/>
      <c r="H32" s="20">
        <f t="shared" si="1"/>
        <v>0</v>
      </c>
      <c r="I32" s="36"/>
      <c r="J32" s="15"/>
      <c r="K32" s="15"/>
    </row>
    <row r="33" spans="2:11" ht="19.5" customHeight="1" x14ac:dyDescent="0.25">
      <c r="B33" s="121" t="s">
        <v>28</v>
      </c>
      <c r="C33" s="3">
        <v>0</v>
      </c>
      <c r="D33" s="122">
        <v>0</v>
      </c>
      <c r="E33" s="14">
        <f t="shared" si="0"/>
        <v>0</v>
      </c>
      <c r="F33" s="30"/>
      <c r="G33" s="33"/>
      <c r="H33" s="20">
        <f t="shared" si="1"/>
        <v>0</v>
      </c>
      <c r="I33" s="36"/>
      <c r="J33" s="15"/>
      <c r="K33" s="166"/>
    </row>
    <row r="34" spans="2:11" ht="19.5" customHeight="1" x14ac:dyDescent="0.25">
      <c r="B34" s="121" t="s">
        <v>29</v>
      </c>
      <c r="C34" s="3">
        <v>0.2727</v>
      </c>
      <c r="D34" s="122">
        <v>0.2727</v>
      </c>
      <c r="E34" s="14">
        <f t="shared" si="0"/>
        <v>1</v>
      </c>
      <c r="F34" s="30"/>
      <c r="G34" s="33"/>
      <c r="H34" s="20">
        <f t="shared" si="1"/>
        <v>0.2727</v>
      </c>
      <c r="I34" s="36"/>
      <c r="J34" s="15"/>
      <c r="K34" s="15"/>
    </row>
    <row r="35" spans="2:11" ht="19.5" customHeight="1" x14ac:dyDescent="0.25">
      <c r="B35" s="121" t="s">
        <v>30</v>
      </c>
      <c r="C35" s="3">
        <v>0.25</v>
      </c>
      <c r="D35" s="122"/>
      <c r="E35" s="14">
        <f t="shared" si="0"/>
        <v>0</v>
      </c>
      <c r="F35" s="30"/>
      <c r="G35" s="33"/>
      <c r="H35" s="20" t="str">
        <f t="shared" si="1"/>
        <v/>
      </c>
      <c r="I35" s="36"/>
      <c r="J35" s="15"/>
      <c r="K35" s="15"/>
    </row>
    <row r="36" spans="2:11" ht="19.5" customHeight="1" x14ac:dyDescent="0.25">
      <c r="B36" s="121" t="s">
        <v>31</v>
      </c>
      <c r="C36" s="3">
        <v>0.15909999999999999</v>
      </c>
      <c r="D36" s="122"/>
      <c r="E36" s="14">
        <f t="shared" si="0"/>
        <v>0</v>
      </c>
      <c r="F36" s="30"/>
      <c r="G36" s="33"/>
      <c r="H36" s="20" t="str">
        <f t="shared" si="1"/>
        <v/>
      </c>
      <c r="I36" s="36"/>
      <c r="J36" s="15"/>
      <c r="K36" s="15"/>
    </row>
    <row r="37" spans="2:11" ht="19.5" customHeight="1" x14ac:dyDescent="0.25">
      <c r="B37" s="121" t="s">
        <v>32</v>
      </c>
      <c r="C37" s="3">
        <v>0.15909999999999999</v>
      </c>
      <c r="D37" s="122"/>
      <c r="E37" s="14">
        <f t="shared" si="0"/>
        <v>0</v>
      </c>
      <c r="F37" s="30"/>
      <c r="G37" s="33"/>
      <c r="H37" s="20" t="str">
        <f t="shared" si="1"/>
        <v/>
      </c>
      <c r="I37" s="36"/>
      <c r="J37" s="15"/>
      <c r="K37" s="15"/>
    </row>
    <row r="38" spans="2:11" ht="19.5" customHeight="1" x14ac:dyDescent="0.25">
      <c r="B38" s="121" t="s">
        <v>33</v>
      </c>
      <c r="C38" s="3">
        <v>0.15909999999999999</v>
      </c>
      <c r="D38" s="122"/>
      <c r="E38" s="14">
        <f t="shared" si="0"/>
        <v>0</v>
      </c>
      <c r="F38" s="31"/>
      <c r="G38" s="34"/>
      <c r="H38" s="20" t="str">
        <f t="shared" si="1"/>
        <v/>
      </c>
      <c r="I38" s="37"/>
      <c r="J38" s="15"/>
      <c r="K38" s="15"/>
    </row>
    <row r="39" spans="2:11" ht="52.5" customHeight="1" x14ac:dyDescent="0.2">
      <c r="B39" s="126" t="s">
        <v>80</v>
      </c>
      <c r="C39" s="163" t="s">
        <v>162</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160</v>
      </c>
      <c r="D45" s="141"/>
      <c r="E45" s="141"/>
      <c r="F45" s="141"/>
      <c r="G45" s="141"/>
      <c r="H45" s="141"/>
      <c r="I45" s="142"/>
      <c r="J45" s="143"/>
      <c r="K45" s="143"/>
    </row>
    <row r="46" spans="2:11" ht="69.75" customHeight="1" x14ac:dyDescent="0.2">
      <c r="B46" s="65" t="s">
        <v>74</v>
      </c>
      <c r="C46" s="140" t="s">
        <v>153</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120</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x14ac:dyDescent="0.2">
      <c r="B54" s="152"/>
      <c r="C54" s="153"/>
      <c r="D54" s="153"/>
      <c r="E54" s="154"/>
      <c r="F54" s="154"/>
      <c r="G54" s="18"/>
      <c r="H54" s="19"/>
      <c r="I54" s="153"/>
      <c r="J54" s="155"/>
      <c r="K54" s="155"/>
    </row>
    <row r="55" spans="2:1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yvSR49cjK7ZUxrpAU+qXU8lPBdMXwuImWzaY1HBYjwnBMPEuFiw3gj108BidinnbtqOg/LTkRyRleTPmCueBA==" saltValue="65eDIcKuakyZAzhwa/oQ7A=="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J10:K10" xr:uid="{00000000-0002-0000-0300-000002000000}">
      <formula1>$M$21:$M$28</formula1>
    </dataValidation>
    <dataValidation type="list" allowBlank="1" showInputMessage="1" showErrorMessage="1" sqref="C9:F9" xr:uid="{00000000-0002-0000-0300-000003000000}">
      <formula1>$M$6:$M$9</formula1>
    </dataValidation>
    <dataValidation type="list" allowBlank="1" showInputMessage="1" showErrorMessage="1" sqref="C24:E24" xr:uid="{00000000-0002-0000-0300-000004000000}">
      <formula1>$M$12:$M$15</formula1>
    </dataValidation>
    <dataValidation type="list" allowBlank="1" showInputMessage="1" showErrorMessage="1" sqref="H12:I12" xr:uid="{00000000-0002-0000-0300-000005000000}">
      <formula1>M17:M19</formula1>
    </dataValidation>
    <dataValidation type="list" showDropDown="1" showInputMessage="1" showErrorMessage="1" sqref="K12" xr:uid="{00000000-0002-0000-03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6"/>
  <sheetViews>
    <sheetView zoomScale="80" zoomScaleNormal="80" workbookViewId="0">
      <selection activeCell="K7" sqref="K7"/>
    </sheetView>
  </sheetViews>
  <sheetFormatPr baseColWidth="10" defaultColWidth="11.42578125"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9" width="22.42578125" style="52" customWidth="1"/>
    <col min="10" max="10" width="14.42578125" style="52" customWidth="1"/>
    <col min="11" max="11" width="10.85546875" style="52" customWidth="1"/>
    <col min="12" max="12" width="0" style="50" hidden="1" customWidth="1"/>
    <col min="13" max="14" width="11.42578125" style="50" hidden="1" customWidth="1"/>
    <col min="15" max="24" width="0" style="50" hidden="1" customWidth="1"/>
    <col min="25" max="11643" width="0" style="52" hidden="1" customWidth="1"/>
    <col min="11644" max="11645" width="11.42578125" style="52"/>
    <col min="11646" max="16384" width="0" style="52" hidden="1" customWidth="1"/>
  </cols>
  <sheetData>
    <row r="1" spans="2:14" ht="37.5" customHeight="1" x14ac:dyDescent="0.2">
      <c r="B1" s="46"/>
      <c r="C1" s="47" t="s">
        <v>0</v>
      </c>
      <c r="D1" s="47"/>
      <c r="E1" s="47"/>
      <c r="F1" s="47"/>
      <c r="G1" s="47"/>
      <c r="H1" s="47"/>
      <c r="I1" s="48"/>
      <c r="J1" s="49"/>
      <c r="K1" s="49"/>
      <c r="M1" s="51"/>
    </row>
    <row r="2" spans="2:14" ht="37.5" customHeight="1" x14ac:dyDescent="0.2">
      <c r="B2" s="53"/>
      <c r="C2" s="54" t="s">
        <v>34</v>
      </c>
      <c r="D2" s="54"/>
      <c r="E2" s="54"/>
      <c r="F2" s="54"/>
      <c r="G2" s="54"/>
      <c r="H2" s="54"/>
      <c r="I2" s="55"/>
      <c r="J2" s="49"/>
      <c r="K2" s="49"/>
      <c r="M2" s="51"/>
    </row>
    <row r="3" spans="2:14" ht="37.5" customHeight="1" x14ac:dyDescent="0.2">
      <c r="B3" s="53"/>
      <c r="C3" s="54" t="s">
        <v>35</v>
      </c>
      <c r="D3" s="54"/>
      <c r="E3" s="54"/>
      <c r="F3" s="54" t="s">
        <v>78</v>
      </c>
      <c r="G3" s="54"/>
      <c r="H3" s="54"/>
      <c r="I3" s="55"/>
      <c r="J3" s="49"/>
      <c r="K3" s="49"/>
      <c r="M3" s="51"/>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row>
    <row r="6" spans="2:14" ht="30.75" customHeight="1" x14ac:dyDescent="0.2">
      <c r="B6" s="65" t="s">
        <v>37</v>
      </c>
      <c r="C6" s="66">
        <v>5</v>
      </c>
      <c r="D6" s="67" t="s">
        <v>38</v>
      </c>
      <c r="E6" s="67"/>
      <c r="F6" s="68" t="s">
        <v>94</v>
      </c>
      <c r="G6" s="68"/>
      <c r="H6" s="68"/>
      <c r="I6" s="69"/>
      <c r="J6" s="70"/>
      <c r="K6" s="70"/>
      <c r="M6" s="51"/>
      <c r="N6" s="64"/>
    </row>
    <row r="7" spans="2:14" ht="30.75" customHeight="1" x14ac:dyDescent="0.2">
      <c r="B7" s="65" t="s">
        <v>39</v>
      </c>
      <c r="C7" s="66" t="s">
        <v>8</v>
      </c>
      <c r="D7" s="67" t="s">
        <v>40</v>
      </c>
      <c r="E7" s="67"/>
      <c r="F7" s="74" t="s">
        <v>83</v>
      </c>
      <c r="G7" s="74"/>
      <c r="H7" s="71" t="s">
        <v>41</v>
      </c>
      <c r="I7" s="72" t="s">
        <v>8</v>
      </c>
      <c r="J7" s="73"/>
      <c r="K7" s="73"/>
      <c r="M7" s="51"/>
      <c r="N7" s="64"/>
    </row>
    <row r="8" spans="2:14" ht="30.75" customHeight="1" x14ac:dyDescent="0.2">
      <c r="B8" s="65" t="s">
        <v>42</v>
      </c>
      <c r="C8" s="74" t="s">
        <v>84</v>
      </c>
      <c r="D8" s="74"/>
      <c r="E8" s="74"/>
      <c r="F8" s="74"/>
      <c r="G8" s="71" t="s">
        <v>43</v>
      </c>
      <c r="H8" s="22">
        <v>7930</v>
      </c>
      <c r="I8" s="23"/>
      <c r="J8" s="7"/>
      <c r="K8" s="7"/>
      <c r="M8" s="51"/>
      <c r="N8" s="64"/>
    </row>
    <row r="9" spans="2:14" ht="30.75" customHeight="1" x14ac:dyDescent="0.2">
      <c r="B9" s="65" t="s">
        <v>3</v>
      </c>
      <c r="C9" s="24" t="s">
        <v>9</v>
      </c>
      <c r="D9" s="24"/>
      <c r="E9" s="24"/>
      <c r="F9" s="24"/>
      <c r="G9" s="71" t="s">
        <v>44</v>
      </c>
      <c r="H9" s="25" t="s">
        <v>85</v>
      </c>
      <c r="I9" s="26"/>
      <c r="J9" s="8"/>
      <c r="K9" s="8"/>
      <c r="M9" s="75"/>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row>
    <row r="12" spans="2:14" ht="30.75" customHeight="1" x14ac:dyDescent="0.2">
      <c r="B12" s="65" t="s">
        <v>46</v>
      </c>
      <c r="C12" s="68" t="s">
        <v>145</v>
      </c>
      <c r="D12" s="68"/>
      <c r="E12" s="68"/>
      <c r="F12" s="68"/>
      <c r="G12" s="71" t="s">
        <v>47</v>
      </c>
      <c r="H12" s="79" t="s">
        <v>14</v>
      </c>
      <c r="I12" s="80"/>
      <c r="J12" s="73"/>
      <c r="K12" s="73"/>
      <c r="M12" s="75"/>
      <c r="N12" s="64"/>
    </row>
    <row r="13" spans="2:14" ht="30.75" customHeight="1" x14ac:dyDescent="0.2">
      <c r="B13" s="65" t="s">
        <v>48</v>
      </c>
      <c r="C13" s="81" t="s">
        <v>118</v>
      </c>
      <c r="D13" s="81"/>
      <c r="E13" s="81"/>
      <c r="F13" s="81"/>
      <c r="G13" s="71" t="s">
        <v>49</v>
      </c>
      <c r="H13" s="77" t="s">
        <v>5</v>
      </c>
      <c r="I13" s="78"/>
      <c r="J13" s="73"/>
      <c r="K13" s="73"/>
      <c r="M13" s="75"/>
    </row>
    <row r="14" spans="2:14" ht="42" customHeight="1" x14ac:dyDescent="0.2">
      <c r="B14" s="65" t="s">
        <v>50</v>
      </c>
      <c r="C14" s="167" t="s">
        <v>96</v>
      </c>
      <c r="D14" s="167"/>
      <c r="E14" s="167"/>
      <c r="F14" s="167"/>
      <c r="G14" s="167"/>
      <c r="H14" s="167"/>
      <c r="I14" s="168"/>
      <c r="J14" s="76"/>
      <c r="K14" s="76"/>
      <c r="M14" s="75"/>
      <c r="N14" s="64"/>
    </row>
    <row r="15" spans="2:14" ht="30.75" customHeight="1" x14ac:dyDescent="0.2">
      <c r="B15" s="65" t="s">
        <v>51</v>
      </c>
      <c r="C15" s="83" t="s">
        <v>88</v>
      </c>
      <c r="D15" s="83"/>
      <c r="E15" s="83"/>
      <c r="F15" s="83"/>
      <c r="G15" s="83"/>
      <c r="H15" s="83"/>
      <c r="I15" s="84"/>
      <c r="J15" s="85"/>
      <c r="K15" s="85"/>
      <c r="M15" s="75"/>
      <c r="N15" s="64"/>
    </row>
    <row r="16" spans="2:14" ht="20.25" customHeight="1" x14ac:dyDescent="0.2">
      <c r="B16" s="65" t="s">
        <v>52</v>
      </c>
      <c r="C16" s="68" t="s">
        <v>147</v>
      </c>
      <c r="D16" s="68"/>
      <c r="E16" s="68"/>
      <c r="F16" s="68"/>
      <c r="G16" s="68"/>
      <c r="H16" s="68"/>
      <c r="I16" s="69"/>
      <c r="J16" s="86"/>
      <c r="K16" s="86"/>
      <c r="M16" s="75"/>
      <c r="N16" s="64"/>
    </row>
    <row r="17" spans="2:14" ht="30.75" customHeight="1" x14ac:dyDescent="0.2">
      <c r="B17" s="65" t="s">
        <v>53</v>
      </c>
      <c r="C17" s="77" t="s">
        <v>146</v>
      </c>
      <c r="D17" s="87"/>
      <c r="E17" s="87"/>
      <c r="F17" s="87"/>
      <c r="G17" s="87"/>
      <c r="H17" s="87"/>
      <c r="I17" s="88"/>
      <c r="J17" s="89"/>
      <c r="K17" s="89"/>
      <c r="M17" s="75"/>
      <c r="N17" s="64"/>
    </row>
    <row r="18" spans="2:14" ht="18" customHeight="1" x14ac:dyDescent="0.2">
      <c r="B18" s="90" t="s">
        <v>54</v>
      </c>
      <c r="C18" s="91" t="s">
        <v>55</v>
      </c>
      <c r="D18" s="91"/>
      <c r="E18" s="91"/>
      <c r="F18" s="27" t="s">
        <v>56</v>
      </c>
      <c r="G18" s="27"/>
      <c r="H18" s="27"/>
      <c r="I18" s="28"/>
      <c r="J18" s="9"/>
      <c r="K18" s="9"/>
      <c r="M18" s="75"/>
      <c r="N18" s="64"/>
    </row>
    <row r="19" spans="2:14" ht="39.75" customHeight="1" x14ac:dyDescent="0.2">
      <c r="B19" s="90"/>
      <c r="C19" s="68" t="s">
        <v>105</v>
      </c>
      <c r="D19" s="68"/>
      <c r="E19" s="68"/>
      <c r="F19" s="68" t="s">
        <v>106</v>
      </c>
      <c r="G19" s="68"/>
      <c r="H19" s="68"/>
      <c r="I19" s="69"/>
      <c r="J19" s="86"/>
      <c r="K19" s="86"/>
      <c r="M19" s="75"/>
      <c r="N19" s="64"/>
    </row>
    <row r="20" spans="2:14" ht="39.75" customHeight="1" x14ac:dyDescent="0.2">
      <c r="B20" s="65" t="s">
        <v>57</v>
      </c>
      <c r="C20" s="92" t="s">
        <v>116</v>
      </c>
      <c r="D20" s="93"/>
      <c r="E20" s="94"/>
      <c r="F20" s="79" t="s">
        <v>117</v>
      </c>
      <c r="G20" s="79"/>
      <c r="H20" s="79"/>
      <c r="I20" s="80"/>
      <c r="J20" s="73"/>
      <c r="K20" s="73"/>
      <c r="M20" s="75"/>
      <c r="N20" s="64"/>
    </row>
    <row r="21" spans="2:14" ht="42" customHeight="1" x14ac:dyDescent="0.2">
      <c r="B21" s="65" t="s">
        <v>58</v>
      </c>
      <c r="C21" s="95" t="s">
        <v>150</v>
      </c>
      <c r="D21" s="96"/>
      <c r="E21" s="97"/>
      <c r="F21" s="95" t="s">
        <v>151</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9">
        <f>SUM(C27:C38)</f>
        <v>1</v>
      </c>
      <c r="G27" s="32">
        <f>SUM(D27:D38)</f>
        <v>0.1673</v>
      </c>
      <c r="H27" s="20">
        <f>IF(D27="","",(D27*100%)/$G$23)</f>
        <v>0</v>
      </c>
      <c r="I27" s="35">
        <f>G27+I22</f>
        <v>0.1673</v>
      </c>
      <c r="J27" s="15"/>
      <c r="K27" s="16"/>
      <c r="L27" s="17"/>
      <c r="M27" s="99"/>
    </row>
    <row r="28" spans="2:14" ht="19.5" customHeight="1" x14ac:dyDescent="0.25">
      <c r="B28" s="121" t="s">
        <v>23</v>
      </c>
      <c r="C28" s="3">
        <v>0</v>
      </c>
      <c r="D28" s="4">
        <v>0</v>
      </c>
      <c r="E28" s="14">
        <f t="shared" ref="E28:E38" si="0">IF(OR(C28=0,C28=""),0,D28/C28)</f>
        <v>0</v>
      </c>
      <c r="F28" s="30"/>
      <c r="G28" s="33"/>
      <c r="H28" s="20">
        <f>IF(D28="","",(D28*100%)/$G$23 + H27)</f>
        <v>0</v>
      </c>
      <c r="I28" s="36"/>
      <c r="J28" s="15"/>
      <c r="K28" s="21"/>
      <c r="L28" s="17"/>
      <c r="M28" s="99"/>
    </row>
    <row r="29" spans="2:14" ht="19.5" customHeight="1" x14ac:dyDescent="0.25">
      <c r="B29" s="121" t="s">
        <v>24</v>
      </c>
      <c r="C29" s="3">
        <v>0</v>
      </c>
      <c r="D29" s="4">
        <v>0</v>
      </c>
      <c r="E29" s="14">
        <f t="shared" si="0"/>
        <v>0</v>
      </c>
      <c r="F29" s="30"/>
      <c r="G29" s="33"/>
      <c r="H29" s="20">
        <f t="shared" ref="H29:H38" si="1">IF(D29="","",(D29*100%)/$G$23 + H28)</f>
        <v>0</v>
      </c>
      <c r="I29" s="36"/>
      <c r="J29" s="15"/>
      <c r="K29" s="15"/>
      <c r="M29" s="99"/>
    </row>
    <row r="30" spans="2:14" ht="19.5" customHeight="1" x14ac:dyDescent="0.25">
      <c r="B30" s="121" t="s">
        <v>25</v>
      </c>
      <c r="C30" s="3">
        <v>0</v>
      </c>
      <c r="D30" s="4">
        <v>0</v>
      </c>
      <c r="E30" s="14">
        <f t="shared" si="0"/>
        <v>0</v>
      </c>
      <c r="F30" s="30"/>
      <c r="G30" s="33"/>
      <c r="H30" s="20">
        <f t="shared" si="1"/>
        <v>0</v>
      </c>
      <c r="I30" s="36"/>
      <c r="J30" s="15"/>
      <c r="K30" s="15"/>
    </row>
    <row r="31" spans="2:14" ht="19.5" customHeight="1" x14ac:dyDescent="0.25">
      <c r="B31" s="121" t="s">
        <v>26</v>
      </c>
      <c r="C31" s="3">
        <v>0</v>
      </c>
      <c r="D31" s="4">
        <v>0</v>
      </c>
      <c r="E31" s="14">
        <f t="shared" si="0"/>
        <v>0</v>
      </c>
      <c r="F31" s="30"/>
      <c r="G31" s="33"/>
      <c r="H31" s="20">
        <f t="shared" si="1"/>
        <v>0</v>
      </c>
      <c r="I31" s="36"/>
      <c r="J31" s="15"/>
      <c r="K31" s="15"/>
    </row>
    <row r="32" spans="2:14" ht="19.5" customHeight="1" x14ac:dyDescent="0.25">
      <c r="B32" s="121" t="s">
        <v>27</v>
      </c>
      <c r="C32" s="3">
        <v>0</v>
      </c>
      <c r="D32" s="4">
        <v>0</v>
      </c>
      <c r="E32" s="14">
        <f t="shared" si="0"/>
        <v>0</v>
      </c>
      <c r="F32" s="30"/>
      <c r="G32" s="33"/>
      <c r="H32" s="20">
        <f t="shared" si="1"/>
        <v>0</v>
      </c>
      <c r="I32" s="36"/>
      <c r="J32" s="15"/>
      <c r="K32" s="16"/>
      <c r="L32" s="169"/>
    </row>
    <row r="33" spans="2:12" ht="19.5" customHeight="1" x14ac:dyDescent="0.25">
      <c r="B33" s="121" t="s">
        <v>28</v>
      </c>
      <c r="C33" s="3">
        <v>0</v>
      </c>
      <c r="D33" s="122">
        <v>0</v>
      </c>
      <c r="E33" s="14">
        <f t="shared" si="0"/>
        <v>0</v>
      </c>
      <c r="F33" s="30"/>
      <c r="G33" s="33"/>
      <c r="H33" s="20">
        <f t="shared" si="1"/>
        <v>0</v>
      </c>
      <c r="I33" s="36"/>
      <c r="J33" s="15"/>
      <c r="K33" s="16"/>
      <c r="L33" s="170"/>
    </row>
    <row r="34" spans="2:12" ht="19.5" customHeight="1" x14ac:dyDescent="0.25">
      <c r="B34" s="121" t="s">
        <v>29</v>
      </c>
      <c r="C34" s="3">
        <v>0.1673</v>
      </c>
      <c r="D34" s="122">
        <v>0.1673</v>
      </c>
      <c r="E34" s="14">
        <f t="shared" si="0"/>
        <v>1</v>
      </c>
      <c r="F34" s="30"/>
      <c r="G34" s="33"/>
      <c r="H34" s="20">
        <f t="shared" si="1"/>
        <v>0.1673</v>
      </c>
      <c r="I34" s="36"/>
      <c r="J34" s="15"/>
      <c r="K34" s="15"/>
    </row>
    <row r="35" spans="2:12" ht="19.5" customHeight="1" x14ac:dyDescent="0.25">
      <c r="B35" s="121" t="s">
        <v>30</v>
      </c>
      <c r="C35" s="3">
        <v>0.30359999999999998</v>
      </c>
      <c r="D35" s="122"/>
      <c r="E35" s="14">
        <f t="shared" si="0"/>
        <v>0</v>
      </c>
      <c r="F35" s="30"/>
      <c r="G35" s="33"/>
      <c r="H35" s="20" t="str">
        <f t="shared" si="1"/>
        <v/>
      </c>
      <c r="I35" s="36"/>
      <c r="J35" s="15"/>
      <c r="K35" s="15"/>
    </row>
    <row r="36" spans="2:12" ht="19.5" customHeight="1" x14ac:dyDescent="0.25">
      <c r="B36" s="121" t="s">
        <v>31</v>
      </c>
      <c r="C36" s="3">
        <v>0.13089999999999999</v>
      </c>
      <c r="D36" s="122"/>
      <c r="E36" s="14">
        <f t="shared" si="0"/>
        <v>0</v>
      </c>
      <c r="F36" s="30"/>
      <c r="G36" s="33"/>
      <c r="H36" s="20" t="str">
        <f t="shared" si="1"/>
        <v/>
      </c>
      <c r="I36" s="36"/>
      <c r="J36" s="15"/>
      <c r="K36" s="15"/>
    </row>
    <row r="37" spans="2:12" ht="19.5" customHeight="1" x14ac:dyDescent="0.25">
      <c r="B37" s="121" t="s">
        <v>32</v>
      </c>
      <c r="C37" s="3">
        <v>0.13089999999999999</v>
      </c>
      <c r="D37" s="122"/>
      <c r="E37" s="14">
        <f t="shared" si="0"/>
        <v>0</v>
      </c>
      <c r="F37" s="30"/>
      <c r="G37" s="33"/>
      <c r="H37" s="20" t="str">
        <f t="shared" si="1"/>
        <v/>
      </c>
      <c r="I37" s="36"/>
      <c r="J37" s="15"/>
      <c r="K37" s="15"/>
    </row>
    <row r="38" spans="2:12" ht="19.5" customHeight="1" x14ac:dyDescent="0.25">
      <c r="B38" s="121" t="s">
        <v>33</v>
      </c>
      <c r="C38" s="3">
        <v>0.26729999999999998</v>
      </c>
      <c r="D38" s="122"/>
      <c r="E38" s="14">
        <f t="shared" si="0"/>
        <v>0</v>
      </c>
      <c r="F38" s="31"/>
      <c r="G38" s="34"/>
      <c r="H38" s="20" t="str">
        <f t="shared" si="1"/>
        <v/>
      </c>
      <c r="I38" s="37"/>
      <c r="J38" s="15"/>
      <c r="K38" s="15"/>
    </row>
    <row r="39" spans="2:12" ht="52.5" customHeight="1" x14ac:dyDescent="0.2">
      <c r="B39" s="126" t="s">
        <v>80</v>
      </c>
      <c r="C39" s="163" t="s">
        <v>154</v>
      </c>
      <c r="D39" s="164"/>
      <c r="E39" s="164"/>
      <c r="F39" s="164"/>
      <c r="G39" s="164"/>
      <c r="H39" s="164"/>
      <c r="I39" s="165"/>
      <c r="J39" s="130"/>
      <c r="K39" s="130"/>
    </row>
    <row r="40" spans="2:12" ht="34.5" customHeight="1" x14ac:dyDescent="0.2">
      <c r="B40" s="131"/>
      <c r="C40" s="132"/>
      <c r="D40" s="132"/>
      <c r="E40" s="132"/>
      <c r="F40" s="132"/>
      <c r="G40" s="132"/>
      <c r="H40" s="132"/>
      <c r="I40" s="133"/>
      <c r="J40" s="63"/>
      <c r="K40" s="63"/>
    </row>
    <row r="41" spans="2:12" ht="34.5" customHeight="1" x14ac:dyDescent="0.2">
      <c r="B41" s="134"/>
      <c r="C41" s="135"/>
      <c r="D41" s="135"/>
      <c r="E41" s="135"/>
      <c r="F41" s="135"/>
      <c r="G41" s="135"/>
      <c r="H41" s="135"/>
      <c r="I41" s="136"/>
      <c r="J41" s="130"/>
      <c r="K41" s="130"/>
    </row>
    <row r="42" spans="2:12" ht="34.5" customHeight="1" x14ac:dyDescent="0.2">
      <c r="B42" s="134"/>
      <c r="C42" s="135"/>
      <c r="D42" s="135"/>
      <c r="E42" s="135"/>
      <c r="F42" s="135"/>
      <c r="G42" s="135"/>
      <c r="H42" s="135"/>
      <c r="I42" s="136"/>
      <c r="J42" s="130"/>
      <c r="K42" s="130"/>
    </row>
    <row r="43" spans="2:12" ht="34.5" customHeight="1" x14ac:dyDescent="0.2">
      <c r="B43" s="134"/>
      <c r="C43" s="135"/>
      <c r="D43" s="135"/>
      <c r="E43" s="135"/>
      <c r="F43" s="135"/>
      <c r="G43" s="135"/>
      <c r="H43" s="135"/>
      <c r="I43" s="136"/>
      <c r="J43" s="130"/>
      <c r="K43" s="130"/>
    </row>
    <row r="44" spans="2:12" ht="34.5" customHeight="1" x14ac:dyDescent="0.2">
      <c r="B44" s="137"/>
      <c r="C44" s="138"/>
      <c r="D44" s="138"/>
      <c r="E44" s="138"/>
      <c r="F44" s="138"/>
      <c r="G44" s="138"/>
      <c r="H44" s="138"/>
      <c r="I44" s="139"/>
      <c r="J44" s="59"/>
      <c r="K44" s="59"/>
    </row>
    <row r="45" spans="2:12" ht="77.25" customHeight="1" x14ac:dyDescent="0.2">
      <c r="B45" s="65" t="s">
        <v>81</v>
      </c>
      <c r="C45" s="140" t="s">
        <v>155</v>
      </c>
      <c r="D45" s="141"/>
      <c r="E45" s="141"/>
      <c r="F45" s="141"/>
      <c r="G45" s="141"/>
      <c r="H45" s="141"/>
      <c r="I45" s="142"/>
      <c r="J45" s="143"/>
      <c r="K45" s="143"/>
    </row>
    <row r="46" spans="2:12" ht="69.75" customHeight="1" x14ac:dyDescent="0.2">
      <c r="B46" s="65" t="s">
        <v>74</v>
      </c>
      <c r="C46" s="140" t="s">
        <v>153</v>
      </c>
      <c r="D46" s="141"/>
      <c r="E46" s="141"/>
      <c r="F46" s="141"/>
      <c r="G46" s="141"/>
      <c r="H46" s="141"/>
      <c r="I46" s="142"/>
      <c r="J46" s="143"/>
      <c r="K46" s="143"/>
    </row>
    <row r="47" spans="2:12" ht="22.5" customHeight="1" x14ac:dyDescent="0.2">
      <c r="B47" s="112" t="s">
        <v>82</v>
      </c>
      <c r="C47" s="113"/>
      <c r="D47" s="113"/>
      <c r="E47" s="113"/>
      <c r="F47" s="113"/>
      <c r="G47" s="113"/>
      <c r="H47" s="113"/>
      <c r="I47" s="114"/>
      <c r="J47" s="143"/>
      <c r="K47" s="143"/>
    </row>
    <row r="48" spans="2:12"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120</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hidden="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eYnl6hRW7DO/ogJtohaFyeUuSuPUIhrDkh6/8qtr6fE+cpfOOdIifeM0TT0C2c6YXz7Jl9xeRDTdey2v0lPFAA==" saltValue="iQlYPyjL8kncODb1Tne31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schemas.microsoft.com/office/2006/metadata/propertie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08ebe415-1e9a-4b26-acfc-09642d3d19df"/>
    <ds:schemaRef ds:uri="http://schemas.microsoft.com/office/infopath/2007/PartnerControls"/>
    <ds:schemaRef ds:uri="d472a95f-029e-48ed-8556-580ff62e7833"/>
    <ds:schemaRef ds:uri="http://purl.org/dc/terms/"/>
  </ds:schemaRefs>
</ds:datastoreItem>
</file>

<file path=customXml/itemProps3.xml><?xml version="1.0" encoding="utf-8"?>
<ds:datastoreItem xmlns:ds="http://schemas.openxmlformats.org/officeDocument/2006/customXml" ds:itemID="{9F4CDE6F-59DE-4517-B572-099E0764E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META No. 1</vt:lpstr>
      <vt:lpstr>META No. 2</vt:lpstr>
      <vt:lpstr>META No. 3</vt:lpstr>
      <vt:lpstr>META No. 4</vt:lpstr>
      <vt:lpstr>META No.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2025-01-29T12:09:47Z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